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80" windowWidth="18915" windowHeight="11445" activeTab="4"/>
  </bookViews>
  <sheets>
    <sheet name="Estructura" sheetId="2" r:id="rId1"/>
    <sheet name="Datos" sheetId="3" r:id="rId2"/>
    <sheet name="Valores" sheetId="4" r:id="rId3"/>
    <sheet name="INSERT" sheetId="5" r:id="rId4"/>
    <sheet name="INSERTMIG" sheetId="6" r:id="rId5"/>
  </sheets>
  <definedNames>
    <definedName name="d_FieldList">Estructura!$L$8</definedName>
    <definedName name="d_insert">Estructura!$M$16</definedName>
    <definedName name="d_TblName">Estructura!$B$3</definedName>
  </definedNames>
  <calcPr calcId="145621"/>
</workbook>
</file>

<file path=xl/calcChain.xml><?xml version="1.0" encoding="utf-8"?>
<calcChain xmlns="http://schemas.openxmlformats.org/spreadsheetml/2006/main">
  <c r="A1013" i="5" l="1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K6" i="3" l="1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5" i="3"/>
  <c r="I6" i="3"/>
  <c r="A6" i="3" s="1"/>
  <c r="I7" i="3"/>
  <c r="A7" i="3" s="1"/>
  <c r="I8" i="3"/>
  <c r="A8" i="3" s="1"/>
  <c r="I9" i="3"/>
  <c r="A9" i="3" s="1"/>
  <c r="I10" i="3"/>
  <c r="A10" i="3" s="1"/>
  <c r="I11" i="3"/>
  <c r="A11" i="3" s="1"/>
  <c r="I12" i="3"/>
  <c r="A12" i="3" s="1"/>
  <c r="I13" i="3"/>
  <c r="A13" i="3" s="1"/>
  <c r="I14" i="3"/>
  <c r="A14" i="3" s="1"/>
  <c r="I15" i="3"/>
  <c r="A15" i="3" s="1"/>
  <c r="I16" i="3"/>
  <c r="A16" i="3" s="1"/>
  <c r="I17" i="3"/>
  <c r="A17" i="3" s="1"/>
  <c r="I18" i="3"/>
  <c r="A18" i="3" s="1"/>
  <c r="I19" i="3"/>
  <c r="A19" i="3" s="1"/>
  <c r="I20" i="3"/>
  <c r="A20" i="3" s="1"/>
  <c r="I21" i="3"/>
  <c r="A21" i="3" s="1"/>
  <c r="I22" i="3"/>
  <c r="A22" i="3" s="1"/>
  <c r="I23" i="3"/>
  <c r="A23" i="3" s="1"/>
  <c r="I24" i="3"/>
  <c r="A24" i="3" s="1"/>
  <c r="I25" i="3"/>
  <c r="A25" i="3" s="1"/>
  <c r="I26" i="3"/>
  <c r="A26" i="3" s="1"/>
  <c r="I27" i="3"/>
  <c r="A27" i="3" s="1"/>
  <c r="I28" i="3"/>
  <c r="A28" i="3" s="1"/>
  <c r="I29" i="3"/>
  <c r="A29" i="3" s="1"/>
  <c r="I30" i="3"/>
  <c r="A30" i="3" s="1"/>
  <c r="I31" i="3"/>
  <c r="A31" i="3" s="1"/>
  <c r="I32" i="3"/>
  <c r="A32" i="3" s="1"/>
  <c r="I33" i="3"/>
  <c r="A33" i="3" s="1"/>
  <c r="I34" i="3"/>
  <c r="A34" i="3" s="1"/>
  <c r="I35" i="3"/>
  <c r="A35" i="3" s="1"/>
  <c r="I36" i="3"/>
  <c r="A36" i="3" s="1"/>
  <c r="I37" i="3"/>
  <c r="A37" i="3" s="1"/>
  <c r="I38" i="3"/>
  <c r="A38" i="3" s="1"/>
  <c r="I39" i="3"/>
  <c r="A39" i="3" s="1"/>
  <c r="I40" i="3"/>
  <c r="A40" i="3" s="1"/>
  <c r="I41" i="3"/>
  <c r="A41" i="3" s="1"/>
  <c r="I42" i="3"/>
  <c r="A42" i="3" s="1"/>
  <c r="I43" i="3"/>
  <c r="A43" i="3" s="1"/>
  <c r="I44" i="3"/>
  <c r="A44" i="3" s="1"/>
  <c r="I45" i="3"/>
  <c r="A45" i="3" s="1"/>
  <c r="I46" i="3"/>
  <c r="A46" i="3" s="1"/>
  <c r="I47" i="3"/>
  <c r="A47" i="3" s="1"/>
  <c r="I48" i="3"/>
  <c r="A48" i="3" s="1"/>
  <c r="I49" i="3"/>
  <c r="A49" i="3" s="1"/>
  <c r="I50" i="3"/>
  <c r="A50" i="3" s="1"/>
  <c r="I51" i="3"/>
  <c r="A51" i="3" s="1"/>
  <c r="I52" i="3"/>
  <c r="A52" i="3" s="1"/>
  <c r="I53" i="3"/>
  <c r="A53" i="3" s="1"/>
  <c r="I54" i="3"/>
  <c r="A54" i="3" s="1"/>
  <c r="I55" i="3"/>
  <c r="A55" i="3" s="1"/>
  <c r="I56" i="3"/>
  <c r="A56" i="3" s="1"/>
  <c r="I57" i="3"/>
  <c r="A57" i="3" s="1"/>
  <c r="I58" i="3"/>
  <c r="A58" i="3" s="1"/>
  <c r="I59" i="3"/>
  <c r="A59" i="3" s="1"/>
  <c r="I60" i="3"/>
  <c r="A60" i="3" s="1"/>
  <c r="I61" i="3"/>
  <c r="A61" i="3" s="1"/>
  <c r="I62" i="3"/>
  <c r="A62" i="3" s="1"/>
  <c r="I63" i="3"/>
  <c r="A63" i="3" s="1"/>
  <c r="I64" i="3"/>
  <c r="A64" i="3" s="1"/>
  <c r="I65" i="3"/>
  <c r="A65" i="3" s="1"/>
  <c r="I66" i="3"/>
  <c r="A66" i="3" s="1"/>
  <c r="I67" i="3"/>
  <c r="A67" i="3" s="1"/>
  <c r="I68" i="3"/>
  <c r="A68" i="3" s="1"/>
  <c r="I69" i="3"/>
  <c r="A69" i="3" s="1"/>
  <c r="I70" i="3"/>
  <c r="A70" i="3" s="1"/>
  <c r="I71" i="3"/>
  <c r="A71" i="3" s="1"/>
  <c r="I72" i="3"/>
  <c r="A72" i="3" s="1"/>
  <c r="I73" i="3"/>
  <c r="A73" i="3" s="1"/>
  <c r="I74" i="3"/>
  <c r="A74" i="3" s="1"/>
  <c r="I75" i="3"/>
  <c r="A75" i="3" s="1"/>
  <c r="I76" i="3"/>
  <c r="A76" i="3" s="1"/>
  <c r="I77" i="3"/>
  <c r="A77" i="3" s="1"/>
  <c r="I78" i="3"/>
  <c r="A78" i="3" s="1"/>
  <c r="I79" i="3"/>
  <c r="A79" i="3" s="1"/>
  <c r="I80" i="3"/>
  <c r="A80" i="3" s="1"/>
  <c r="I81" i="3"/>
  <c r="A81" i="3" s="1"/>
  <c r="I82" i="3"/>
  <c r="A82" i="3" s="1"/>
  <c r="I83" i="3"/>
  <c r="A83" i="3" s="1"/>
  <c r="I84" i="3"/>
  <c r="A84" i="3" s="1"/>
  <c r="I85" i="3"/>
  <c r="A85" i="3" s="1"/>
  <c r="I86" i="3"/>
  <c r="A86" i="3" s="1"/>
  <c r="I87" i="3"/>
  <c r="A87" i="3" s="1"/>
  <c r="I88" i="3"/>
  <c r="A88" i="3" s="1"/>
  <c r="I89" i="3"/>
  <c r="A89" i="3" s="1"/>
  <c r="I90" i="3"/>
  <c r="A90" i="3" s="1"/>
  <c r="I91" i="3"/>
  <c r="A91" i="3" s="1"/>
  <c r="I92" i="3"/>
  <c r="A92" i="3" s="1"/>
  <c r="I93" i="3"/>
  <c r="A93" i="3" s="1"/>
  <c r="I94" i="3"/>
  <c r="A94" i="3" s="1"/>
  <c r="I95" i="3"/>
  <c r="A95" i="3" s="1"/>
  <c r="I96" i="3"/>
  <c r="A96" i="3" s="1"/>
  <c r="I97" i="3"/>
  <c r="A97" i="3" s="1"/>
  <c r="I98" i="3"/>
  <c r="A98" i="3" s="1"/>
  <c r="I99" i="3"/>
  <c r="A99" i="3" s="1"/>
  <c r="I100" i="3"/>
  <c r="A100" i="3" s="1"/>
  <c r="I101" i="3"/>
  <c r="A101" i="3" s="1"/>
  <c r="I102" i="3"/>
  <c r="A102" i="3" s="1"/>
  <c r="I103" i="3"/>
  <c r="A103" i="3" s="1"/>
  <c r="I104" i="3"/>
  <c r="A104" i="3" s="1"/>
  <c r="I105" i="3"/>
  <c r="A105" i="3" s="1"/>
  <c r="I106" i="3"/>
  <c r="A106" i="3" s="1"/>
  <c r="I107" i="3"/>
  <c r="A107" i="3" s="1"/>
  <c r="I108" i="3"/>
  <c r="A108" i="3" s="1"/>
  <c r="I109" i="3"/>
  <c r="A109" i="3" s="1"/>
  <c r="I110" i="3"/>
  <c r="A110" i="3" s="1"/>
  <c r="I111" i="3"/>
  <c r="A111" i="3" s="1"/>
  <c r="I112" i="3"/>
  <c r="A112" i="3" s="1"/>
  <c r="I113" i="3"/>
  <c r="A113" i="3" s="1"/>
  <c r="I114" i="3"/>
  <c r="A114" i="3" s="1"/>
  <c r="I115" i="3"/>
  <c r="A115" i="3" s="1"/>
  <c r="I116" i="3"/>
  <c r="A116" i="3" s="1"/>
  <c r="I117" i="3"/>
  <c r="A117" i="3" s="1"/>
  <c r="I118" i="3"/>
  <c r="A118" i="3" s="1"/>
  <c r="I119" i="3"/>
  <c r="A119" i="3" s="1"/>
  <c r="I120" i="3"/>
  <c r="A120" i="3" s="1"/>
  <c r="I121" i="3"/>
  <c r="A121" i="3" s="1"/>
  <c r="I122" i="3"/>
  <c r="A122" i="3" s="1"/>
  <c r="I123" i="3"/>
  <c r="A123" i="3" s="1"/>
  <c r="I124" i="3"/>
  <c r="A124" i="3" s="1"/>
  <c r="I125" i="3"/>
  <c r="A125" i="3" s="1"/>
  <c r="I126" i="3"/>
  <c r="A126" i="3" s="1"/>
  <c r="I127" i="3"/>
  <c r="A127" i="3" s="1"/>
  <c r="I128" i="3"/>
  <c r="A128" i="3" s="1"/>
  <c r="I129" i="3"/>
  <c r="A129" i="3" s="1"/>
  <c r="I130" i="3"/>
  <c r="A130" i="3" s="1"/>
  <c r="I131" i="3"/>
  <c r="A131" i="3" s="1"/>
  <c r="I132" i="3"/>
  <c r="A132" i="3" s="1"/>
  <c r="I133" i="3"/>
  <c r="A133" i="3" s="1"/>
  <c r="I134" i="3"/>
  <c r="A134" i="3" s="1"/>
  <c r="I135" i="3"/>
  <c r="A135" i="3" s="1"/>
  <c r="I136" i="3"/>
  <c r="A136" i="3" s="1"/>
  <c r="I137" i="3"/>
  <c r="A137" i="3" s="1"/>
  <c r="I138" i="3"/>
  <c r="A138" i="3" s="1"/>
  <c r="I139" i="3"/>
  <c r="A139" i="3" s="1"/>
  <c r="I140" i="3"/>
  <c r="A140" i="3" s="1"/>
  <c r="I141" i="3"/>
  <c r="A141" i="3" s="1"/>
  <c r="I142" i="3"/>
  <c r="A142" i="3" s="1"/>
  <c r="I143" i="3"/>
  <c r="A143" i="3" s="1"/>
  <c r="I144" i="3"/>
  <c r="A144" i="3" s="1"/>
  <c r="I145" i="3"/>
  <c r="A145" i="3" s="1"/>
  <c r="I146" i="3"/>
  <c r="A146" i="3" s="1"/>
  <c r="I147" i="3"/>
  <c r="A147" i="3" s="1"/>
  <c r="I148" i="3"/>
  <c r="A148" i="3" s="1"/>
  <c r="I149" i="3"/>
  <c r="A149" i="3" s="1"/>
  <c r="I150" i="3"/>
  <c r="A150" i="3" s="1"/>
  <c r="I151" i="3"/>
  <c r="A151" i="3" s="1"/>
  <c r="I152" i="3"/>
  <c r="A152" i="3" s="1"/>
  <c r="I153" i="3"/>
  <c r="A153" i="3" s="1"/>
  <c r="I154" i="3"/>
  <c r="A154" i="3" s="1"/>
  <c r="I155" i="3"/>
  <c r="A155" i="3" s="1"/>
  <c r="I156" i="3"/>
  <c r="A156" i="3" s="1"/>
  <c r="I157" i="3"/>
  <c r="A157" i="3" s="1"/>
  <c r="I158" i="3"/>
  <c r="A158" i="3" s="1"/>
  <c r="I159" i="3"/>
  <c r="A159" i="3" s="1"/>
  <c r="I160" i="3"/>
  <c r="A160" i="3" s="1"/>
  <c r="I161" i="3"/>
  <c r="A161" i="3" s="1"/>
  <c r="I162" i="3"/>
  <c r="A162" i="3" s="1"/>
  <c r="I163" i="3"/>
  <c r="A163" i="3" s="1"/>
  <c r="I164" i="3"/>
  <c r="A164" i="3" s="1"/>
  <c r="I165" i="3"/>
  <c r="A165" i="3" s="1"/>
  <c r="I166" i="3"/>
  <c r="A166" i="3" s="1"/>
  <c r="I167" i="3"/>
  <c r="A167" i="3" s="1"/>
  <c r="I168" i="3"/>
  <c r="A168" i="3" s="1"/>
  <c r="I169" i="3"/>
  <c r="A169" i="3" s="1"/>
  <c r="I170" i="3"/>
  <c r="A170" i="3" s="1"/>
  <c r="I171" i="3"/>
  <c r="A171" i="3" s="1"/>
  <c r="I172" i="3"/>
  <c r="A172" i="3" s="1"/>
  <c r="I173" i="3"/>
  <c r="A173" i="3" s="1"/>
  <c r="I174" i="3"/>
  <c r="A174" i="3" s="1"/>
  <c r="I175" i="3"/>
  <c r="A175" i="3" s="1"/>
  <c r="I176" i="3"/>
  <c r="A176" i="3" s="1"/>
  <c r="I177" i="3"/>
  <c r="A177" i="3" s="1"/>
  <c r="I178" i="3"/>
  <c r="A178" i="3" s="1"/>
  <c r="I179" i="3"/>
  <c r="A179" i="3" s="1"/>
  <c r="I180" i="3"/>
  <c r="A180" i="3" s="1"/>
  <c r="I181" i="3"/>
  <c r="A181" i="3" s="1"/>
  <c r="I182" i="3"/>
  <c r="A182" i="3" s="1"/>
  <c r="I183" i="3"/>
  <c r="A183" i="3" s="1"/>
  <c r="I184" i="3"/>
  <c r="A184" i="3" s="1"/>
  <c r="I185" i="3"/>
  <c r="A185" i="3" s="1"/>
  <c r="I186" i="3"/>
  <c r="A186" i="3" s="1"/>
  <c r="I187" i="3"/>
  <c r="A187" i="3" s="1"/>
  <c r="I188" i="3"/>
  <c r="A188" i="3" s="1"/>
  <c r="I189" i="3"/>
  <c r="A189" i="3" s="1"/>
  <c r="I190" i="3"/>
  <c r="A190" i="3" s="1"/>
  <c r="I191" i="3"/>
  <c r="A191" i="3" s="1"/>
  <c r="I192" i="3"/>
  <c r="A192" i="3" s="1"/>
  <c r="I193" i="3"/>
  <c r="A193" i="3" s="1"/>
  <c r="I194" i="3"/>
  <c r="A194" i="3" s="1"/>
  <c r="I195" i="3"/>
  <c r="A195" i="3" s="1"/>
  <c r="I196" i="3"/>
  <c r="A196" i="3" s="1"/>
  <c r="I197" i="3"/>
  <c r="A197" i="3" s="1"/>
  <c r="I198" i="3"/>
  <c r="A198" i="3" s="1"/>
  <c r="I199" i="3"/>
  <c r="A199" i="3" s="1"/>
  <c r="I200" i="3"/>
  <c r="A200" i="3" s="1"/>
  <c r="I201" i="3"/>
  <c r="A201" i="3" s="1"/>
  <c r="I202" i="3"/>
  <c r="A202" i="3" s="1"/>
  <c r="I203" i="3"/>
  <c r="A203" i="3" s="1"/>
  <c r="I204" i="3"/>
  <c r="A204" i="3" s="1"/>
  <c r="I205" i="3"/>
  <c r="A205" i="3" s="1"/>
  <c r="I206" i="3"/>
  <c r="A206" i="3" s="1"/>
  <c r="I207" i="3"/>
  <c r="A207" i="3" s="1"/>
  <c r="I208" i="3"/>
  <c r="A208" i="3" s="1"/>
  <c r="I209" i="3"/>
  <c r="A209" i="3" s="1"/>
  <c r="I210" i="3"/>
  <c r="A210" i="3" s="1"/>
  <c r="I211" i="3"/>
  <c r="A211" i="3" s="1"/>
  <c r="I212" i="3"/>
  <c r="A212" i="3" s="1"/>
  <c r="I213" i="3"/>
  <c r="A213" i="3" s="1"/>
  <c r="I214" i="3"/>
  <c r="A214" i="3" s="1"/>
  <c r="I215" i="3"/>
  <c r="A215" i="3" s="1"/>
  <c r="I216" i="3"/>
  <c r="A216" i="3" s="1"/>
  <c r="I217" i="3"/>
  <c r="A217" i="3" s="1"/>
  <c r="I218" i="3"/>
  <c r="A218" i="3" s="1"/>
  <c r="I219" i="3"/>
  <c r="A219" i="3" s="1"/>
  <c r="I220" i="3"/>
  <c r="A220" i="3" s="1"/>
  <c r="I221" i="3"/>
  <c r="A221" i="3" s="1"/>
  <c r="I222" i="3"/>
  <c r="A222" i="3" s="1"/>
  <c r="I223" i="3"/>
  <c r="A223" i="3" s="1"/>
  <c r="I224" i="3"/>
  <c r="A224" i="3" s="1"/>
  <c r="I225" i="3"/>
  <c r="A225" i="3" s="1"/>
  <c r="I226" i="3"/>
  <c r="A226" i="3" s="1"/>
  <c r="I227" i="3"/>
  <c r="A227" i="3" s="1"/>
  <c r="I228" i="3"/>
  <c r="A228" i="3" s="1"/>
  <c r="I229" i="3"/>
  <c r="A229" i="3" s="1"/>
  <c r="I230" i="3"/>
  <c r="A230" i="3" s="1"/>
  <c r="I231" i="3"/>
  <c r="A231" i="3" s="1"/>
  <c r="I232" i="3"/>
  <c r="A232" i="3" s="1"/>
  <c r="I233" i="3"/>
  <c r="A233" i="3" s="1"/>
  <c r="I234" i="3"/>
  <c r="A234" i="3" s="1"/>
  <c r="I235" i="3"/>
  <c r="A235" i="3" s="1"/>
  <c r="I236" i="3"/>
  <c r="A236" i="3" s="1"/>
  <c r="I237" i="3"/>
  <c r="A237" i="3" s="1"/>
  <c r="I238" i="3"/>
  <c r="A238" i="3" s="1"/>
  <c r="I239" i="3"/>
  <c r="A239" i="3" s="1"/>
  <c r="I240" i="3"/>
  <c r="A240" i="3" s="1"/>
  <c r="I241" i="3"/>
  <c r="A241" i="3" s="1"/>
  <c r="I242" i="3"/>
  <c r="A242" i="3" s="1"/>
  <c r="I243" i="3"/>
  <c r="A243" i="3" s="1"/>
  <c r="I244" i="3"/>
  <c r="A244" i="3" s="1"/>
  <c r="I245" i="3"/>
  <c r="A245" i="3" s="1"/>
  <c r="I246" i="3"/>
  <c r="A246" i="3" s="1"/>
  <c r="I247" i="3"/>
  <c r="A247" i="3" s="1"/>
  <c r="I248" i="3"/>
  <c r="A248" i="3" s="1"/>
  <c r="I249" i="3"/>
  <c r="A249" i="3" s="1"/>
  <c r="I250" i="3"/>
  <c r="A250" i="3" s="1"/>
  <c r="I251" i="3"/>
  <c r="A251" i="3" s="1"/>
  <c r="I252" i="3"/>
  <c r="A252" i="3" s="1"/>
  <c r="I253" i="3"/>
  <c r="A253" i="3" s="1"/>
  <c r="I254" i="3"/>
  <c r="A254" i="3" s="1"/>
  <c r="I255" i="3"/>
  <c r="A255" i="3" s="1"/>
  <c r="I256" i="3"/>
  <c r="A256" i="3" s="1"/>
  <c r="I257" i="3"/>
  <c r="A257" i="3" s="1"/>
  <c r="I258" i="3"/>
  <c r="A258" i="3" s="1"/>
  <c r="I259" i="3"/>
  <c r="A259" i="3" s="1"/>
  <c r="I260" i="3"/>
  <c r="A260" i="3" s="1"/>
  <c r="I261" i="3"/>
  <c r="A261" i="3" s="1"/>
  <c r="I262" i="3"/>
  <c r="A262" i="3" s="1"/>
  <c r="I263" i="3"/>
  <c r="A263" i="3" s="1"/>
  <c r="I264" i="3"/>
  <c r="A264" i="3" s="1"/>
  <c r="I265" i="3"/>
  <c r="A265" i="3" s="1"/>
  <c r="I266" i="3"/>
  <c r="A266" i="3" s="1"/>
  <c r="I267" i="3"/>
  <c r="A267" i="3" s="1"/>
  <c r="I268" i="3"/>
  <c r="A268" i="3" s="1"/>
  <c r="I269" i="3"/>
  <c r="A269" i="3" s="1"/>
  <c r="I270" i="3"/>
  <c r="A270" i="3" s="1"/>
  <c r="I271" i="3"/>
  <c r="A271" i="3" s="1"/>
  <c r="I272" i="3"/>
  <c r="A272" i="3" s="1"/>
  <c r="I273" i="3"/>
  <c r="A273" i="3" s="1"/>
  <c r="I274" i="3"/>
  <c r="A274" i="3" s="1"/>
  <c r="I275" i="3"/>
  <c r="A275" i="3" s="1"/>
  <c r="I276" i="3"/>
  <c r="A276" i="3" s="1"/>
  <c r="I277" i="3"/>
  <c r="A277" i="3" s="1"/>
  <c r="I278" i="3"/>
  <c r="A278" i="3" s="1"/>
  <c r="I279" i="3"/>
  <c r="A279" i="3" s="1"/>
  <c r="I280" i="3"/>
  <c r="A280" i="3" s="1"/>
  <c r="I281" i="3"/>
  <c r="A281" i="3" s="1"/>
  <c r="I282" i="3"/>
  <c r="A282" i="3" s="1"/>
  <c r="I283" i="3"/>
  <c r="A283" i="3" s="1"/>
  <c r="I284" i="3"/>
  <c r="A284" i="3" s="1"/>
  <c r="I285" i="3"/>
  <c r="A285" i="3" s="1"/>
  <c r="I286" i="3"/>
  <c r="A286" i="3" s="1"/>
  <c r="I287" i="3"/>
  <c r="A287" i="3" s="1"/>
  <c r="I288" i="3"/>
  <c r="A288" i="3" s="1"/>
  <c r="I289" i="3"/>
  <c r="A289" i="3" s="1"/>
  <c r="I290" i="3"/>
  <c r="A290" i="3" s="1"/>
  <c r="I291" i="3"/>
  <c r="A291" i="3" s="1"/>
  <c r="I292" i="3"/>
  <c r="A292" i="3" s="1"/>
  <c r="I293" i="3"/>
  <c r="A293" i="3" s="1"/>
  <c r="I294" i="3"/>
  <c r="A294" i="3" s="1"/>
  <c r="I295" i="3"/>
  <c r="A295" i="3" s="1"/>
  <c r="I296" i="3"/>
  <c r="A296" i="3" s="1"/>
  <c r="I297" i="3"/>
  <c r="A297" i="3" s="1"/>
  <c r="I298" i="3"/>
  <c r="A298" i="3" s="1"/>
  <c r="I299" i="3"/>
  <c r="A299" i="3" s="1"/>
  <c r="I300" i="3"/>
  <c r="A300" i="3" s="1"/>
  <c r="I301" i="3"/>
  <c r="A301" i="3" s="1"/>
  <c r="I302" i="3"/>
  <c r="A302" i="3" s="1"/>
  <c r="I303" i="3"/>
  <c r="A303" i="3" s="1"/>
  <c r="I304" i="3"/>
  <c r="A304" i="3" s="1"/>
  <c r="I305" i="3"/>
  <c r="A305" i="3" s="1"/>
  <c r="I306" i="3"/>
  <c r="A306" i="3" s="1"/>
  <c r="I307" i="3"/>
  <c r="A307" i="3" s="1"/>
  <c r="I308" i="3"/>
  <c r="A308" i="3" s="1"/>
  <c r="I309" i="3"/>
  <c r="A309" i="3" s="1"/>
  <c r="I310" i="3"/>
  <c r="A310" i="3" s="1"/>
  <c r="I311" i="3"/>
  <c r="A311" i="3" s="1"/>
  <c r="I312" i="3"/>
  <c r="A312" i="3" s="1"/>
  <c r="I313" i="3"/>
  <c r="A313" i="3" s="1"/>
  <c r="I314" i="3"/>
  <c r="A314" i="3" s="1"/>
  <c r="I315" i="3"/>
  <c r="A315" i="3" s="1"/>
  <c r="I316" i="3"/>
  <c r="A316" i="3" s="1"/>
  <c r="I317" i="3"/>
  <c r="A317" i="3" s="1"/>
  <c r="I318" i="3"/>
  <c r="A318" i="3" s="1"/>
  <c r="I319" i="3"/>
  <c r="A319" i="3" s="1"/>
  <c r="I320" i="3"/>
  <c r="A320" i="3" s="1"/>
  <c r="I321" i="3"/>
  <c r="A321" i="3" s="1"/>
  <c r="I322" i="3"/>
  <c r="A322" i="3" s="1"/>
  <c r="I323" i="3"/>
  <c r="A323" i="3" s="1"/>
  <c r="I324" i="3"/>
  <c r="A324" i="3" s="1"/>
  <c r="I325" i="3"/>
  <c r="A325" i="3" s="1"/>
  <c r="I326" i="3"/>
  <c r="A326" i="3" s="1"/>
  <c r="I327" i="3"/>
  <c r="A327" i="3" s="1"/>
  <c r="I328" i="3"/>
  <c r="A328" i="3" s="1"/>
  <c r="I329" i="3"/>
  <c r="A329" i="3" s="1"/>
  <c r="I330" i="3"/>
  <c r="A330" i="3" s="1"/>
  <c r="I331" i="3"/>
  <c r="A331" i="3" s="1"/>
  <c r="I332" i="3"/>
  <c r="A332" i="3" s="1"/>
  <c r="I333" i="3"/>
  <c r="A333" i="3" s="1"/>
  <c r="I334" i="3"/>
  <c r="A334" i="3" s="1"/>
  <c r="I335" i="3"/>
  <c r="A335" i="3" s="1"/>
  <c r="I336" i="3"/>
  <c r="A336" i="3" s="1"/>
  <c r="I337" i="3"/>
  <c r="A337" i="3" s="1"/>
  <c r="I338" i="3"/>
  <c r="A338" i="3" s="1"/>
  <c r="I339" i="3"/>
  <c r="A339" i="3" s="1"/>
  <c r="I340" i="3"/>
  <c r="A340" i="3" s="1"/>
  <c r="I341" i="3"/>
  <c r="A341" i="3" s="1"/>
  <c r="I342" i="3"/>
  <c r="A342" i="3" s="1"/>
  <c r="I343" i="3"/>
  <c r="A343" i="3" s="1"/>
  <c r="I344" i="3"/>
  <c r="A344" i="3" s="1"/>
  <c r="I345" i="3"/>
  <c r="A345" i="3" s="1"/>
  <c r="I346" i="3"/>
  <c r="A346" i="3" s="1"/>
  <c r="I347" i="3"/>
  <c r="A347" i="3" s="1"/>
  <c r="I348" i="3"/>
  <c r="A348" i="3" s="1"/>
  <c r="I349" i="3"/>
  <c r="A349" i="3" s="1"/>
  <c r="I350" i="3"/>
  <c r="A350" i="3" s="1"/>
  <c r="I351" i="3"/>
  <c r="A351" i="3" s="1"/>
  <c r="I352" i="3"/>
  <c r="A352" i="3" s="1"/>
  <c r="I353" i="3"/>
  <c r="A353" i="3" s="1"/>
  <c r="I354" i="3"/>
  <c r="A354" i="3" s="1"/>
  <c r="I355" i="3"/>
  <c r="A355" i="3" s="1"/>
  <c r="I356" i="3"/>
  <c r="A356" i="3" s="1"/>
  <c r="I357" i="3"/>
  <c r="A357" i="3" s="1"/>
  <c r="I358" i="3"/>
  <c r="A358" i="3" s="1"/>
  <c r="I359" i="3"/>
  <c r="A359" i="3" s="1"/>
  <c r="I360" i="3"/>
  <c r="A360" i="3" s="1"/>
  <c r="I361" i="3"/>
  <c r="A361" i="3" s="1"/>
  <c r="I362" i="3"/>
  <c r="A362" i="3" s="1"/>
  <c r="I363" i="3"/>
  <c r="A363" i="3" s="1"/>
  <c r="I364" i="3"/>
  <c r="A364" i="3" s="1"/>
  <c r="I365" i="3"/>
  <c r="A365" i="3" s="1"/>
  <c r="I366" i="3"/>
  <c r="A366" i="3" s="1"/>
  <c r="I367" i="3"/>
  <c r="A367" i="3" s="1"/>
  <c r="I368" i="3"/>
  <c r="A368" i="3" s="1"/>
  <c r="I369" i="3"/>
  <c r="A369" i="3" s="1"/>
  <c r="I370" i="3"/>
  <c r="A370" i="3" s="1"/>
  <c r="I371" i="3"/>
  <c r="A371" i="3" s="1"/>
  <c r="I372" i="3"/>
  <c r="A372" i="3" s="1"/>
  <c r="I373" i="3"/>
  <c r="A373" i="3" s="1"/>
  <c r="I374" i="3"/>
  <c r="A374" i="3" s="1"/>
  <c r="I375" i="3"/>
  <c r="A375" i="3" s="1"/>
  <c r="I376" i="3"/>
  <c r="A376" i="3" s="1"/>
  <c r="I377" i="3"/>
  <c r="A377" i="3" s="1"/>
  <c r="I378" i="3"/>
  <c r="A378" i="3" s="1"/>
  <c r="I379" i="3"/>
  <c r="A379" i="3" s="1"/>
  <c r="I380" i="3"/>
  <c r="A380" i="3" s="1"/>
  <c r="I381" i="3"/>
  <c r="A381" i="3" s="1"/>
  <c r="I382" i="3"/>
  <c r="A382" i="3" s="1"/>
  <c r="I383" i="3"/>
  <c r="A383" i="3" s="1"/>
  <c r="I384" i="3"/>
  <c r="A384" i="3" s="1"/>
  <c r="I385" i="3"/>
  <c r="A385" i="3" s="1"/>
  <c r="I386" i="3"/>
  <c r="A386" i="3" s="1"/>
  <c r="I387" i="3"/>
  <c r="A387" i="3" s="1"/>
  <c r="I388" i="3"/>
  <c r="A388" i="3" s="1"/>
  <c r="I389" i="3"/>
  <c r="A389" i="3" s="1"/>
  <c r="I390" i="3"/>
  <c r="A390" i="3" s="1"/>
  <c r="I391" i="3"/>
  <c r="A391" i="3" s="1"/>
  <c r="I392" i="3"/>
  <c r="A392" i="3" s="1"/>
  <c r="I393" i="3"/>
  <c r="A393" i="3" s="1"/>
  <c r="I394" i="3"/>
  <c r="A394" i="3" s="1"/>
  <c r="I395" i="3"/>
  <c r="A395" i="3" s="1"/>
  <c r="I396" i="3"/>
  <c r="A396" i="3" s="1"/>
  <c r="I397" i="3"/>
  <c r="A397" i="3" s="1"/>
  <c r="I398" i="3"/>
  <c r="A398" i="3" s="1"/>
  <c r="I399" i="3"/>
  <c r="A399" i="3" s="1"/>
  <c r="I400" i="3"/>
  <c r="A400" i="3" s="1"/>
  <c r="I401" i="3"/>
  <c r="A401" i="3" s="1"/>
  <c r="I402" i="3"/>
  <c r="A402" i="3" s="1"/>
  <c r="I403" i="3"/>
  <c r="A403" i="3" s="1"/>
  <c r="I404" i="3"/>
  <c r="A404" i="3" s="1"/>
  <c r="I405" i="3"/>
  <c r="A405" i="3" s="1"/>
  <c r="I406" i="3"/>
  <c r="A406" i="3" s="1"/>
  <c r="I407" i="3"/>
  <c r="A407" i="3" s="1"/>
  <c r="I408" i="3"/>
  <c r="A408" i="3" s="1"/>
  <c r="I409" i="3"/>
  <c r="A409" i="3" s="1"/>
  <c r="I410" i="3"/>
  <c r="A410" i="3" s="1"/>
  <c r="I411" i="3"/>
  <c r="A411" i="3" s="1"/>
  <c r="I412" i="3"/>
  <c r="A412" i="3" s="1"/>
  <c r="I413" i="3"/>
  <c r="A413" i="3" s="1"/>
  <c r="I414" i="3"/>
  <c r="A414" i="3" s="1"/>
  <c r="I415" i="3"/>
  <c r="A415" i="3" s="1"/>
  <c r="I416" i="3"/>
  <c r="A416" i="3" s="1"/>
  <c r="I417" i="3"/>
  <c r="A417" i="3" s="1"/>
  <c r="I418" i="3"/>
  <c r="A418" i="3" s="1"/>
  <c r="I419" i="3"/>
  <c r="A419" i="3" s="1"/>
  <c r="I420" i="3"/>
  <c r="A420" i="3" s="1"/>
  <c r="I421" i="3"/>
  <c r="A421" i="3" s="1"/>
  <c r="I422" i="3"/>
  <c r="A422" i="3" s="1"/>
  <c r="I423" i="3"/>
  <c r="A423" i="3" s="1"/>
  <c r="I424" i="3"/>
  <c r="A424" i="3" s="1"/>
  <c r="I425" i="3"/>
  <c r="A425" i="3" s="1"/>
  <c r="I426" i="3"/>
  <c r="A426" i="3" s="1"/>
  <c r="I427" i="3"/>
  <c r="A427" i="3" s="1"/>
  <c r="I428" i="3"/>
  <c r="A428" i="3" s="1"/>
  <c r="I429" i="3"/>
  <c r="A429" i="3" s="1"/>
  <c r="I430" i="3"/>
  <c r="A430" i="3" s="1"/>
  <c r="I431" i="3"/>
  <c r="A431" i="3" s="1"/>
  <c r="I432" i="3"/>
  <c r="A432" i="3" s="1"/>
  <c r="I433" i="3"/>
  <c r="A433" i="3" s="1"/>
  <c r="I434" i="3"/>
  <c r="A434" i="3" s="1"/>
  <c r="I435" i="3"/>
  <c r="A435" i="3" s="1"/>
  <c r="I436" i="3"/>
  <c r="A436" i="3" s="1"/>
  <c r="I437" i="3"/>
  <c r="A437" i="3" s="1"/>
  <c r="I438" i="3"/>
  <c r="A438" i="3" s="1"/>
  <c r="I439" i="3"/>
  <c r="A439" i="3" s="1"/>
  <c r="I440" i="3"/>
  <c r="A440" i="3" s="1"/>
  <c r="I441" i="3"/>
  <c r="A441" i="3" s="1"/>
  <c r="I442" i="3"/>
  <c r="A442" i="3" s="1"/>
  <c r="I443" i="3"/>
  <c r="A443" i="3" s="1"/>
  <c r="I444" i="3"/>
  <c r="A444" i="3" s="1"/>
  <c r="I445" i="3"/>
  <c r="A445" i="3" s="1"/>
  <c r="I446" i="3"/>
  <c r="A446" i="3" s="1"/>
  <c r="I447" i="3"/>
  <c r="A447" i="3" s="1"/>
  <c r="I448" i="3"/>
  <c r="A448" i="3" s="1"/>
  <c r="I449" i="3"/>
  <c r="A449" i="3" s="1"/>
  <c r="I450" i="3"/>
  <c r="A450" i="3" s="1"/>
  <c r="I451" i="3"/>
  <c r="A451" i="3" s="1"/>
  <c r="I452" i="3"/>
  <c r="A452" i="3" s="1"/>
  <c r="I453" i="3"/>
  <c r="A453" i="3" s="1"/>
  <c r="I454" i="3"/>
  <c r="A454" i="3" s="1"/>
  <c r="I455" i="3"/>
  <c r="A455" i="3" s="1"/>
  <c r="I456" i="3"/>
  <c r="A456" i="3" s="1"/>
  <c r="I457" i="3"/>
  <c r="A457" i="3" s="1"/>
  <c r="I458" i="3"/>
  <c r="A458" i="3" s="1"/>
  <c r="I459" i="3"/>
  <c r="A459" i="3" s="1"/>
  <c r="I460" i="3"/>
  <c r="A460" i="3" s="1"/>
  <c r="I461" i="3"/>
  <c r="A461" i="3" s="1"/>
  <c r="I462" i="3"/>
  <c r="A462" i="3" s="1"/>
  <c r="I463" i="3"/>
  <c r="A463" i="3" s="1"/>
  <c r="I464" i="3"/>
  <c r="A464" i="3" s="1"/>
  <c r="I465" i="3"/>
  <c r="A465" i="3" s="1"/>
  <c r="I466" i="3"/>
  <c r="A466" i="3" s="1"/>
  <c r="I467" i="3"/>
  <c r="A467" i="3" s="1"/>
  <c r="I468" i="3"/>
  <c r="A468" i="3" s="1"/>
  <c r="I469" i="3"/>
  <c r="A469" i="3" s="1"/>
  <c r="I470" i="3"/>
  <c r="A470" i="3" s="1"/>
  <c r="I471" i="3"/>
  <c r="A471" i="3" s="1"/>
  <c r="I472" i="3"/>
  <c r="A472" i="3" s="1"/>
  <c r="I473" i="3"/>
  <c r="A473" i="3" s="1"/>
  <c r="I474" i="3"/>
  <c r="A474" i="3" s="1"/>
  <c r="I475" i="3"/>
  <c r="A475" i="3" s="1"/>
  <c r="I476" i="3"/>
  <c r="A476" i="3" s="1"/>
  <c r="I477" i="3"/>
  <c r="A477" i="3" s="1"/>
  <c r="I478" i="3"/>
  <c r="A478" i="3" s="1"/>
  <c r="I479" i="3"/>
  <c r="A479" i="3" s="1"/>
  <c r="I480" i="3"/>
  <c r="A480" i="3" s="1"/>
  <c r="I481" i="3"/>
  <c r="A481" i="3" s="1"/>
  <c r="I482" i="3"/>
  <c r="A482" i="3" s="1"/>
  <c r="I483" i="3"/>
  <c r="A483" i="3" s="1"/>
  <c r="I484" i="3"/>
  <c r="A484" i="3" s="1"/>
  <c r="I485" i="3"/>
  <c r="A485" i="3" s="1"/>
  <c r="I486" i="3"/>
  <c r="A486" i="3" s="1"/>
  <c r="I487" i="3"/>
  <c r="A487" i="3" s="1"/>
  <c r="I488" i="3"/>
  <c r="A488" i="3" s="1"/>
  <c r="I489" i="3"/>
  <c r="A489" i="3" s="1"/>
  <c r="I490" i="3"/>
  <c r="A490" i="3" s="1"/>
  <c r="I491" i="3"/>
  <c r="A491" i="3" s="1"/>
  <c r="I492" i="3"/>
  <c r="A492" i="3" s="1"/>
  <c r="I493" i="3"/>
  <c r="A493" i="3" s="1"/>
  <c r="I494" i="3"/>
  <c r="A494" i="3" s="1"/>
  <c r="I495" i="3"/>
  <c r="A495" i="3" s="1"/>
  <c r="I496" i="3"/>
  <c r="A496" i="3" s="1"/>
  <c r="I497" i="3"/>
  <c r="A497" i="3" s="1"/>
  <c r="I498" i="3"/>
  <c r="A498" i="3" s="1"/>
  <c r="I499" i="3"/>
  <c r="A499" i="3" s="1"/>
  <c r="I500" i="3"/>
  <c r="A500" i="3" s="1"/>
  <c r="I501" i="3"/>
  <c r="A501" i="3" s="1"/>
  <c r="I502" i="3"/>
  <c r="A502" i="3" s="1"/>
  <c r="I503" i="3"/>
  <c r="A503" i="3" s="1"/>
  <c r="I504" i="3"/>
  <c r="A504" i="3" s="1"/>
  <c r="I505" i="3"/>
  <c r="A505" i="3" s="1"/>
  <c r="I506" i="3"/>
  <c r="A506" i="3" s="1"/>
  <c r="I507" i="3"/>
  <c r="A507" i="3" s="1"/>
  <c r="I508" i="3"/>
  <c r="A508" i="3" s="1"/>
  <c r="I509" i="3"/>
  <c r="A509" i="3" s="1"/>
  <c r="I510" i="3"/>
  <c r="A510" i="3" s="1"/>
  <c r="I511" i="3"/>
  <c r="A511" i="3" s="1"/>
  <c r="I512" i="3"/>
  <c r="A512" i="3" s="1"/>
  <c r="I513" i="3"/>
  <c r="A513" i="3" s="1"/>
  <c r="I514" i="3"/>
  <c r="A514" i="3" s="1"/>
  <c r="I515" i="3"/>
  <c r="A515" i="3" s="1"/>
  <c r="I516" i="3"/>
  <c r="A516" i="3" s="1"/>
  <c r="I517" i="3"/>
  <c r="A517" i="3" s="1"/>
  <c r="I518" i="3"/>
  <c r="A518" i="3" s="1"/>
  <c r="I519" i="3"/>
  <c r="A519" i="3" s="1"/>
  <c r="I520" i="3"/>
  <c r="A520" i="3" s="1"/>
  <c r="I521" i="3"/>
  <c r="A521" i="3" s="1"/>
  <c r="I522" i="3"/>
  <c r="A522" i="3" s="1"/>
  <c r="I523" i="3"/>
  <c r="A523" i="3" s="1"/>
  <c r="I524" i="3"/>
  <c r="A524" i="3" s="1"/>
  <c r="I525" i="3"/>
  <c r="A525" i="3" s="1"/>
  <c r="I526" i="3"/>
  <c r="A526" i="3" s="1"/>
  <c r="I527" i="3"/>
  <c r="A527" i="3" s="1"/>
  <c r="I528" i="3"/>
  <c r="A528" i="3" s="1"/>
  <c r="I529" i="3"/>
  <c r="A529" i="3" s="1"/>
  <c r="I530" i="3"/>
  <c r="A530" i="3" s="1"/>
  <c r="I531" i="3"/>
  <c r="A531" i="3" s="1"/>
  <c r="I532" i="3"/>
  <c r="A532" i="3" s="1"/>
  <c r="I533" i="3"/>
  <c r="A533" i="3" s="1"/>
  <c r="I534" i="3"/>
  <c r="A534" i="3" s="1"/>
  <c r="I535" i="3"/>
  <c r="A535" i="3" s="1"/>
  <c r="I536" i="3"/>
  <c r="A536" i="3" s="1"/>
  <c r="I537" i="3"/>
  <c r="A537" i="3" s="1"/>
  <c r="I538" i="3"/>
  <c r="A538" i="3" s="1"/>
  <c r="I539" i="3"/>
  <c r="A539" i="3" s="1"/>
  <c r="I540" i="3"/>
  <c r="A540" i="3" s="1"/>
  <c r="I541" i="3"/>
  <c r="A541" i="3" s="1"/>
  <c r="I542" i="3"/>
  <c r="A542" i="3" s="1"/>
  <c r="I543" i="3"/>
  <c r="A543" i="3" s="1"/>
  <c r="I544" i="3"/>
  <c r="A544" i="3" s="1"/>
  <c r="I545" i="3"/>
  <c r="A545" i="3" s="1"/>
  <c r="I546" i="3"/>
  <c r="A546" i="3" s="1"/>
  <c r="I547" i="3"/>
  <c r="A547" i="3" s="1"/>
  <c r="I548" i="3"/>
  <c r="A548" i="3" s="1"/>
  <c r="I549" i="3"/>
  <c r="A549" i="3" s="1"/>
  <c r="I550" i="3"/>
  <c r="A550" i="3" s="1"/>
  <c r="I551" i="3"/>
  <c r="A551" i="3" s="1"/>
  <c r="I552" i="3"/>
  <c r="A552" i="3" s="1"/>
  <c r="I553" i="3"/>
  <c r="A553" i="3" s="1"/>
  <c r="I554" i="3"/>
  <c r="A554" i="3" s="1"/>
  <c r="I555" i="3"/>
  <c r="A555" i="3" s="1"/>
  <c r="I556" i="3"/>
  <c r="A556" i="3" s="1"/>
  <c r="I557" i="3"/>
  <c r="A557" i="3" s="1"/>
  <c r="I558" i="3"/>
  <c r="A558" i="3" s="1"/>
  <c r="I559" i="3"/>
  <c r="A559" i="3" s="1"/>
  <c r="I560" i="3"/>
  <c r="A560" i="3" s="1"/>
  <c r="I561" i="3"/>
  <c r="A561" i="3" s="1"/>
  <c r="I562" i="3"/>
  <c r="A562" i="3" s="1"/>
  <c r="I563" i="3"/>
  <c r="A563" i="3" s="1"/>
  <c r="I564" i="3"/>
  <c r="A564" i="3" s="1"/>
  <c r="I565" i="3"/>
  <c r="A565" i="3" s="1"/>
  <c r="I566" i="3"/>
  <c r="A566" i="3" s="1"/>
  <c r="I567" i="3"/>
  <c r="A567" i="3" s="1"/>
  <c r="I568" i="3"/>
  <c r="A568" i="3" s="1"/>
  <c r="I569" i="3"/>
  <c r="A569" i="3" s="1"/>
  <c r="I570" i="3"/>
  <c r="A570" i="3" s="1"/>
  <c r="I571" i="3"/>
  <c r="A571" i="3" s="1"/>
  <c r="I572" i="3"/>
  <c r="A572" i="3" s="1"/>
  <c r="I573" i="3"/>
  <c r="A573" i="3" s="1"/>
  <c r="I574" i="3"/>
  <c r="A574" i="3" s="1"/>
  <c r="I575" i="3"/>
  <c r="A575" i="3" s="1"/>
  <c r="I576" i="3"/>
  <c r="A576" i="3" s="1"/>
  <c r="I577" i="3"/>
  <c r="A577" i="3" s="1"/>
  <c r="I578" i="3"/>
  <c r="A578" i="3" s="1"/>
  <c r="I579" i="3"/>
  <c r="A579" i="3" s="1"/>
  <c r="I580" i="3"/>
  <c r="A580" i="3" s="1"/>
  <c r="I581" i="3"/>
  <c r="A581" i="3" s="1"/>
  <c r="I582" i="3"/>
  <c r="A582" i="3" s="1"/>
  <c r="I583" i="3"/>
  <c r="A583" i="3" s="1"/>
  <c r="I584" i="3"/>
  <c r="A584" i="3" s="1"/>
  <c r="I585" i="3"/>
  <c r="A585" i="3" s="1"/>
  <c r="I586" i="3"/>
  <c r="A586" i="3" s="1"/>
  <c r="I587" i="3"/>
  <c r="A587" i="3" s="1"/>
  <c r="I588" i="3"/>
  <c r="A588" i="3" s="1"/>
  <c r="I589" i="3"/>
  <c r="A589" i="3" s="1"/>
  <c r="I590" i="3"/>
  <c r="A590" i="3" s="1"/>
  <c r="I591" i="3"/>
  <c r="A591" i="3" s="1"/>
  <c r="I592" i="3"/>
  <c r="A592" i="3" s="1"/>
  <c r="I593" i="3"/>
  <c r="A593" i="3" s="1"/>
  <c r="I594" i="3"/>
  <c r="A594" i="3" s="1"/>
  <c r="I595" i="3"/>
  <c r="A595" i="3" s="1"/>
  <c r="I596" i="3"/>
  <c r="A596" i="3" s="1"/>
  <c r="I597" i="3"/>
  <c r="A597" i="3" s="1"/>
  <c r="I598" i="3"/>
  <c r="A598" i="3" s="1"/>
  <c r="I599" i="3"/>
  <c r="A599" i="3" s="1"/>
  <c r="I600" i="3"/>
  <c r="A600" i="3" s="1"/>
  <c r="I601" i="3"/>
  <c r="A601" i="3" s="1"/>
  <c r="I602" i="3"/>
  <c r="A602" i="3" s="1"/>
  <c r="I603" i="3"/>
  <c r="A603" i="3" s="1"/>
  <c r="I604" i="3"/>
  <c r="A604" i="3" s="1"/>
  <c r="I605" i="3"/>
  <c r="A605" i="3" s="1"/>
  <c r="I606" i="3"/>
  <c r="A606" i="3" s="1"/>
  <c r="I607" i="3"/>
  <c r="A607" i="3" s="1"/>
  <c r="I608" i="3"/>
  <c r="A608" i="3" s="1"/>
  <c r="I609" i="3"/>
  <c r="A609" i="3" s="1"/>
  <c r="I610" i="3"/>
  <c r="A610" i="3" s="1"/>
  <c r="I611" i="3"/>
  <c r="A611" i="3" s="1"/>
  <c r="I612" i="3"/>
  <c r="A612" i="3" s="1"/>
  <c r="I613" i="3"/>
  <c r="A613" i="3" s="1"/>
  <c r="I614" i="3"/>
  <c r="A614" i="3" s="1"/>
  <c r="I615" i="3"/>
  <c r="A615" i="3" s="1"/>
  <c r="I616" i="3"/>
  <c r="A616" i="3" s="1"/>
  <c r="I617" i="3"/>
  <c r="A617" i="3" s="1"/>
  <c r="I618" i="3"/>
  <c r="A618" i="3" s="1"/>
  <c r="I619" i="3"/>
  <c r="A619" i="3" s="1"/>
  <c r="I620" i="3"/>
  <c r="A620" i="3" s="1"/>
  <c r="I621" i="3"/>
  <c r="A621" i="3" s="1"/>
  <c r="I622" i="3"/>
  <c r="A622" i="3" s="1"/>
  <c r="I623" i="3"/>
  <c r="A623" i="3" s="1"/>
  <c r="I624" i="3"/>
  <c r="A624" i="3" s="1"/>
  <c r="I625" i="3"/>
  <c r="A625" i="3" s="1"/>
  <c r="I626" i="3"/>
  <c r="A626" i="3" s="1"/>
  <c r="I627" i="3"/>
  <c r="A627" i="3" s="1"/>
  <c r="I628" i="3"/>
  <c r="A628" i="3" s="1"/>
  <c r="I629" i="3"/>
  <c r="A629" i="3" s="1"/>
  <c r="I630" i="3"/>
  <c r="A630" i="3" s="1"/>
  <c r="I631" i="3"/>
  <c r="A631" i="3" s="1"/>
  <c r="I632" i="3"/>
  <c r="A632" i="3" s="1"/>
  <c r="I633" i="3"/>
  <c r="A633" i="3" s="1"/>
  <c r="I634" i="3"/>
  <c r="A634" i="3" s="1"/>
  <c r="I635" i="3"/>
  <c r="A635" i="3" s="1"/>
  <c r="I636" i="3"/>
  <c r="A636" i="3" s="1"/>
  <c r="I637" i="3"/>
  <c r="A637" i="3" s="1"/>
  <c r="I638" i="3"/>
  <c r="A638" i="3" s="1"/>
  <c r="I639" i="3"/>
  <c r="A639" i="3" s="1"/>
  <c r="I640" i="3"/>
  <c r="A640" i="3" s="1"/>
  <c r="I641" i="3"/>
  <c r="A641" i="3" s="1"/>
  <c r="I642" i="3"/>
  <c r="A642" i="3" s="1"/>
  <c r="I643" i="3"/>
  <c r="A643" i="3" s="1"/>
  <c r="I644" i="3"/>
  <c r="A644" i="3" s="1"/>
  <c r="I645" i="3"/>
  <c r="A645" i="3" s="1"/>
  <c r="I646" i="3"/>
  <c r="A646" i="3" s="1"/>
  <c r="I647" i="3"/>
  <c r="A647" i="3" s="1"/>
  <c r="I648" i="3"/>
  <c r="A648" i="3" s="1"/>
  <c r="I649" i="3"/>
  <c r="A649" i="3" s="1"/>
  <c r="I650" i="3"/>
  <c r="A650" i="3" s="1"/>
  <c r="I651" i="3"/>
  <c r="A651" i="3" s="1"/>
  <c r="I652" i="3"/>
  <c r="A652" i="3" s="1"/>
  <c r="I653" i="3"/>
  <c r="A653" i="3" s="1"/>
  <c r="I654" i="3"/>
  <c r="A654" i="3" s="1"/>
  <c r="I655" i="3"/>
  <c r="A655" i="3" s="1"/>
  <c r="I656" i="3"/>
  <c r="A656" i="3" s="1"/>
  <c r="I657" i="3"/>
  <c r="A657" i="3" s="1"/>
  <c r="I658" i="3"/>
  <c r="A658" i="3" s="1"/>
  <c r="I659" i="3"/>
  <c r="A659" i="3" s="1"/>
  <c r="I660" i="3"/>
  <c r="A660" i="3" s="1"/>
  <c r="I661" i="3"/>
  <c r="A661" i="3" s="1"/>
  <c r="I662" i="3"/>
  <c r="A662" i="3" s="1"/>
  <c r="I663" i="3"/>
  <c r="A663" i="3" s="1"/>
  <c r="I664" i="3"/>
  <c r="A664" i="3" s="1"/>
  <c r="I665" i="3"/>
  <c r="A665" i="3" s="1"/>
  <c r="I666" i="3"/>
  <c r="A666" i="3" s="1"/>
  <c r="I667" i="3"/>
  <c r="A667" i="3" s="1"/>
  <c r="I668" i="3"/>
  <c r="A668" i="3" s="1"/>
  <c r="I669" i="3"/>
  <c r="A669" i="3" s="1"/>
  <c r="I670" i="3"/>
  <c r="A670" i="3" s="1"/>
  <c r="I671" i="3"/>
  <c r="A671" i="3" s="1"/>
  <c r="I672" i="3"/>
  <c r="A672" i="3" s="1"/>
  <c r="I673" i="3"/>
  <c r="A673" i="3" s="1"/>
  <c r="I674" i="3"/>
  <c r="A674" i="3" s="1"/>
  <c r="I675" i="3"/>
  <c r="A675" i="3" s="1"/>
  <c r="I676" i="3"/>
  <c r="A676" i="3" s="1"/>
  <c r="I677" i="3"/>
  <c r="A677" i="3" s="1"/>
  <c r="I678" i="3"/>
  <c r="A678" i="3" s="1"/>
  <c r="I679" i="3"/>
  <c r="A679" i="3" s="1"/>
  <c r="I680" i="3"/>
  <c r="A680" i="3" s="1"/>
  <c r="I681" i="3"/>
  <c r="A681" i="3" s="1"/>
  <c r="I682" i="3"/>
  <c r="A682" i="3" s="1"/>
  <c r="I683" i="3"/>
  <c r="A683" i="3" s="1"/>
  <c r="I684" i="3"/>
  <c r="A684" i="3" s="1"/>
  <c r="I685" i="3"/>
  <c r="A685" i="3" s="1"/>
  <c r="I686" i="3"/>
  <c r="A686" i="3" s="1"/>
  <c r="I687" i="3"/>
  <c r="A687" i="3" s="1"/>
  <c r="I688" i="3"/>
  <c r="A688" i="3" s="1"/>
  <c r="I689" i="3"/>
  <c r="A689" i="3" s="1"/>
  <c r="I690" i="3"/>
  <c r="A690" i="3" s="1"/>
  <c r="I691" i="3"/>
  <c r="A691" i="3" s="1"/>
  <c r="I692" i="3"/>
  <c r="A692" i="3" s="1"/>
  <c r="I693" i="3"/>
  <c r="A693" i="3" s="1"/>
  <c r="I694" i="3"/>
  <c r="A694" i="3" s="1"/>
  <c r="I695" i="3"/>
  <c r="A695" i="3" s="1"/>
  <c r="I696" i="3"/>
  <c r="A696" i="3" s="1"/>
  <c r="I697" i="3"/>
  <c r="A697" i="3" s="1"/>
  <c r="I698" i="3"/>
  <c r="A698" i="3" s="1"/>
  <c r="I699" i="3"/>
  <c r="A699" i="3" s="1"/>
  <c r="I700" i="3"/>
  <c r="A700" i="3" s="1"/>
  <c r="I701" i="3"/>
  <c r="A701" i="3" s="1"/>
  <c r="I702" i="3"/>
  <c r="A702" i="3" s="1"/>
  <c r="I703" i="3"/>
  <c r="A703" i="3" s="1"/>
  <c r="I704" i="3"/>
  <c r="A704" i="3" s="1"/>
  <c r="I705" i="3"/>
  <c r="A705" i="3" s="1"/>
  <c r="I706" i="3"/>
  <c r="A706" i="3" s="1"/>
  <c r="I707" i="3"/>
  <c r="A707" i="3" s="1"/>
  <c r="I708" i="3"/>
  <c r="A708" i="3" s="1"/>
  <c r="I709" i="3"/>
  <c r="A709" i="3" s="1"/>
  <c r="I710" i="3"/>
  <c r="A710" i="3" s="1"/>
  <c r="I711" i="3"/>
  <c r="A711" i="3" s="1"/>
  <c r="I712" i="3"/>
  <c r="A712" i="3" s="1"/>
  <c r="I713" i="3"/>
  <c r="A713" i="3" s="1"/>
  <c r="I714" i="3"/>
  <c r="A714" i="3" s="1"/>
  <c r="I715" i="3"/>
  <c r="A715" i="3" s="1"/>
  <c r="I716" i="3"/>
  <c r="A716" i="3" s="1"/>
  <c r="I717" i="3"/>
  <c r="A717" i="3" s="1"/>
  <c r="I718" i="3"/>
  <c r="A718" i="3" s="1"/>
  <c r="I719" i="3"/>
  <c r="A719" i="3" s="1"/>
  <c r="I720" i="3"/>
  <c r="A720" i="3" s="1"/>
  <c r="I721" i="3"/>
  <c r="A721" i="3" s="1"/>
  <c r="I722" i="3"/>
  <c r="A722" i="3" s="1"/>
  <c r="I723" i="3"/>
  <c r="A723" i="3" s="1"/>
  <c r="I724" i="3"/>
  <c r="A724" i="3" s="1"/>
  <c r="I725" i="3"/>
  <c r="A725" i="3" s="1"/>
  <c r="I726" i="3"/>
  <c r="A726" i="3" s="1"/>
  <c r="I727" i="3"/>
  <c r="A727" i="3" s="1"/>
  <c r="I728" i="3"/>
  <c r="A728" i="3" s="1"/>
  <c r="I729" i="3"/>
  <c r="A729" i="3" s="1"/>
  <c r="I730" i="3"/>
  <c r="A730" i="3" s="1"/>
  <c r="I731" i="3"/>
  <c r="A731" i="3" s="1"/>
  <c r="I732" i="3"/>
  <c r="A732" i="3" s="1"/>
  <c r="I733" i="3"/>
  <c r="A733" i="3" s="1"/>
  <c r="I734" i="3"/>
  <c r="A734" i="3" s="1"/>
  <c r="I735" i="3"/>
  <c r="A735" i="3" s="1"/>
  <c r="I736" i="3"/>
  <c r="A736" i="3" s="1"/>
  <c r="I737" i="3"/>
  <c r="A737" i="3" s="1"/>
  <c r="I738" i="3"/>
  <c r="A738" i="3" s="1"/>
  <c r="I739" i="3"/>
  <c r="A739" i="3" s="1"/>
  <c r="I740" i="3"/>
  <c r="A740" i="3" s="1"/>
  <c r="I741" i="3"/>
  <c r="A741" i="3" s="1"/>
  <c r="I742" i="3"/>
  <c r="A742" i="3" s="1"/>
  <c r="I743" i="3"/>
  <c r="A743" i="3" s="1"/>
  <c r="I744" i="3"/>
  <c r="A744" i="3" s="1"/>
  <c r="I745" i="3"/>
  <c r="A745" i="3" s="1"/>
  <c r="I746" i="3"/>
  <c r="A746" i="3" s="1"/>
  <c r="I747" i="3"/>
  <c r="A747" i="3" s="1"/>
  <c r="I748" i="3"/>
  <c r="A748" i="3" s="1"/>
  <c r="I749" i="3"/>
  <c r="A749" i="3" s="1"/>
  <c r="I750" i="3"/>
  <c r="A750" i="3" s="1"/>
  <c r="I751" i="3"/>
  <c r="A751" i="3" s="1"/>
  <c r="I752" i="3"/>
  <c r="A752" i="3" s="1"/>
  <c r="I753" i="3"/>
  <c r="A753" i="3" s="1"/>
  <c r="I754" i="3"/>
  <c r="A754" i="3" s="1"/>
  <c r="I755" i="3"/>
  <c r="A755" i="3" s="1"/>
  <c r="I756" i="3"/>
  <c r="A756" i="3" s="1"/>
  <c r="I757" i="3"/>
  <c r="A757" i="3" s="1"/>
  <c r="I758" i="3"/>
  <c r="A758" i="3" s="1"/>
  <c r="I759" i="3"/>
  <c r="A759" i="3" s="1"/>
  <c r="I760" i="3"/>
  <c r="A760" i="3" s="1"/>
  <c r="I761" i="3"/>
  <c r="A761" i="3" s="1"/>
  <c r="I762" i="3"/>
  <c r="A762" i="3" s="1"/>
  <c r="I763" i="3"/>
  <c r="A763" i="3" s="1"/>
  <c r="I764" i="3"/>
  <c r="A764" i="3" s="1"/>
  <c r="I765" i="3"/>
  <c r="A765" i="3" s="1"/>
  <c r="I766" i="3"/>
  <c r="A766" i="3" s="1"/>
  <c r="I767" i="3"/>
  <c r="A767" i="3" s="1"/>
  <c r="I768" i="3"/>
  <c r="A768" i="3" s="1"/>
  <c r="I769" i="3"/>
  <c r="A769" i="3" s="1"/>
  <c r="I770" i="3"/>
  <c r="A770" i="3" s="1"/>
  <c r="I771" i="3"/>
  <c r="A771" i="3" s="1"/>
  <c r="I772" i="3"/>
  <c r="A772" i="3" s="1"/>
  <c r="I773" i="3"/>
  <c r="A773" i="3" s="1"/>
  <c r="I774" i="3"/>
  <c r="A774" i="3" s="1"/>
  <c r="I775" i="3"/>
  <c r="A775" i="3" s="1"/>
  <c r="I776" i="3"/>
  <c r="A776" i="3" s="1"/>
  <c r="I777" i="3"/>
  <c r="A777" i="3" s="1"/>
  <c r="I778" i="3"/>
  <c r="A778" i="3" s="1"/>
  <c r="I779" i="3"/>
  <c r="A779" i="3" s="1"/>
  <c r="I780" i="3"/>
  <c r="A780" i="3" s="1"/>
  <c r="I781" i="3"/>
  <c r="A781" i="3" s="1"/>
  <c r="I782" i="3"/>
  <c r="A782" i="3" s="1"/>
  <c r="I783" i="3"/>
  <c r="A783" i="3" s="1"/>
  <c r="I784" i="3"/>
  <c r="A784" i="3" s="1"/>
  <c r="I785" i="3"/>
  <c r="A785" i="3" s="1"/>
  <c r="I786" i="3"/>
  <c r="A786" i="3" s="1"/>
  <c r="I787" i="3"/>
  <c r="A787" i="3" s="1"/>
  <c r="I788" i="3"/>
  <c r="A788" i="3" s="1"/>
  <c r="I789" i="3"/>
  <c r="A789" i="3" s="1"/>
  <c r="I790" i="3"/>
  <c r="A790" i="3" s="1"/>
  <c r="I791" i="3"/>
  <c r="A791" i="3" s="1"/>
  <c r="I792" i="3"/>
  <c r="A792" i="3" s="1"/>
  <c r="I793" i="3"/>
  <c r="A793" i="3" s="1"/>
  <c r="I794" i="3"/>
  <c r="A794" i="3" s="1"/>
  <c r="I795" i="3"/>
  <c r="A795" i="3" s="1"/>
  <c r="I796" i="3"/>
  <c r="A796" i="3" s="1"/>
  <c r="I797" i="3"/>
  <c r="A797" i="3" s="1"/>
  <c r="I798" i="3"/>
  <c r="A798" i="3" s="1"/>
  <c r="I799" i="3"/>
  <c r="A799" i="3" s="1"/>
  <c r="I800" i="3"/>
  <c r="A800" i="3" s="1"/>
  <c r="I801" i="3"/>
  <c r="A801" i="3" s="1"/>
  <c r="I802" i="3"/>
  <c r="A802" i="3" s="1"/>
  <c r="I803" i="3"/>
  <c r="A803" i="3" s="1"/>
  <c r="I804" i="3"/>
  <c r="A804" i="3" s="1"/>
  <c r="I805" i="3"/>
  <c r="A805" i="3" s="1"/>
  <c r="I806" i="3"/>
  <c r="A806" i="3" s="1"/>
  <c r="I807" i="3"/>
  <c r="A807" i="3" s="1"/>
  <c r="I808" i="3"/>
  <c r="A808" i="3" s="1"/>
  <c r="I809" i="3"/>
  <c r="A809" i="3" s="1"/>
  <c r="I810" i="3"/>
  <c r="A810" i="3" s="1"/>
  <c r="I811" i="3"/>
  <c r="A811" i="3" s="1"/>
  <c r="I812" i="3"/>
  <c r="A812" i="3" s="1"/>
  <c r="I813" i="3"/>
  <c r="A813" i="3" s="1"/>
  <c r="I814" i="3"/>
  <c r="A814" i="3" s="1"/>
  <c r="I815" i="3"/>
  <c r="A815" i="3" s="1"/>
  <c r="I816" i="3"/>
  <c r="A816" i="3" s="1"/>
  <c r="I817" i="3"/>
  <c r="A817" i="3" s="1"/>
  <c r="I818" i="3"/>
  <c r="A818" i="3" s="1"/>
  <c r="I819" i="3"/>
  <c r="A819" i="3" s="1"/>
  <c r="I820" i="3"/>
  <c r="A820" i="3" s="1"/>
  <c r="I821" i="3"/>
  <c r="A821" i="3" s="1"/>
  <c r="I822" i="3"/>
  <c r="A822" i="3" s="1"/>
  <c r="I823" i="3"/>
  <c r="A823" i="3" s="1"/>
  <c r="I824" i="3"/>
  <c r="A824" i="3" s="1"/>
  <c r="I825" i="3"/>
  <c r="A825" i="3" s="1"/>
  <c r="I826" i="3"/>
  <c r="A826" i="3" s="1"/>
  <c r="I827" i="3"/>
  <c r="A827" i="3" s="1"/>
  <c r="I828" i="3"/>
  <c r="A828" i="3" s="1"/>
  <c r="I829" i="3"/>
  <c r="A829" i="3" s="1"/>
  <c r="I830" i="3"/>
  <c r="A830" i="3" s="1"/>
  <c r="I831" i="3"/>
  <c r="A831" i="3" s="1"/>
  <c r="I832" i="3"/>
  <c r="A832" i="3" s="1"/>
  <c r="I833" i="3"/>
  <c r="A833" i="3" s="1"/>
  <c r="I834" i="3"/>
  <c r="A834" i="3" s="1"/>
  <c r="I835" i="3"/>
  <c r="A835" i="3" s="1"/>
  <c r="I836" i="3"/>
  <c r="A836" i="3" s="1"/>
  <c r="I837" i="3"/>
  <c r="A837" i="3" s="1"/>
  <c r="I838" i="3"/>
  <c r="A838" i="3" s="1"/>
  <c r="I839" i="3"/>
  <c r="A839" i="3" s="1"/>
  <c r="I840" i="3"/>
  <c r="A840" i="3" s="1"/>
  <c r="I841" i="3"/>
  <c r="A841" i="3" s="1"/>
  <c r="I842" i="3"/>
  <c r="A842" i="3" s="1"/>
  <c r="I843" i="3"/>
  <c r="A843" i="3" s="1"/>
  <c r="I844" i="3"/>
  <c r="A844" i="3" s="1"/>
  <c r="I845" i="3"/>
  <c r="A845" i="3" s="1"/>
  <c r="I846" i="3"/>
  <c r="A846" i="3" s="1"/>
  <c r="I847" i="3"/>
  <c r="A847" i="3" s="1"/>
  <c r="I848" i="3"/>
  <c r="A848" i="3" s="1"/>
  <c r="I849" i="3"/>
  <c r="A849" i="3" s="1"/>
  <c r="I850" i="3"/>
  <c r="A850" i="3" s="1"/>
  <c r="I851" i="3"/>
  <c r="A851" i="3" s="1"/>
  <c r="I852" i="3"/>
  <c r="A852" i="3" s="1"/>
  <c r="I853" i="3"/>
  <c r="A853" i="3" s="1"/>
  <c r="I854" i="3"/>
  <c r="A854" i="3" s="1"/>
  <c r="I855" i="3"/>
  <c r="A855" i="3" s="1"/>
  <c r="I856" i="3"/>
  <c r="A856" i="3" s="1"/>
  <c r="I857" i="3"/>
  <c r="A857" i="3" s="1"/>
  <c r="I858" i="3"/>
  <c r="A858" i="3" s="1"/>
  <c r="I859" i="3"/>
  <c r="A859" i="3" s="1"/>
  <c r="I860" i="3"/>
  <c r="A860" i="3" s="1"/>
  <c r="I861" i="3"/>
  <c r="A861" i="3" s="1"/>
  <c r="I862" i="3"/>
  <c r="A862" i="3" s="1"/>
  <c r="I863" i="3"/>
  <c r="A863" i="3" s="1"/>
  <c r="I864" i="3"/>
  <c r="A864" i="3" s="1"/>
  <c r="I865" i="3"/>
  <c r="A865" i="3" s="1"/>
  <c r="I866" i="3"/>
  <c r="A866" i="3" s="1"/>
  <c r="I867" i="3"/>
  <c r="A867" i="3" s="1"/>
  <c r="I868" i="3"/>
  <c r="A868" i="3" s="1"/>
  <c r="I869" i="3"/>
  <c r="A869" i="3" s="1"/>
  <c r="I870" i="3"/>
  <c r="A870" i="3" s="1"/>
  <c r="I871" i="3"/>
  <c r="A871" i="3" s="1"/>
  <c r="I872" i="3"/>
  <c r="A872" i="3" s="1"/>
  <c r="I873" i="3"/>
  <c r="A873" i="3" s="1"/>
  <c r="I874" i="3"/>
  <c r="A874" i="3" s="1"/>
  <c r="I875" i="3"/>
  <c r="A875" i="3" s="1"/>
  <c r="I876" i="3"/>
  <c r="A876" i="3" s="1"/>
  <c r="I877" i="3"/>
  <c r="A877" i="3" s="1"/>
  <c r="I878" i="3"/>
  <c r="A878" i="3" s="1"/>
  <c r="I879" i="3"/>
  <c r="A879" i="3" s="1"/>
  <c r="I880" i="3"/>
  <c r="A880" i="3" s="1"/>
  <c r="I881" i="3"/>
  <c r="A881" i="3" s="1"/>
  <c r="I882" i="3"/>
  <c r="A882" i="3" s="1"/>
  <c r="I883" i="3"/>
  <c r="A883" i="3" s="1"/>
  <c r="I884" i="3"/>
  <c r="A884" i="3" s="1"/>
  <c r="I885" i="3"/>
  <c r="A885" i="3" s="1"/>
  <c r="I886" i="3"/>
  <c r="A886" i="3" s="1"/>
  <c r="I887" i="3"/>
  <c r="A887" i="3" s="1"/>
  <c r="I888" i="3"/>
  <c r="A888" i="3" s="1"/>
  <c r="I889" i="3"/>
  <c r="A889" i="3" s="1"/>
  <c r="I890" i="3"/>
  <c r="A890" i="3" s="1"/>
  <c r="I891" i="3"/>
  <c r="A891" i="3" s="1"/>
  <c r="I892" i="3"/>
  <c r="A892" i="3" s="1"/>
  <c r="I893" i="3"/>
  <c r="A893" i="3" s="1"/>
  <c r="I894" i="3"/>
  <c r="A894" i="3" s="1"/>
  <c r="I895" i="3"/>
  <c r="A895" i="3" s="1"/>
  <c r="I896" i="3"/>
  <c r="A896" i="3" s="1"/>
  <c r="I897" i="3"/>
  <c r="A897" i="3" s="1"/>
  <c r="I5" i="3"/>
  <c r="A5" i="3" s="1"/>
  <c r="A1005" i="6" l="1"/>
  <c r="A1004" i="6"/>
  <c r="A1003" i="6"/>
  <c r="A1002" i="6"/>
  <c r="A1001" i="6"/>
  <c r="A1000" i="6"/>
  <c r="A999" i="6"/>
  <c r="A998" i="6"/>
  <c r="A997" i="6"/>
  <c r="A996" i="6"/>
  <c r="A995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9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4" i="5" l="1"/>
  <c r="D3" i="4" a="1"/>
  <c r="C3" i="4" a="1"/>
  <c r="G32" i="2" l="1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A1" i="3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B5" i="2"/>
  <c r="B4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E8" i="2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E41" i="2" s="1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54" i="2" s="1"/>
  <c r="F25" i="2"/>
  <c r="F24" i="2"/>
  <c r="F27" i="2"/>
  <c r="F21" i="2"/>
  <c r="F31" i="2"/>
  <c r="F28" i="2"/>
  <c r="F30" i="2"/>
  <c r="F29" i="2"/>
  <c r="F26" i="2"/>
  <c r="F22" i="2"/>
  <c r="F23" i="2"/>
  <c r="F19" i="2"/>
  <c r="F14" i="2"/>
  <c r="F13" i="2"/>
  <c r="F9" i="2"/>
  <c r="F11" i="2"/>
  <c r="F16" i="2"/>
  <c r="F8" i="2"/>
  <c r="F20" i="2"/>
  <c r="F15" i="2"/>
  <c r="F18" i="2"/>
  <c r="F12" i="2"/>
  <c r="F17" i="2"/>
  <c r="F10" i="2"/>
  <c r="C3" i="4" l="1"/>
  <c r="G24" i="2"/>
  <c r="H24" i="2"/>
  <c r="H15" i="2"/>
  <c r="G15" i="2"/>
  <c r="G11" i="2"/>
  <c r="H11" i="2"/>
  <c r="G31" i="2"/>
  <c r="H31" i="2"/>
  <c r="G30" i="2"/>
  <c r="H30" i="2"/>
  <c r="H29" i="2"/>
  <c r="G29" i="2"/>
  <c r="G28" i="2"/>
  <c r="H28" i="2"/>
  <c r="G9" i="2"/>
  <c r="H9" i="2"/>
  <c r="G13" i="2"/>
  <c r="G23" i="2"/>
  <c r="G22" i="2"/>
  <c r="G14" i="2"/>
  <c r="G21" i="2"/>
  <c r="G20" i="2"/>
  <c r="G19" i="2"/>
  <c r="G26" i="2"/>
  <c r="G18" i="2"/>
  <c r="G10" i="2"/>
  <c r="G25" i="2"/>
  <c r="G17" i="2"/>
  <c r="G12" i="2"/>
  <c r="G27" i="2"/>
  <c r="G16" i="2"/>
  <c r="G8" i="2"/>
  <c r="H13" i="2"/>
  <c r="H23" i="2"/>
  <c r="H22" i="2"/>
  <c r="H14" i="2"/>
  <c r="H21" i="2"/>
  <c r="H20" i="2"/>
  <c r="H19" i="2"/>
  <c r="H26" i="2"/>
  <c r="H18" i="2"/>
  <c r="H10" i="2"/>
  <c r="H25" i="2"/>
  <c r="H17" i="2"/>
  <c r="H12" i="2"/>
  <c r="H27" i="2"/>
  <c r="H16" i="2"/>
  <c r="H8" i="2"/>
  <c r="C5" i="4"/>
  <c r="C4" i="4" l="1"/>
  <c r="D3" i="4"/>
  <c r="J8" i="2"/>
  <c r="J9" i="2" s="1"/>
  <c r="J10" i="2" s="1"/>
  <c r="J11" i="2" s="1"/>
  <c r="J12" i="2" s="1"/>
  <c r="J13" i="2" s="1"/>
  <c r="J14" i="2" s="1"/>
  <c r="J15" i="2" s="1"/>
  <c r="J16" i="2" s="1"/>
  <c r="J17" i="2" s="1"/>
  <c r="J18" i="2" s="1"/>
  <c r="J19" i="2" s="1"/>
  <c r="J20" i="2" s="1"/>
  <c r="J21" i="2" s="1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I8" i="2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E3" i="4" l="1" a="1"/>
  <c r="E3" i="4" s="1"/>
  <c r="D4" i="4"/>
  <c r="J32" i="2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L12" i="2"/>
  <c r="I32" i="2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L8" i="2"/>
  <c r="E4" i="4" l="1"/>
  <c r="F3" i="4" a="1"/>
  <c r="F3" i="4" s="1"/>
  <c r="D914" i="4"/>
  <c r="D906" i="4"/>
  <c r="D898" i="4"/>
  <c r="D890" i="4"/>
  <c r="D882" i="4"/>
  <c r="D874" i="4"/>
  <c r="D866" i="4"/>
  <c r="D858" i="4"/>
  <c r="D850" i="4"/>
  <c r="D842" i="4"/>
  <c r="D833" i="4"/>
  <c r="D825" i="4"/>
  <c r="D817" i="4"/>
  <c r="D809" i="4"/>
  <c r="D801" i="4"/>
  <c r="D793" i="4"/>
  <c r="D786" i="4"/>
  <c r="D778" i="4"/>
  <c r="D770" i="4"/>
  <c r="D762" i="4"/>
  <c r="D754" i="4"/>
  <c r="D746" i="4"/>
  <c r="D738" i="4"/>
  <c r="D730" i="4"/>
  <c r="D722" i="4"/>
  <c r="D714" i="4"/>
  <c r="D706" i="4"/>
  <c r="D698" i="4"/>
  <c r="D690" i="4"/>
  <c r="D682" i="4"/>
  <c r="D674" i="4"/>
  <c r="D666" i="4"/>
  <c r="D658" i="4"/>
  <c r="D650" i="4"/>
  <c r="D642" i="4"/>
  <c r="D634" i="4"/>
  <c r="D626" i="4"/>
  <c r="D618" i="4"/>
  <c r="D610" i="4"/>
  <c r="D602" i="4"/>
  <c r="D594" i="4"/>
  <c r="D586" i="4"/>
  <c r="D578" i="4"/>
  <c r="D570" i="4"/>
  <c r="D562" i="4"/>
  <c r="D554" i="4"/>
  <c r="D546" i="4"/>
  <c r="D538" i="4"/>
  <c r="D530" i="4"/>
  <c r="D522" i="4"/>
  <c r="D514" i="4"/>
  <c r="D908" i="4"/>
  <c r="D900" i="4"/>
  <c r="D892" i="4"/>
  <c r="D884" i="4"/>
  <c r="D876" i="4"/>
  <c r="D868" i="4"/>
  <c r="D860" i="4"/>
  <c r="D852" i="4"/>
  <c r="D844" i="4"/>
  <c r="D835" i="4"/>
  <c r="D827" i="4"/>
  <c r="D819" i="4"/>
  <c r="D811" i="4"/>
  <c r="D803" i="4"/>
  <c r="D795" i="4"/>
  <c r="D788" i="4"/>
  <c r="D780" i="4"/>
  <c r="D772" i="4"/>
  <c r="D764" i="4"/>
  <c r="D756" i="4"/>
  <c r="D748" i="4"/>
  <c r="D740" i="4"/>
  <c r="D732" i="4"/>
  <c r="D724" i="4"/>
  <c r="D716" i="4"/>
  <c r="D708" i="4"/>
  <c r="D700" i="4"/>
  <c r="D692" i="4"/>
  <c r="D684" i="4"/>
  <c r="D676" i="4"/>
  <c r="D668" i="4"/>
  <c r="D660" i="4"/>
  <c r="D652" i="4"/>
  <c r="D644" i="4"/>
  <c r="D636" i="4"/>
  <c r="D628" i="4"/>
  <c r="D620" i="4"/>
  <c r="D612" i="4"/>
  <c r="D604" i="4"/>
  <c r="D596" i="4"/>
  <c r="D588" i="4"/>
  <c r="D580" i="4"/>
  <c r="D572" i="4"/>
  <c r="D564" i="4"/>
  <c r="D556" i="4"/>
  <c r="D548" i="4"/>
  <c r="D540" i="4"/>
  <c r="D532" i="4"/>
  <c r="D524" i="4"/>
  <c r="D516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D910" i="4"/>
  <c r="D902" i="4"/>
  <c r="D894" i="4"/>
  <c r="D886" i="4"/>
  <c r="D878" i="4"/>
  <c r="D870" i="4"/>
  <c r="D862" i="4"/>
  <c r="D854" i="4"/>
  <c r="D846" i="4"/>
  <c r="D837" i="4"/>
  <c r="D829" i="4"/>
  <c r="D821" i="4"/>
  <c r="D813" i="4"/>
  <c r="D805" i="4"/>
  <c r="D797" i="4"/>
  <c r="D838" i="4"/>
  <c r="D782" i="4"/>
  <c r="D774" i="4"/>
  <c r="D766" i="4"/>
  <c r="D758" i="4"/>
  <c r="D750" i="4"/>
  <c r="D742" i="4"/>
  <c r="D734" i="4"/>
  <c r="D726" i="4"/>
  <c r="D718" i="4"/>
  <c r="D710" i="4"/>
  <c r="D702" i="4"/>
  <c r="D694" i="4"/>
  <c r="D686" i="4"/>
  <c r="D678" i="4"/>
  <c r="D670" i="4"/>
  <c r="D662" i="4"/>
  <c r="D654" i="4"/>
  <c r="D646" i="4"/>
  <c r="D638" i="4"/>
  <c r="D630" i="4"/>
  <c r="D622" i="4"/>
  <c r="D614" i="4"/>
  <c r="D606" i="4"/>
  <c r="D598" i="4"/>
  <c r="D590" i="4"/>
  <c r="D582" i="4"/>
  <c r="D574" i="4"/>
  <c r="D566" i="4"/>
  <c r="D558" i="4"/>
  <c r="D550" i="4"/>
  <c r="D542" i="4"/>
  <c r="D534" i="4"/>
  <c r="D526" i="4"/>
  <c r="D518" i="4"/>
  <c r="D912" i="4"/>
  <c r="D904" i="4"/>
  <c r="D896" i="4"/>
  <c r="D888" i="4"/>
  <c r="D880" i="4"/>
  <c r="D872" i="4"/>
  <c r="D864" i="4"/>
  <c r="D856" i="4"/>
  <c r="D848" i="4"/>
  <c r="D840" i="4"/>
  <c r="D831" i="4"/>
  <c r="D823" i="4"/>
  <c r="D815" i="4"/>
  <c r="D807" i="4"/>
  <c r="D799" i="4"/>
  <c r="D791" i="4"/>
  <c r="D784" i="4"/>
  <c r="D776" i="4"/>
  <c r="D768" i="4"/>
  <c r="D760" i="4"/>
  <c r="D752" i="4"/>
  <c r="D744" i="4"/>
  <c r="D736" i="4"/>
  <c r="D728" i="4"/>
  <c r="D720" i="4"/>
  <c r="D712" i="4"/>
  <c r="D704" i="4"/>
  <c r="D696" i="4"/>
  <c r="D688" i="4"/>
  <c r="D680" i="4"/>
  <c r="D672" i="4"/>
  <c r="D664" i="4"/>
  <c r="D656" i="4"/>
  <c r="D648" i="4"/>
  <c r="D640" i="4"/>
  <c r="D632" i="4"/>
  <c r="D624" i="4"/>
  <c r="D616" i="4"/>
  <c r="D608" i="4"/>
  <c r="D600" i="4"/>
  <c r="D592" i="4"/>
  <c r="D584" i="4"/>
  <c r="D576" i="4"/>
  <c r="D568" i="4"/>
  <c r="D560" i="4"/>
  <c r="D552" i="4"/>
  <c r="D544" i="4"/>
  <c r="D536" i="4"/>
  <c r="D528" i="4"/>
  <c r="D520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798" i="4"/>
  <c r="C782" i="4"/>
  <c r="C766" i="4"/>
  <c r="C750" i="4"/>
  <c r="C734" i="4"/>
  <c r="C718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E914" i="4"/>
  <c r="E906" i="4"/>
  <c r="E898" i="4"/>
  <c r="E890" i="4"/>
  <c r="E882" i="4"/>
  <c r="E874" i="4"/>
  <c r="E866" i="4"/>
  <c r="E858" i="4"/>
  <c r="E850" i="4"/>
  <c r="E842" i="4"/>
  <c r="E834" i="4"/>
  <c r="E826" i="4"/>
  <c r="E818" i="4"/>
  <c r="E810" i="4"/>
  <c r="E802" i="4"/>
  <c r="E794" i="4"/>
  <c r="E786" i="4"/>
  <c r="E778" i="4"/>
  <c r="E770" i="4"/>
  <c r="E762" i="4"/>
  <c r="E754" i="4"/>
  <c r="E746" i="4"/>
  <c r="E738" i="4"/>
  <c r="E730" i="4"/>
  <c r="E722" i="4"/>
  <c r="E714" i="4"/>
  <c r="E706" i="4"/>
  <c r="E698" i="4"/>
  <c r="E690" i="4"/>
  <c r="E682" i="4"/>
  <c r="E674" i="4"/>
  <c r="E666" i="4"/>
  <c r="E658" i="4"/>
  <c r="E650" i="4"/>
  <c r="E642" i="4"/>
  <c r="E634" i="4"/>
  <c r="E626" i="4"/>
  <c r="E618" i="4"/>
  <c r="E610" i="4"/>
  <c r="E602" i="4"/>
  <c r="E594" i="4"/>
  <c r="E586" i="4"/>
  <c r="E578" i="4"/>
  <c r="E570" i="4"/>
  <c r="E562" i="4"/>
  <c r="E554" i="4"/>
  <c r="E546" i="4"/>
  <c r="C790" i="4"/>
  <c r="C774" i="4"/>
  <c r="C758" i="4"/>
  <c r="C742" i="4"/>
  <c r="C726" i="4"/>
  <c r="C710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E910" i="4"/>
  <c r="E902" i="4"/>
  <c r="E894" i="4"/>
  <c r="E886" i="4"/>
  <c r="E878" i="4"/>
  <c r="E870" i="4"/>
  <c r="E862" i="4"/>
  <c r="E854" i="4"/>
  <c r="E846" i="4"/>
  <c r="E838" i="4"/>
  <c r="E830" i="4"/>
  <c r="E822" i="4"/>
  <c r="E814" i="4"/>
  <c r="E806" i="4"/>
  <c r="E798" i="4"/>
  <c r="E790" i="4"/>
  <c r="E782" i="4"/>
  <c r="E774" i="4"/>
  <c r="E766" i="4"/>
  <c r="E758" i="4"/>
  <c r="E750" i="4"/>
  <c r="E742" i="4"/>
  <c r="E734" i="4"/>
  <c r="E726" i="4"/>
  <c r="E718" i="4"/>
  <c r="E710" i="4"/>
  <c r="E702" i="4"/>
  <c r="E694" i="4"/>
  <c r="E686" i="4"/>
  <c r="E678" i="4"/>
  <c r="E670" i="4"/>
  <c r="E662" i="4"/>
  <c r="E654" i="4"/>
  <c r="E646" i="4"/>
  <c r="E638" i="4"/>
  <c r="E630" i="4"/>
  <c r="E622" i="4"/>
  <c r="E614" i="4"/>
  <c r="E606" i="4"/>
  <c r="E598" i="4"/>
  <c r="E590" i="4"/>
  <c r="E582" i="4"/>
  <c r="E574" i="4"/>
  <c r="E566" i="4"/>
  <c r="E558" i="4"/>
  <c r="E550" i="4"/>
  <c r="E542" i="4"/>
  <c r="E534" i="4"/>
  <c r="E526" i="4"/>
  <c r="E518" i="4"/>
  <c r="E912" i="4"/>
  <c r="E904" i="4"/>
  <c r="E896" i="4"/>
  <c r="E888" i="4"/>
  <c r="E880" i="4"/>
  <c r="E872" i="4"/>
  <c r="E864" i="4"/>
  <c r="E856" i="4"/>
  <c r="E848" i="4"/>
  <c r="E840" i="4"/>
  <c r="E832" i="4"/>
  <c r="E824" i="4"/>
  <c r="E816" i="4"/>
  <c r="E808" i="4"/>
  <c r="E800" i="4"/>
  <c r="E792" i="4"/>
  <c r="E784" i="4"/>
  <c r="E776" i="4"/>
  <c r="E768" i="4"/>
  <c r="E760" i="4"/>
  <c r="E752" i="4"/>
  <c r="E744" i="4"/>
  <c r="E736" i="4"/>
  <c r="E728" i="4"/>
  <c r="E720" i="4"/>
  <c r="E712" i="4"/>
  <c r="E704" i="4"/>
  <c r="E696" i="4"/>
  <c r="E688" i="4"/>
  <c r="E680" i="4"/>
  <c r="E672" i="4"/>
  <c r="E664" i="4"/>
  <c r="E656" i="4"/>
  <c r="E648" i="4"/>
  <c r="E640" i="4"/>
  <c r="E632" i="4"/>
  <c r="E624" i="4"/>
  <c r="E616" i="4"/>
  <c r="E608" i="4"/>
  <c r="E600" i="4"/>
  <c r="E592" i="4"/>
  <c r="E584" i="4"/>
  <c r="E576" i="4"/>
  <c r="E568" i="4"/>
  <c r="E560" i="4"/>
  <c r="E552" i="4"/>
  <c r="E544" i="4"/>
  <c r="E536" i="4"/>
  <c r="E528" i="4"/>
  <c r="E520" i="4"/>
  <c r="D911" i="4"/>
  <c r="D903" i="4"/>
  <c r="D895" i="4"/>
  <c r="D887" i="4"/>
  <c r="D879" i="4"/>
  <c r="D871" i="4"/>
  <c r="D863" i="4"/>
  <c r="D855" i="4"/>
  <c r="D847" i="4"/>
  <c r="D839" i="4"/>
  <c r="D830" i="4"/>
  <c r="D822" i="4"/>
  <c r="D814" i="4"/>
  <c r="D806" i="4"/>
  <c r="D798" i="4"/>
  <c r="D790" i="4"/>
  <c r="D783" i="4"/>
  <c r="D775" i="4"/>
  <c r="D767" i="4"/>
  <c r="D759" i="4"/>
  <c r="D751" i="4"/>
  <c r="D743" i="4"/>
  <c r="D735" i="4"/>
  <c r="D727" i="4"/>
  <c r="D719" i="4"/>
  <c r="D711" i="4"/>
  <c r="D703" i="4"/>
  <c r="D695" i="4"/>
  <c r="D687" i="4"/>
  <c r="D679" i="4"/>
  <c r="D671" i="4"/>
  <c r="D663" i="4"/>
  <c r="D655" i="4"/>
  <c r="D647" i="4"/>
  <c r="D639" i="4"/>
  <c r="D631" i="4"/>
  <c r="D623" i="4"/>
  <c r="D615" i="4"/>
  <c r="D607" i="4"/>
  <c r="D599" i="4"/>
  <c r="D591" i="4"/>
  <c r="D583" i="4"/>
  <c r="D575" i="4"/>
  <c r="D567" i="4"/>
  <c r="D559" i="4"/>
  <c r="D551" i="4"/>
  <c r="D543" i="4"/>
  <c r="D535" i="4"/>
  <c r="D527" i="4"/>
  <c r="D5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D909" i="4"/>
  <c r="D893" i="4"/>
  <c r="D877" i="4"/>
  <c r="D861" i="4"/>
  <c r="D845" i="4"/>
  <c r="D828" i="4"/>
  <c r="D812" i="4"/>
  <c r="D796" i="4"/>
  <c r="D781" i="4"/>
  <c r="D765" i="4"/>
  <c r="D749" i="4"/>
  <c r="D733" i="4"/>
  <c r="D717" i="4"/>
  <c r="D701" i="4"/>
  <c r="D685" i="4"/>
  <c r="D669" i="4"/>
  <c r="D653" i="4"/>
  <c r="D637" i="4"/>
  <c r="D621" i="4"/>
  <c r="D605" i="4"/>
  <c r="D589" i="4"/>
  <c r="D573" i="4"/>
  <c r="D557" i="4"/>
  <c r="D541" i="4"/>
  <c r="D525" i="4"/>
  <c r="C913" i="4"/>
  <c r="C897" i="4"/>
  <c r="C881" i="4"/>
  <c r="C865" i="4"/>
  <c r="C849" i="4"/>
  <c r="C833" i="4"/>
  <c r="C817" i="4"/>
  <c r="C801" i="4"/>
  <c r="C785" i="4"/>
  <c r="C769" i="4"/>
  <c r="C753" i="4"/>
  <c r="C737" i="4"/>
  <c r="C721" i="4"/>
  <c r="C705" i="4"/>
  <c r="C689" i="4"/>
  <c r="C673" i="4"/>
  <c r="C657" i="4"/>
  <c r="C641" i="4"/>
  <c r="C625" i="4"/>
  <c r="C609" i="4"/>
  <c r="C593" i="4"/>
  <c r="C577" i="4"/>
  <c r="C561" i="4"/>
  <c r="C545" i="4"/>
  <c r="C529" i="4"/>
  <c r="C513" i="4"/>
  <c r="E907" i="4"/>
  <c r="E899" i="4"/>
  <c r="E891" i="4"/>
  <c r="E883" i="4"/>
  <c r="E875" i="4"/>
  <c r="E867" i="4"/>
  <c r="E859" i="4"/>
  <c r="E851" i="4"/>
  <c r="E843" i="4"/>
  <c r="E835" i="4"/>
  <c r="E827" i="4"/>
  <c r="E819" i="4"/>
  <c r="E811" i="4"/>
  <c r="E803" i="4"/>
  <c r="E795" i="4"/>
  <c r="E787" i="4"/>
  <c r="E779" i="4"/>
  <c r="E771" i="4"/>
  <c r="E763" i="4"/>
  <c r="E755" i="4"/>
  <c r="E747" i="4"/>
  <c r="E739" i="4"/>
  <c r="E731" i="4"/>
  <c r="E723" i="4"/>
  <c r="E715" i="4"/>
  <c r="E707" i="4"/>
  <c r="E699" i="4"/>
  <c r="E691" i="4"/>
  <c r="E683" i="4"/>
  <c r="E675" i="4"/>
  <c r="E667" i="4"/>
  <c r="E659" i="4"/>
  <c r="E651" i="4"/>
  <c r="E643" i="4"/>
  <c r="E635" i="4"/>
  <c r="E627" i="4"/>
  <c r="E619" i="4"/>
  <c r="E611" i="4"/>
  <c r="E603" i="4"/>
  <c r="E595" i="4"/>
  <c r="E587" i="4"/>
  <c r="E579" i="4"/>
  <c r="E571" i="4"/>
  <c r="E563" i="4"/>
  <c r="E555" i="4"/>
  <c r="E547" i="4"/>
  <c r="E539" i="4"/>
  <c r="E531" i="4"/>
  <c r="E523" i="4"/>
  <c r="E515" i="4"/>
  <c r="E538" i="4"/>
  <c r="E530" i="4"/>
  <c r="E522" i="4"/>
  <c r="E514" i="4"/>
  <c r="E908" i="4"/>
  <c r="E900" i="4"/>
  <c r="E892" i="4"/>
  <c r="E884" i="4"/>
  <c r="E876" i="4"/>
  <c r="E868" i="4"/>
  <c r="E860" i="4"/>
  <c r="E852" i="4"/>
  <c r="E844" i="4"/>
  <c r="E836" i="4"/>
  <c r="E828" i="4"/>
  <c r="E820" i="4"/>
  <c r="E812" i="4"/>
  <c r="E804" i="4"/>
  <c r="E796" i="4"/>
  <c r="E788" i="4"/>
  <c r="E780" i="4"/>
  <c r="E772" i="4"/>
  <c r="E764" i="4"/>
  <c r="E756" i="4"/>
  <c r="E748" i="4"/>
  <c r="E740" i="4"/>
  <c r="E732" i="4"/>
  <c r="E724" i="4"/>
  <c r="E716" i="4"/>
  <c r="E708" i="4"/>
  <c r="E700" i="4"/>
  <c r="E692" i="4"/>
  <c r="E684" i="4"/>
  <c r="E676" i="4"/>
  <c r="E668" i="4"/>
  <c r="E660" i="4"/>
  <c r="E652" i="4"/>
  <c r="E644" i="4"/>
  <c r="E636" i="4"/>
  <c r="E628" i="4"/>
  <c r="E620" i="4"/>
  <c r="E612" i="4"/>
  <c r="E604" i="4"/>
  <c r="E596" i="4"/>
  <c r="E588" i="4"/>
  <c r="E580" i="4"/>
  <c r="E572" i="4"/>
  <c r="E564" i="4"/>
  <c r="E556" i="4"/>
  <c r="E548" i="4"/>
  <c r="E540" i="4"/>
  <c r="E532" i="4"/>
  <c r="E524" i="4"/>
  <c r="E516" i="4"/>
  <c r="D907" i="4"/>
  <c r="D899" i="4"/>
  <c r="D891" i="4"/>
  <c r="D883" i="4"/>
  <c r="D875" i="4"/>
  <c r="D867" i="4"/>
  <c r="D859" i="4"/>
  <c r="D851" i="4"/>
  <c r="D843" i="4"/>
  <c r="D834" i="4"/>
  <c r="D826" i="4"/>
  <c r="D818" i="4"/>
  <c r="D810" i="4"/>
  <c r="D802" i="4"/>
  <c r="D794" i="4"/>
  <c r="D787" i="4"/>
  <c r="D779" i="4"/>
  <c r="D771" i="4"/>
  <c r="D763" i="4"/>
  <c r="D755" i="4"/>
  <c r="D747" i="4"/>
  <c r="D739" i="4"/>
  <c r="D731" i="4"/>
  <c r="D723" i="4"/>
  <c r="D715" i="4"/>
  <c r="D707" i="4"/>
  <c r="D699" i="4"/>
  <c r="D691" i="4"/>
  <c r="D683" i="4"/>
  <c r="D675" i="4"/>
  <c r="D667" i="4"/>
  <c r="D659" i="4"/>
  <c r="D651" i="4"/>
  <c r="D643" i="4"/>
  <c r="D635" i="4"/>
  <c r="D627" i="4"/>
  <c r="D619" i="4"/>
  <c r="D611" i="4"/>
  <c r="D603" i="4"/>
  <c r="D595" i="4"/>
  <c r="D587" i="4"/>
  <c r="D579" i="4"/>
  <c r="D571" i="4"/>
  <c r="D563" i="4"/>
  <c r="D555" i="4"/>
  <c r="D547" i="4"/>
  <c r="D539" i="4"/>
  <c r="D531" i="4"/>
  <c r="D523" i="4"/>
  <c r="D5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D901" i="4"/>
  <c r="D885" i="4"/>
  <c r="D869" i="4"/>
  <c r="D853" i="4"/>
  <c r="D836" i="4"/>
  <c r="D820" i="4"/>
  <c r="D804" i="4"/>
  <c r="D789" i="4"/>
  <c r="D773" i="4"/>
  <c r="D757" i="4"/>
  <c r="D741" i="4"/>
  <c r="D725" i="4"/>
  <c r="D709" i="4"/>
  <c r="D693" i="4"/>
  <c r="D677" i="4"/>
  <c r="D661" i="4"/>
  <c r="D645" i="4"/>
  <c r="D629" i="4"/>
  <c r="D613" i="4"/>
  <c r="D597" i="4"/>
  <c r="D581" i="4"/>
  <c r="D565" i="4"/>
  <c r="D549" i="4"/>
  <c r="D533" i="4"/>
  <c r="D517" i="4"/>
  <c r="C905" i="4"/>
  <c r="C889" i="4"/>
  <c r="C873" i="4"/>
  <c r="C857" i="4"/>
  <c r="C841" i="4"/>
  <c r="C825" i="4"/>
  <c r="C809" i="4"/>
  <c r="C793" i="4"/>
  <c r="C777" i="4"/>
  <c r="C761" i="4"/>
  <c r="C745" i="4"/>
  <c r="C729" i="4"/>
  <c r="C713" i="4"/>
  <c r="C697" i="4"/>
  <c r="C681" i="4"/>
  <c r="C665" i="4"/>
  <c r="C649" i="4"/>
  <c r="C633" i="4"/>
  <c r="C617" i="4"/>
  <c r="C601" i="4"/>
  <c r="C585" i="4"/>
  <c r="C569" i="4"/>
  <c r="C553" i="4"/>
  <c r="C537" i="4"/>
  <c r="C521" i="4"/>
  <c r="E911" i="4"/>
  <c r="E903" i="4"/>
  <c r="E895" i="4"/>
  <c r="E887" i="4"/>
  <c r="E879" i="4"/>
  <c r="E871" i="4"/>
  <c r="E863" i="4"/>
  <c r="E855" i="4"/>
  <c r="E847" i="4"/>
  <c r="E839" i="4"/>
  <c r="E831" i="4"/>
  <c r="E823" i="4"/>
  <c r="E815" i="4"/>
  <c r="E807" i="4"/>
  <c r="E799" i="4"/>
  <c r="E791" i="4"/>
  <c r="E783" i="4"/>
  <c r="E775" i="4"/>
  <c r="E767" i="4"/>
  <c r="E759" i="4"/>
  <c r="E751" i="4"/>
  <c r="E743" i="4"/>
  <c r="E735" i="4"/>
  <c r="E727" i="4"/>
  <c r="E719" i="4"/>
  <c r="E711" i="4"/>
  <c r="E703" i="4"/>
  <c r="E695" i="4"/>
  <c r="E687" i="4"/>
  <c r="E679" i="4"/>
  <c r="E671" i="4"/>
  <c r="E663" i="4"/>
  <c r="E655" i="4"/>
  <c r="E647" i="4"/>
  <c r="E639" i="4"/>
  <c r="E631" i="4"/>
  <c r="E623" i="4"/>
  <c r="E615" i="4"/>
  <c r="E607" i="4"/>
  <c r="E599" i="4"/>
  <c r="E591" i="4"/>
  <c r="E583" i="4"/>
  <c r="E575" i="4"/>
  <c r="E567" i="4"/>
  <c r="E559" i="4"/>
  <c r="E551" i="4"/>
  <c r="E543" i="4"/>
  <c r="E535" i="4"/>
  <c r="E527" i="4"/>
  <c r="E519" i="4"/>
  <c r="D913" i="4"/>
  <c r="D905" i="4"/>
  <c r="D889" i="4"/>
  <c r="D873" i="4"/>
  <c r="D857" i="4"/>
  <c r="D841" i="4"/>
  <c r="D824" i="4"/>
  <c r="D808" i="4"/>
  <c r="D792" i="4"/>
  <c r="D777" i="4"/>
  <c r="D761" i="4"/>
  <c r="D745" i="4"/>
  <c r="D729" i="4"/>
  <c r="D713" i="4"/>
  <c r="D697" i="4"/>
  <c r="D681" i="4"/>
  <c r="D665" i="4"/>
  <c r="D649" i="4"/>
  <c r="D633" i="4"/>
  <c r="D617" i="4"/>
  <c r="D601" i="4"/>
  <c r="D585" i="4"/>
  <c r="D569" i="4"/>
  <c r="D553" i="4"/>
  <c r="D537" i="4"/>
  <c r="D521" i="4"/>
  <c r="C909" i="4"/>
  <c r="C893" i="4"/>
  <c r="C877" i="4"/>
  <c r="C861" i="4"/>
  <c r="C845" i="4"/>
  <c r="C829" i="4"/>
  <c r="C813" i="4"/>
  <c r="C797" i="4"/>
  <c r="C781" i="4"/>
  <c r="C765" i="4"/>
  <c r="C749" i="4"/>
  <c r="C733" i="4"/>
  <c r="C717" i="4"/>
  <c r="C701" i="4"/>
  <c r="C685" i="4"/>
  <c r="C669" i="4"/>
  <c r="C653" i="4"/>
  <c r="C637" i="4"/>
  <c r="C621" i="4"/>
  <c r="C605" i="4"/>
  <c r="C589" i="4"/>
  <c r="C573" i="4"/>
  <c r="C557" i="4"/>
  <c r="C541" i="4"/>
  <c r="C525" i="4"/>
  <c r="E913" i="4"/>
  <c r="E905" i="4"/>
  <c r="E897" i="4"/>
  <c r="E889" i="4"/>
  <c r="E881" i="4"/>
  <c r="E873" i="4"/>
  <c r="E865" i="4"/>
  <c r="E857" i="4"/>
  <c r="E849" i="4"/>
  <c r="E841" i="4"/>
  <c r="E833" i="4"/>
  <c r="E825" i="4"/>
  <c r="E817" i="4"/>
  <c r="E809" i="4"/>
  <c r="E801" i="4"/>
  <c r="E793" i="4"/>
  <c r="E785" i="4"/>
  <c r="E777" i="4"/>
  <c r="E769" i="4"/>
  <c r="E761" i="4"/>
  <c r="E753" i="4"/>
  <c r="E745" i="4"/>
  <c r="E737" i="4"/>
  <c r="E729" i="4"/>
  <c r="E721" i="4"/>
  <c r="E713" i="4"/>
  <c r="E705" i="4"/>
  <c r="E697" i="4"/>
  <c r="E689" i="4"/>
  <c r="E681" i="4"/>
  <c r="E673" i="4"/>
  <c r="E665" i="4"/>
  <c r="E657" i="4"/>
  <c r="E649" i="4"/>
  <c r="E641" i="4"/>
  <c r="E633" i="4"/>
  <c r="E625" i="4"/>
  <c r="E617" i="4"/>
  <c r="E609" i="4"/>
  <c r="E601" i="4"/>
  <c r="E593" i="4"/>
  <c r="E585" i="4"/>
  <c r="E577" i="4"/>
  <c r="E569" i="4"/>
  <c r="E561" i="4"/>
  <c r="E553" i="4"/>
  <c r="E545" i="4"/>
  <c r="E537" i="4"/>
  <c r="E529" i="4"/>
  <c r="E521" i="4"/>
  <c r="D897" i="4"/>
  <c r="D881" i="4"/>
  <c r="D865" i="4"/>
  <c r="D849" i="4"/>
  <c r="D832" i="4"/>
  <c r="D816" i="4"/>
  <c r="D800" i="4"/>
  <c r="D785" i="4"/>
  <c r="D769" i="4"/>
  <c r="D753" i="4"/>
  <c r="D737" i="4"/>
  <c r="D721" i="4"/>
  <c r="D705" i="4"/>
  <c r="D689" i="4"/>
  <c r="D673" i="4"/>
  <c r="D657" i="4"/>
  <c r="D641" i="4"/>
  <c r="D625" i="4"/>
  <c r="D609" i="4"/>
  <c r="D593" i="4"/>
  <c r="D577" i="4"/>
  <c r="D561" i="4"/>
  <c r="D545" i="4"/>
  <c r="D529" i="4"/>
  <c r="D513" i="4"/>
  <c r="C901" i="4"/>
  <c r="C885" i="4"/>
  <c r="C869" i="4"/>
  <c r="C853" i="4"/>
  <c r="C837" i="4"/>
  <c r="C821" i="4"/>
  <c r="C805" i="4"/>
  <c r="C789" i="4"/>
  <c r="C773" i="4"/>
  <c r="C757" i="4"/>
  <c r="C741" i="4"/>
  <c r="C725" i="4"/>
  <c r="C709" i="4"/>
  <c r="C693" i="4"/>
  <c r="C677" i="4"/>
  <c r="C661" i="4"/>
  <c r="C645" i="4"/>
  <c r="C629" i="4"/>
  <c r="C613" i="4"/>
  <c r="C597" i="4"/>
  <c r="C581" i="4"/>
  <c r="C565" i="4"/>
  <c r="C549" i="4"/>
  <c r="C533" i="4"/>
  <c r="C517" i="4"/>
  <c r="E909" i="4"/>
  <c r="E901" i="4"/>
  <c r="E893" i="4"/>
  <c r="E885" i="4"/>
  <c r="E877" i="4"/>
  <c r="E869" i="4"/>
  <c r="E861" i="4"/>
  <c r="E853" i="4"/>
  <c r="E845" i="4"/>
  <c r="E837" i="4"/>
  <c r="E829" i="4"/>
  <c r="E821" i="4"/>
  <c r="E813" i="4"/>
  <c r="E805" i="4"/>
  <c r="E797" i="4"/>
  <c r="E789" i="4"/>
  <c r="E781" i="4"/>
  <c r="E773" i="4"/>
  <c r="E765" i="4"/>
  <c r="E757" i="4"/>
  <c r="E749" i="4"/>
  <c r="E741" i="4"/>
  <c r="E733" i="4"/>
  <c r="E725" i="4"/>
  <c r="E717" i="4"/>
  <c r="E709" i="4"/>
  <c r="E701" i="4"/>
  <c r="E693" i="4"/>
  <c r="E685" i="4"/>
  <c r="E677" i="4"/>
  <c r="E669" i="4"/>
  <c r="E661" i="4"/>
  <c r="E653" i="4"/>
  <c r="E645" i="4"/>
  <c r="E637" i="4"/>
  <c r="E629" i="4"/>
  <c r="E621" i="4"/>
  <c r="E613" i="4"/>
  <c r="E605" i="4"/>
  <c r="E597" i="4"/>
  <c r="E589" i="4"/>
  <c r="E581" i="4"/>
  <c r="E573" i="4"/>
  <c r="E565" i="4"/>
  <c r="E557" i="4"/>
  <c r="E549" i="4"/>
  <c r="E541" i="4"/>
  <c r="E533" i="4"/>
  <c r="E525" i="4"/>
  <c r="E517" i="4"/>
  <c r="E513" i="4"/>
  <c r="F515" i="4"/>
  <c r="F531" i="4"/>
  <c r="F547" i="4"/>
  <c r="F563" i="4"/>
  <c r="F579" i="4"/>
  <c r="F595" i="4"/>
  <c r="F611" i="4"/>
  <c r="F627" i="4"/>
  <c r="F643" i="4"/>
  <c r="F659" i="4"/>
  <c r="F675" i="4"/>
  <c r="F691" i="4"/>
  <c r="F707" i="4"/>
  <c r="F723" i="4"/>
  <c r="F739" i="4"/>
  <c r="F755" i="4"/>
  <c r="F771" i="4"/>
  <c r="F787" i="4"/>
  <c r="F803" i="4"/>
  <c r="F819" i="4"/>
  <c r="F835" i="4"/>
  <c r="F851" i="4"/>
  <c r="F867" i="4"/>
  <c r="F883" i="4"/>
  <c r="F899" i="4"/>
  <c r="F519" i="4"/>
  <c r="F535" i="4"/>
  <c r="F551" i="4"/>
  <c r="F567" i="4"/>
  <c r="F583" i="4"/>
  <c r="F599" i="4"/>
  <c r="F615" i="4"/>
  <c r="F631" i="4"/>
  <c r="F647" i="4"/>
  <c r="F663" i="4"/>
  <c r="F679" i="4"/>
  <c r="F695" i="4"/>
  <c r="F711" i="4"/>
  <c r="F727" i="4"/>
  <c r="F743" i="4"/>
  <c r="F759" i="4"/>
  <c r="F775" i="4"/>
  <c r="F791" i="4"/>
  <c r="F807" i="4"/>
  <c r="F823" i="4"/>
  <c r="F839" i="4"/>
  <c r="F855" i="4"/>
  <c r="F871" i="4"/>
  <c r="F887" i="4"/>
  <c r="F903" i="4"/>
  <c r="F513" i="4"/>
  <c r="F521" i="4"/>
  <c r="F529" i="4"/>
  <c r="F537" i="4"/>
  <c r="F545" i="4"/>
  <c r="F553" i="4"/>
  <c r="F561" i="4"/>
  <c r="F569" i="4"/>
  <c r="F577" i="4"/>
  <c r="F585" i="4"/>
  <c r="F593" i="4"/>
  <c r="F601" i="4"/>
  <c r="F609" i="4"/>
  <c r="F617" i="4"/>
  <c r="F625" i="4"/>
  <c r="F633" i="4"/>
  <c r="F641" i="4"/>
  <c r="F649" i="4"/>
  <c r="F657" i="4"/>
  <c r="F665" i="4"/>
  <c r="F673" i="4"/>
  <c r="F681" i="4"/>
  <c r="F689" i="4"/>
  <c r="F697" i="4"/>
  <c r="F705" i="4"/>
  <c r="F713" i="4"/>
  <c r="F721" i="4"/>
  <c r="F729" i="4"/>
  <c r="F737" i="4"/>
  <c r="F745" i="4"/>
  <c r="F753" i="4"/>
  <c r="F761" i="4"/>
  <c r="F769" i="4"/>
  <c r="F777" i="4"/>
  <c r="F785" i="4"/>
  <c r="F793" i="4"/>
  <c r="F801" i="4"/>
  <c r="F809" i="4"/>
  <c r="F817" i="4"/>
  <c r="F825" i="4"/>
  <c r="F833" i="4"/>
  <c r="F841" i="4"/>
  <c r="F849" i="4"/>
  <c r="F857" i="4"/>
  <c r="F865" i="4"/>
  <c r="F873" i="4"/>
  <c r="F881" i="4"/>
  <c r="F889" i="4"/>
  <c r="F897" i="4"/>
  <c r="F905" i="4"/>
  <c r="F913" i="4"/>
  <c r="F518" i="4"/>
  <c r="F526" i="4"/>
  <c r="F534" i="4"/>
  <c r="F542" i="4"/>
  <c r="F550" i="4"/>
  <c r="F558" i="4"/>
  <c r="F566" i="4"/>
  <c r="F574" i="4"/>
  <c r="F582" i="4"/>
  <c r="F590" i="4"/>
  <c r="F598" i="4"/>
  <c r="F606" i="4"/>
  <c r="F614" i="4"/>
  <c r="F622" i="4"/>
  <c r="F630" i="4"/>
  <c r="F638" i="4"/>
  <c r="F646" i="4"/>
  <c r="F654" i="4"/>
  <c r="F662" i="4"/>
  <c r="F670" i="4"/>
  <c r="F678" i="4"/>
  <c r="F686" i="4"/>
  <c r="F694" i="4"/>
  <c r="F702" i="4"/>
  <c r="F710" i="4"/>
  <c r="F718" i="4"/>
  <c r="F726" i="4"/>
  <c r="F734" i="4"/>
  <c r="F742" i="4"/>
  <c r="F750" i="4"/>
  <c r="F758" i="4"/>
  <c r="F766" i="4"/>
  <c r="F774" i="4"/>
  <c r="F782" i="4"/>
  <c r="F790" i="4"/>
  <c r="F798" i="4"/>
  <c r="F806" i="4"/>
  <c r="F814" i="4"/>
  <c r="F822" i="4"/>
  <c r="F830" i="4"/>
  <c r="F838" i="4"/>
  <c r="F846" i="4"/>
  <c r="F854" i="4"/>
  <c r="F862" i="4"/>
  <c r="F870" i="4"/>
  <c r="F878" i="4"/>
  <c r="F886" i="4"/>
  <c r="F520" i="4"/>
  <c r="F528" i="4"/>
  <c r="F536" i="4"/>
  <c r="F544" i="4"/>
  <c r="F552" i="4"/>
  <c r="F560" i="4"/>
  <c r="F568" i="4"/>
  <c r="F576" i="4"/>
  <c r="F584" i="4"/>
  <c r="F592" i="4"/>
  <c r="F600" i="4"/>
  <c r="F608" i="4"/>
  <c r="F616" i="4"/>
  <c r="F624" i="4"/>
  <c r="F632" i="4"/>
  <c r="F640" i="4"/>
  <c r="F648" i="4"/>
  <c r="F656" i="4"/>
  <c r="F664" i="4"/>
  <c r="F672" i="4"/>
  <c r="F680" i="4"/>
  <c r="F688" i="4"/>
  <c r="F696" i="4"/>
  <c r="F704" i="4"/>
  <c r="F712" i="4"/>
  <c r="F720" i="4"/>
  <c r="F728" i="4"/>
  <c r="F736" i="4"/>
  <c r="F744" i="4"/>
  <c r="F752" i="4"/>
  <c r="F760" i="4"/>
  <c r="F768" i="4"/>
  <c r="F776" i="4"/>
  <c r="F784" i="4"/>
  <c r="F792" i="4"/>
  <c r="F800" i="4"/>
  <c r="F808" i="4"/>
  <c r="F816" i="4"/>
  <c r="F824" i="4"/>
  <c r="F832" i="4"/>
  <c r="F840" i="4"/>
  <c r="F848" i="4"/>
  <c r="F856" i="4"/>
  <c r="F864" i="4"/>
  <c r="F872" i="4"/>
  <c r="F880" i="4"/>
  <c r="F888" i="4"/>
  <c r="F894" i="4"/>
  <c r="F902" i="4"/>
  <c r="F910" i="4"/>
  <c r="F892" i="4"/>
  <c r="F900" i="4"/>
  <c r="F908" i="4"/>
  <c r="F812" i="4"/>
  <c r="F828" i="4"/>
  <c r="F844" i="4"/>
  <c r="F860" i="4"/>
  <c r="F876" i="4"/>
  <c r="F890" i="4"/>
  <c r="F898" i="4"/>
  <c r="F914" i="4"/>
  <c r="F904" i="4"/>
  <c r="F523" i="4"/>
  <c r="F539" i="4"/>
  <c r="F555" i="4"/>
  <c r="F571" i="4"/>
  <c r="F587" i="4"/>
  <c r="F603" i="4"/>
  <c r="F619" i="4"/>
  <c r="F635" i="4"/>
  <c r="F651" i="4"/>
  <c r="F667" i="4"/>
  <c r="F683" i="4"/>
  <c r="F699" i="4"/>
  <c r="F715" i="4"/>
  <c r="F731" i="4"/>
  <c r="F747" i="4"/>
  <c r="F763" i="4"/>
  <c r="F779" i="4"/>
  <c r="F795" i="4"/>
  <c r="F811" i="4"/>
  <c r="F827" i="4"/>
  <c r="F843" i="4"/>
  <c r="F859" i="4"/>
  <c r="F875" i="4"/>
  <c r="F891" i="4"/>
  <c r="F907" i="4"/>
  <c r="F527" i="4"/>
  <c r="F543" i="4"/>
  <c r="F559" i="4"/>
  <c r="F575" i="4"/>
  <c r="F591" i="4"/>
  <c r="F607" i="4"/>
  <c r="F623" i="4"/>
  <c r="F639" i="4"/>
  <c r="F655" i="4"/>
  <c r="F671" i="4"/>
  <c r="F687" i="4"/>
  <c r="F703" i="4"/>
  <c r="F719" i="4"/>
  <c r="F735" i="4"/>
  <c r="F751" i="4"/>
  <c r="F767" i="4"/>
  <c r="F783" i="4"/>
  <c r="F799" i="4"/>
  <c r="F815" i="4"/>
  <c r="F831" i="4"/>
  <c r="F847" i="4"/>
  <c r="F863" i="4"/>
  <c r="F879" i="4"/>
  <c r="F895" i="4"/>
  <c r="F911" i="4"/>
  <c r="F517" i="4"/>
  <c r="F525" i="4"/>
  <c r="F533" i="4"/>
  <c r="F541" i="4"/>
  <c r="F549" i="4"/>
  <c r="F557" i="4"/>
  <c r="F565" i="4"/>
  <c r="F573" i="4"/>
  <c r="F581" i="4"/>
  <c r="F589" i="4"/>
  <c r="F597" i="4"/>
  <c r="F605" i="4"/>
  <c r="F613" i="4"/>
  <c r="F621" i="4"/>
  <c r="F629" i="4"/>
  <c r="F637" i="4"/>
  <c r="F645" i="4"/>
  <c r="F653" i="4"/>
  <c r="F661" i="4"/>
  <c r="F669" i="4"/>
  <c r="F677" i="4"/>
  <c r="F685" i="4"/>
  <c r="F693" i="4"/>
  <c r="F701" i="4"/>
  <c r="F709" i="4"/>
  <c r="F717" i="4"/>
  <c r="F725" i="4"/>
  <c r="F733" i="4"/>
  <c r="F741" i="4"/>
  <c r="F749" i="4"/>
  <c r="F757" i="4"/>
  <c r="F765" i="4"/>
  <c r="F773" i="4"/>
  <c r="F781" i="4"/>
  <c r="F789" i="4"/>
  <c r="F797" i="4"/>
  <c r="F805" i="4"/>
  <c r="F813" i="4"/>
  <c r="F821" i="4"/>
  <c r="F829" i="4"/>
  <c r="F837" i="4"/>
  <c r="F845" i="4"/>
  <c r="F853" i="4"/>
  <c r="F861" i="4"/>
  <c r="F869" i="4"/>
  <c r="F877" i="4"/>
  <c r="F885" i="4"/>
  <c r="F893" i="4"/>
  <c r="F901" i="4"/>
  <c r="F909" i="4"/>
  <c r="F514" i="4"/>
  <c r="F522" i="4"/>
  <c r="F530" i="4"/>
  <c r="F538" i="4"/>
  <c r="F546" i="4"/>
  <c r="F554" i="4"/>
  <c r="F562" i="4"/>
  <c r="F570" i="4"/>
  <c r="F578" i="4"/>
  <c r="F586" i="4"/>
  <c r="F594" i="4"/>
  <c r="F602" i="4"/>
  <c r="F610" i="4"/>
  <c r="F618" i="4"/>
  <c r="F626" i="4"/>
  <c r="F634" i="4"/>
  <c r="F642" i="4"/>
  <c r="F650" i="4"/>
  <c r="F658" i="4"/>
  <c r="F666" i="4"/>
  <c r="F674" i="4"/>
  <c r="F682" i="4"/>
  <c r="F690" i="4"/>
  <c r="F698" i="4"/>
  <c r="F706" i="4"/>
  <c r="F714" i="4"/>
  <c r="F722" i="4"/>
  <c r="F730" i="4"/>
  <c r="F738" i="4"/>
  <c r="F746" i="4"/>
  <c r="F754" i="4"/>
  <c r="F762" i="4"/>
  <c r="F770" i="4"/>
  <c r="F778" i="4"/>
  <c r="F786" i="4"/>
  <c r="F794" i="4"/>
  <c r="F802" i="4"/>
  <c r="F810" i="4"/>
  <c r="F818" i="4"/>
  <c r="F826" i="4"/>
  <c r="F834" i="4"/>
  <c r="F842" i="4"/>
  <c r="F850" i="4"/>
  <c r="F858" i="4"/>
  <c r="F866" i="4"/>
  <c r="F874" i="4"/>
  <c r="F882" i="4"/>
  <c r="F516" i="4"/>
  <c r="F524" i="4"/>
  <c r="F532" i="4"/>
  <c r="F540" i="4"/>
  <c r="F548" i="4"/>
  <c r="F556" i="4"/>
  <c r="F564" i="4"/>
  <c r="F572" i="4"/>
  <c r="F580" i="4"/>
  <c r="F588" i="4"/>
  <c r="F596" i="4"/>
  <c r="F604" i="4"/>
  <c r="F612" i="4"/>
  <c r="F620" i="4"/>
  <c r="F628" i="4"/>
  <c r="F636" i="4"/>
  <c r="F644" i="4"/>
  <c r="F652" i="4"/>
  <c r="F660" i="4"/>
  <c r="F668" i="4"/>
  <c r="F676" i="4"/>
  <c r="F684" i="4"/>
  <c r="F692" i="4"/>
  <c r="F700" i="4"/>
  <c r="F708" i="4"/>
  <c r="F716" i="4"/>
  <c r="F724" i="4"/>
  <c r="F732" i="4"/>
  <c r="F740" i="4"/>
  <c r="F748" i="4"/>
  <c r="F756" i="4"/>
  <c r="F764" i="4"/>
  <c r="F772" i="4"/>
  <c r="F780" i="4"/>
  <c r="F788" i="4"/>
  <c r="F796" i="4"/>
  <c r="F804" i="4"/>
  <c r="F820" i="4"/>
  <c r="F836" i="4"/>
  <c r="F852" i="4"/>
  <c r="F868" i="4"/>
  <c r="F884" i="4"/>
  <c r="F906" i="4"/>
  <c r="F896" i="4"/>
  <c r="F912" i="4"/>
  <c r="F4" i="4" l="1"/>
  <c r="G3" i="4" a="1"/>
  <c r="G3" i="4" s="1"/>
  <c r="G4" i="4" l="1"/>
  <c r="H3" i="4" a="1"/>
  <c r="H3" i="4" s="1"/>
  <c r="G515" i="4"/>
  <c r="G547" i="4"/>
  <c r="G579" i="4"/>
  <c r="G611" i="4"/>
  <c r="G643" i="4"/>
  <c r="G675" i="4"/>
  <c r="G523" i="4"/>
  <c r="G555" i="4"/>
  <c r="G587" i="4"/>
  <c r="G619" i="4"/>
  <c r="G651" i="4"/>
  <c r="G683" i="4"/>
  <c r="G519" i="4"/>
  <c r="G535" i="4"/>
  <c r="G551" i="4"/>
  <c r="G567" i="4"/>
  <c r="G583" i="4"/>
  <c r="G599" i="4"/>
  <c r="G615" i="4"/>
  <c r="G631" i="4"/>
  <c r="G647" i="4"/>
  <c r="G663" i="4"/>
  <c r="G679" i="4"/>
  <c r="G695" i="4"/>
  <c r="G707" i="4"/>
  <c r="G715" i="4"/>
  <c r="G723" i="4"/>
  <c r="G731" i="4"/>
  <c r="G739" i="4"/>
  <c r="G747" i="4"/>
  <c r="G755" i="4"/>
  <c r="G763" i="4"/>
  <c r="G771" i="4"/>
  <c r="G779" i="4"/>
  <c r="G787" i="4"/>
  <c r="G795" i="4"/>
  <c r="G803" i="4"/>
  <c r="G811" i="4"/>
  <c r="G819" i="4"/>
  <c r="G827" i="4"/>
  <c r="G835" i="4"/>
  <c r="G843" i="4"/>
  <c r="G851" i="4"/>
  <c r="G859" i="4"/>
  <c r="G867" i="4"/>
  <c r="G875" i="4"/>
  <c r="G883" i="4"/>
  <c r="G891" i="4"/>
  <c r="G899" i="4"/>
  <c r="G907" i="4"/>
  <c r="G513" i="4"/>
  <c r="G521" i="4"/>
  <c r="G529" i="4"/>
  <c r="G537" i="4"/>
  <c r="G545" i="4"/>
  <c r="G553" i="4"/>
  <c r="G561" i="4"/>
  <c r="G569" i="4"/>
  <c r="G577" i="4"/>
  <c r="G585" i="4"/>
  <c r="G593" i="4"/>
  <c r="G601" i="4"/>
  <c r="G609" i="4"/>
  <c r="G617" i="4"/>
  <c r="G625" i="4"/>
  <c r="G633" i="4"/>
  <c r="G641" i="4"/>
  <c r="G649" i="4"/>
  <c r="G657" i="4"/>
  <c r="G665" i="4"/>
  <c r="G673" i="4"/>
  <c r="G681" i="4"/>
  <c r="G689" i="4"/>
  <c r="G697" i="4"/>
  <c r="G705" i="4"/>
  <c r="G713" i="4"/>
  <c r="G721" i="4"/>
  <c r="G729" i="4"/>
  <c r="G737" i="4"/>
  <c r="G745" i="4"/>
  <c r="G753" i="4"/>
  <c r="G761" i="4"/>
  <c r="G769" i="4"/>
  <c r="G777" i="4"/>
  <c r="G785" i="4"/>
  <c r="G793" i="4"/>
  <c r="G801" i="4"/>
  <c r="G809" i="4"/>
  <c r="G817" i="4"/>
  <c r="G825" i="4"/>
  <c r="G833" i="4"/>
  <c r="G841" i="4"/>
  <c r="G849" i="4"/>
  <c r="G857" i="4"/>
  <c r="G865" i="4"/>
  <c r="G873" i="4"/>
  <c r="G881" i="4"/>
  <c r="G889" i="4"/>
  <c r="G897" i="4"/>
  <c r="G905" i="4"/>
  <c r="G913" i="4"/>
  <c r="G518" i="4"/>
  <c r="G526" i="4"/>
  <c r="G534" i="4"/>
  <c r="G542" i="4"/>
  <c r="G550" i="4"/>
  <c r="G558" i="4"/>
  <c r="G566" i="4"/>
  <c r="G574" i="4"/>
  <c r="G582" i="4"/>
  <c r="G590" i="4"/>
  <c r="G598" i="4"/>
  <c r="G606" i="4"/>
  <c r="G614" i="4"/>
  <c r="G622" i="4"/>
  <c r="G630" i="4"/>
  <c r="G638" i="4"/>
  <c r="G646" i="4"/>
  <c r="G654" i="4"/>
  <c r="G662" i="4"/>
  <c r="G670" i="4"/>
  <c r="G678" i="4"/>
  <c r="G686" i="4"/>
  <c r="G694" i="4"/>
  <c r="G702" i="4"/>
  <c r="G710" i="4"/>
  <c r="G718" i="4"/>
  <c r="G726" i="4"/>
  <c r="G734" i="4"/>
  <c r="G742" i="4"/>
  <c r="G750" i="4"/>
  <c r="G758" i="4"/>
  <c r="G766" i="4"/>
  <c r="G774" i="4"/>
  <c r="G782" i="4"/>
  <c r="G790" i="4"/>
  <c r="G798" i="4"/>
  <c r="G806" i="4"/>
  <c r="G520" i="4"/>
  <c r="G528" i="4"/>
  <c r="G536" i="4"/>
  <c r="G544" i="4"/>
  <c r="G552" i="4"/>
  <c r="G560" i="4"/>
  <c r="G568" i="4"/>
  <c r="G576" i="4"/>
  <c r="G584" i="4"/>
  <c r="G592" i="4"/>
  <c r="G600" i="4"/>
  <c r="G608" i="4"/>
  <c r="G616" i="4"/>
  <c r="G624" i="4"/>
  <c r="G632" i="4"/>
  <c r="G640" i="4"/>
  <c r="G648" i="4"/>
  <c r="G656" i="4"/>
  <c r="G664" i="4"/>
  <c r="G672" i="4"/>
  <c r="G680" i="4"/>
  <c r="G688" i="4"/>
  <c r="G696" i="4"/>
  <c r="G704" i="4"/>
  <c r="G712" i="4"/>
  <c r="G720" i="4"/>
  <c r="G728" i="4"/>
  <c r="G736" i="4"/>
  <c r="G744" i="4"/>
  <c r="G752" i="4"/>
  <c r="G760" i="4"/>
  <c r="G768" i="4"/>
  <c r="G776" i="4"/>
  <c r="G784" i="4"/>
  <c r="G792" i="4"/>
  <c r="G800" i="4"/>
  <c r="G808" i="4"/>
  <c r="G814" i="4"/>
  <c r="G822" i="4"/>
  <c r="G830" i="4"/>
  <c r="G838" i="4"/>
  <c r="G846" i="4"/>
  <c r="G854" i="4"/>
  <c r="G862" i="4"/>
  <c r="G870" i="4"/>
  <c r="G878" i="4"/>
  <c r="G886" i="4"/>
  <c r="G894" i="4"/>
  <c r="G902" i="4"/>
  <c r="G910" i="4"/>
  <c r="G812" i="4"/>
  <c r="G820" i="4"/>
  <c r="G828" i="4"/>
  <c r="G836" i="4"/>
  <c r="G844" i="4"/>
  <c r="G852" i="4"/>
  <c r="G860" i="4"/>
  <c r="G868" i="4"/>
  <c r="G876" i="4"/>
  <c r="G884" i="4"/>
  <c r="G892" i="4"/>
  <c r="G900" i="4"/>
  <c r="G908" i="4"/>
  <c r="E11" i="4"/>
  <c r="E257" i="4"/>
  <c r="E379" i="4"/>
  <c r="E6" i="4"/>
  <c r="E70" i="4"/>
  <c r="E134" i="4"/>
  <c r="E269" i="4"/>
  <c r="E393" i="4"/>
  <c r="E12" i="4"/>
  <c r="E76" i="4"/>
  <c r="E140" i="4"/>
  <c r="E204" i="4"/>
  <c r="E268" i="4"/>
  <c r="E218" i="4"/>
  <c r="E326" i="4"/>
  <c r="E71" i="4"/>
  <c r="E281" i="4"/>
  <c r="E405" i="4"/>
  <c r="E18" i="4"/>
  <c r="E82" i="4"/>
  <c r="E146" i="4"/>
  <c r="E293" i="4"/>
  <c r="E417" i="4"/>
  <c r="E24" i="4"/>
  <c r="E88" i="4"/>
  <c r="E152" i="4"/>
  <c r="E216" i="4"/>
  <c r="E280" i="4"/>
  <c r="E242" i="4"/>
  <c r="E338" i="4"/>
  <c r="E402" i="4"/>
  <c r="E414" i="4"/>
  <c r="E157" i="4"/>
  <c r="E305" i="4"/>
  <c r="E429" i="4"/>
  <c r="E30" i="4"/>
  <c r="E94" i="4"/>
  <c r="E158" i="4"/>
  <c r="E315" i="4"/>
  <c r="E441" i="4"/>
  <c r="E36" i="4"/>
  <c r="E100" i="4"/>
  <c r="E164" i="4"/>
  <c r="E228" i="4"/>
  <c r="E292" i="4"/>
  <c r="E266" i="4"/>
  <c r="E358" i="4"/>
  <c r="E201" i="4"/>
  <c r="E327" i="4"/>
  <c r="E453" i="4"/>
  <c r="E42" i="4"/>
  <c r="E106" i="4"/>
  <c r="E170" i="4"/>
  <c r="E339" i="4"/>
  <c r="G531" i="4"/>
  <c r="G563" i="4"/>
  <c r="G595" i="4"/>
  <c r="G627" i="4"/>
  <c r="G659" i="4"/>
  <c r="G691" i="4"/>
  <c r="G539" i="4"/>
  <c r="G571" i="4"/>
  <c r="G603" i="4"/>
  <c r="G635" i="4"/>
  <c r="G667" i="4"/>
  <c r="G699" i="4"/>
  <c r="G527" i="4"/>
  <c r="G543" i="4"/>
  <c r="G559" i="4"/>
  <c r="G575" i="4"/>
  <c r="G591" i="4"/>
  <c r="G607" i="4"/>
  <c r="G623" i="4"/>
  <c r="G639" i="4"/>
  <c r="G655" i="4"/>
  <c r="G671" i="4"/>
  <c r="G687" i="4"/>
  <c r="G703" i="4"/>
  <c r="G711" i="4"/>
  <c r="G719" i="4"/>
  <c r="G727" i="4"/>
  <c r="G735" i="4"/>
  <c r="G743" i="4"/>
  <c r="G751" i="4"/>
  <c r="G759" i="4"/>
  <c r="G767" i="4"/>
  <c r="G775" i="4"/>
  <c r="G783" i="4"/>
  <c r="G791" i="4"/>
  <c r="G799" i="4"/>
  <c r="G807" i="4"/>
  <c r="G815" i="4"/>
  <c r="G823" i="4"/>
  <c r="G831" i="4"/>
  <c r="G839" i="4"/>
  <c r="G847" i="4"/>
  <c r="G855" i="4"/>
  <c r="G863" i="4"/>
  <c r="G871" i="4"/>
  <c r="G879" i="4"/>
  <c r="G887" i="4"/>
  <c r="G895" i="4"/>
  <c r="G903" i="4"/>
  <c r="G911" i="4"/>
  <c r="G517" i="4"/>
  <c r="G525" i="4"/>
  <c r="G533" i="4"/>
  <c r="G541" i="4"/>
  <c r="G549" i="4"/>
  <c r="G557" i="4"/>
  <c r="G565" i="4"/>
  <c r="G573" i="4"/>
  <c r="G581" i="4"/>
  <c r="G589" i="4"/>
  <c r="G597" i="4"/>
  <c r="G605" i="4"/>
  <c r="G613" i="4"/>
  <c r="G621" i="4"/>
  <c r="G629" i="4"/>
  <c r="G637" i="4"/>
  <c r="G645" i="4"/>
  <c r="G653" i="4"/>
  <c r="G661" i="4"/>
  <c r="G669" i="4"/>
  <c r="G677" i="4"/>
  <c r="G685" i="4"/>
  <c r="G693" i="4"/>
  <c r="G701" i="4"/>
  <c r="G709" i="4"/>
  <c r="G717" i="4"/>
  <c r="G725" i="4"/>
  <c r="G733" i="4"/>
  <c r="G741" i="4"/>
  <c r="G749" i="4"/>
  <c r="G757" i="4"/>
  <c r="G765" i="4"/>
  <c r="G773" i="4"/>
  <c r="G781" i="4"/>
  <c r="G789" i="4"/>
  <c r="G797" i="4"/>
  <c r="G805" i="4"/>
  <c r="G813" i="4"/>
  <c r="G821" i="4"/>
  <c r="G829" i="4"/>
  <c r="G837" i="4"/>
  <c r="G845" i="4"/>
  <c r="G853" i="4"/>
  <c r="G861" i="4"/>
  <c r="G869" i="4"/>
  <c r="G877" i="4"/>
  <c r="G885" i="4"/>
  <c r="G893" i="4"/>
  <c r="G901" i="4"/>
  <c r="G909" i="4"/>
  <c r="G514" i="4"/>
  <c r="G522" i="4"/>
  <c r="G530" i="4"/>
  <c r="G538" i="4"/>
  <c r="G546" i="4"/>
  <c r="G554" i="4"/>
  <c r="G562" i="4"/>
  <c r="G570" i="4"/>
  <c r="G578" i="4"/>
  <c r="G586" i="4"/>
  <c r="G594" i="4"/>
  <c r="G602" i="4"/>
  <c r="G610" i="4"/>
  <c r="G618" i="4"/>
  <c r="G626" i="4"/>
  <c r="G634" i="4"/>
  <c r="G642" i="4"/>
  <c r="G650" i="4"/>
  <c r="G658" i="4"/>
  <c r="G666" i="4"/>
  <c r="G674" i="4"/>
  <c r="G682" i="4"/>
  <c r="G690" i="4"/>
  <c r="G698" i="4"/>
  <c r="G706" i="4"/>
  <c r="G714" i="4"/>
  <c r="G722" i="4"/>
  <c r="G730" i="4"/>
  <c r="G738" i="4"/>
  <c r="G746" i="4"/>
  <c r="G754" i="4"/>
  <c r="G762" i="4"/>
  <c r="G770" i="4"/>
  <c r="G778" i="4"/>
  <c r="G786" i="4"/>
  <c r="G794" i="4"/>
  <c r="G802" i="4"/>
  <c r="G516" i="4"/>
  <c r="G524" i="4"/>
  <c r="G532" i="4"/>
  <c r="G540" i="4"/>
  <c r="G548" i="4"/>
  <c r="G556" i="4"/>
  <c r="G564" i="4"/>
  <c r="G572" i="4"/>
  <c r="G580" i="4"/>
  <c r="G588" i="4"/>
  <c r="G596" i="4"/>
  <c r="G604" i="4"/>
  <c r="G612" i="4"/>
  <c r="G620" i="4"/>
  <c r="G628" i="4"/>
  <c r="G636" i="4"/>
  <c r="G644" i="4"/>
  <c r="G652" i="4"/>
  <c r="G660" i="4"/>
  <c r="G668" i="4"/>
  <c r="G676" i="4"/>
  <c r="G684" i="4"/>
  <c r="G692" i="4"/>
  <c r="G700" i="4"/>
  <c r="G708" i="4"/>
  <c r="G716" i="4"/>
  <c r="G724" i="4"/>
  <c r="G732" i="4"/>
  <c r="G740" i="4"/>
  <c r="G748" i="4"/>
  <c r="G756" i="4"/>
  <c r="G764" i="4"/>
  <c r="G772" i="4"/>
  <c r="G780" i="4"/>
  <c r="G788" i="4"/>
  <c r="G796" i="4"/>
  <c r="G804" i="4"/>
  <c r="G810" i="4"/>
  <c r="G818" i="4"/>
  <c r="G826" i="4"/>
  <c r="G834" i="4"/>
  <c r="G842" i="4"/>
  <c r="G850" i="4"/>
  <c r="G858" i="4"/>
  <c r="G866" i="4"/>
  <c r="G874" i="4"/>
  <c r="G882" i="4"/>
  <c r="G890" i="4"/>
  <c r="G898" i="4"/>
  <c r="G906" i="4"/>
  <c r="G914" i="4"/>
  <c r="G816" i="4"/>
  <c r="G824" i="4"/>
  <c r="G832" i="4"/>
  <c r="G840" i="4"/>
  <c r="G848" i="4"/>
  <c r="G856" i="4"/>
  <c r="G864" i="4"/>
  <c r="G872" i="4"/>
  <c r="G880" i="4"/>
  <c r="G888" i="4"/>
  <c r="G896" i="4"/>
  <c r="G904" i="4"/>
  <c r="G912" i="4"/>
  <c r="E189" i="4"/>
  <c r="E319" i="4"/>
  <c r="E445" i="4"/>
  <c r="E38" i="4"/>
  <c r="E102" i="4"/>
  <c r="E166" i="4"/>
  <c r="E331" i="4"/>
  <c r="E457" i="4"/>
  <c r="E44" i="4"/>
  <c r="E108" i="4"/>
  <c r="E172" i="4"/>
  <c r="E236" i="4"/>
  <c r="E300" i="4"/>
  <c r="E282" i="4"/>
  <c r="E374" i="4"/>
  <c r="E217" i="4"/>
  <c r="E344" i="4"/>
  <c r="E468" i="4"/>
  <c r="E50" i="4"/>
  <c r="E114" i="4"/>
  <c r="E229" i="4"/>
  <c r="E364" i="4"/>
  <c r="E483" i="4"/>
  <c r="E56" i="4"/>
  <c r="E120" i="4"/>
  <c r="E184" i="4"/>
  <c r="E248" i="4"/>
  <c r="E178" i="4"/>
  <c r="E306" i="4"/>
  <c r="E357" i="4"/>
  <c r="E434" i="4"/>
  <c r="E462" i="4"/>
  <c r="E241" i="4"/>
  <c r="E347" i="4"/>
  <c r="E495" i="4"/>
  <c r="E62" i="4"/>
  <c r="E126" i="4"/>
  <c r="E253" i="4"/>
  <c r="E371" i="4"/>
  <c r="E509" i="4"/>
  <c r="E68" i="4"/>
  <c r="E132" i="4"/>
  <c r="E196" i="4"/>
  <c r="E260" i="4"/>
  <c r="E202" i="4"/>
  <c r="E318" i="4"/>
  <c r="E7" i="4"/>
  <c r="E265" i="4"/>
  <c r="E389" i="4"/>
  <c r="E10" i="4"/>
  <c r="E74" i="4"/>
  <c r="E138" i="4"/>
  <c r="E277" i="4"/>
  <c r="E401" i="4"/>
  <c r="E465" i="4"/>
  <c r="E48" i="4"/>
  <c r="E112" i="4"/>
  <c r="E176" i="4"/>
  <c r="E240" i="4"/>
  <c r="E304" i="4"/>
  <c r="E290" i="4"/>
  <c r="E382" i="4"/>
  <c r="E426" i="4"/>
  <c r="E454" i="4"/>
  <c r="E9" i="4"/>
  <c r="E139" i="4"/>
  <c r="E267" i="4"/>
  <c r="E399" i="4"/>
  <c r="E222" i="4"/>
  <c r="E328" i="4"/>
  <c r="E392" i="4"/>
  <c r="E456" i="4"/>
  <c r="E29" i="4"/>
  <c r="E159" i="4"/>
  <c r="E287" i="4"/>
  <c r="E419" i="4"/>
  <c r="E497" i="4"/>
  <c r="C466" i="4"/>
  <c r="C402" i="4"/>
  <c r="E458" i="4"/>
  <c r="E33" i="4"/>
  <c r="E163" i="4"/>
  <c r="E291" i="4"/>
  <c r="E423" i="4"/>
  <c r="E246" i="4"/>
  <c r="E340" i="4"/>
  <c r="E404" i="4"/>
  <c r="E469" i="4"/>
  <c r="E53" i="4"/>
  <c r="E183" i="4"/>
  <c r="E313" i="4"/>
  <c r="E443" i="4"/>
  <c r="E512" i="4"/>
  <c r="C454" i="4"/>
  <c r="C390" i="4"/>
  <c r="C326" i="4"/>
  <c r="E25" i="4"/>
  <c r="E155" i="4"/>
  <c r="E283" i="4"/>
  <c r="E415" i="4"/>
  <c r="E238" i="4"/>
  <c r="E336" i="4"/>
  <c r="E400" i="4"/>
  <c r="E464" i="4"/>
  <c r="E45" i="4"/>
  <c r="E175" i="4"/>
  <c r="E303" i="4"/>
  <c r="E435" i="4"/>
  <c r="E508" i="4"/>
  <c r="C458" i="4"/>
  <c r="C394" i="4"/>
  <c r="E466" i="4"/>
  <c r="E49" i="4"/>
  <c r="E179" i="4"/>
  <c r="E309" i="4"/>
  <c r="E439" i="4"/>
  <c r="E262" i="4"/>
  <c r="E354" i="4"/>
  <c r="E412" i="4"/>
  <c r="E476" i="4"/>
  <c r="E69" i="4"/>
  <c r="E199" i="4"/>
  <c r="E329" i="4"/>
  <c r="E459" i="4"/>
  <c r="C510" i="4"/>
  <c r="C446" i="4"/>
  <c r="C382" i="4"/>
  <c r="C318" i="4"/>
  <c r="C254" i="4"/>
  <c r="C190" i="4"/>
  <c r="C126" i="4"/>
  <c r="C62" i="4"/>
  <c r="C504" i="4"/>
  <c r="C440" i="4"/>
  <c r="C370" i="4"/>
  <c r="C312" i="4"/>
  <c r="C248" i="4"/>
  <c r="C124" i="4"/>
  <c r="D509" i="4"/>
  <c r="D445" i="4"/>
  <c r="D381" i="4"/>
  <c r="D317" i="4"/>
  <c r="D253" i="4"/>
  <c r="D189" i="4"/>
  <c r="D125" i="4"/>
  <c r="C120" i="4"/>
  <c r="D507" i="4"/>
  <c r="D443" i="4"/>
  <c r="D379" i="4"/>
  <c r="D315" i="4"/>
  <c r="D251" i="4"/>
  <c r="D187" i="4"/>
  <c r="D123" i="4"/>
  <c r="D59" i="4"/>
  <c r="C501" i="4"/>
  <c r="C437" i="4"/>
  <c r="C364" i="4"/>
  <c r="C309" i="4"/>
  <c r="C358" i="4"/>
  <c r="C306" i="4"/>
  <c r="C242" i="4"/>
  <c r="C178" i="4"/>
  <c r="C114" i="4"/>
  <c r="C50" i="4"/>
  <c r="C492" i="4"/>
  <c r="C428" i="4"/>
  <c r="C346" i="4"/>
  <c r="C300" i="4"/>
  <c r="C228" i="4"/>
  <c r="C100" i="4"/>
  <c r="D497" i="4"/>
  <c r="D433" i="4"/>
  <c r="D369" i="4"/>
  <c r="D305" i="4"/>
  <c r="D241" i="4"/>
  <c r="D177" i="4"/>
  <c r="C224" i="4"/>
  <c r="C96" i="4"/>
  <c r="D495" i="4"/>
  <c r="D431" i="4"/>
  <c r="D367" i="4"/>
  <c r="D303" i="4"/>
  <c r="D239" i="4"/>
  <c r="D175" i="4"/>
  <c r="D111" i="4"/>
  <c r="D47" i="4"/>
  <c r="C489" i="4"/>
  <c r="C425" i="4"/>
  <c r="C379" i="4"/>
  <c r="C297" i="4"/>
  <c r="C237" i="4"/>
  <c r="C294" i="4"/>
  <c r="C230" i="4"/>
  <c r="C166" i="4"/>
  <c r="C102" i="4"/>
  <c r="C38" i="4"/>
  <c r="C480" i="4"/>
  <c r="C416" i="4"/>
  <c r="C361" i="4"/>
  <c r="C288" i="4"/>
  <c r="C204" i="4"/>
  <c r="C76" i="4"/>
  <c r="D485" i="4"/>
  <c r="D421" i="4"/>
  <c r="D357" i="4"/>
  <c r="D293" i="4"/>
  <c r="D229" i="4"/>
  <c r="D165" i="4"/>
  <c r="C200" i="4"/>
  <c r="C72" i="4"/>
  <c r="D483" i="4"/>
  <c r="D419" i="4"/>
  <c r="D355" i="4"/>
  <c r="D291" i="4"/>
  <c r="D227" i="4"/>
  <c r="D163" i="4"/>
  <c r="D99" i="4"/>
  <c r="D35" i="4"/>
  <c r="C477" i="4"/>
  <c r="C413" i="4"/>
  <c r="C355" i="4"/>
  <c r="C285" i="4"/>
  <c r="C349" i="4"/>
  <c r="C282" i="4"/>
  <c r="C218" i="4"/>
  <c r="C154" i="4"/>
  <c r="C90" i="4"/>
  <c r="C26" i="4"/>
  <c r="C468" i="4"/>
  <c r="C404" i="4"/>
  <c r="C340" i="4"/>
  <c r="C276" i="4"/>
  <c r="C180" i="4"/>
  <c r="C52" i="4"/>
  <c r="D473" i="4"/>
  <c r="D409" i="4"/>
  <c r="D345" i="4"/>
  <c r="D281" i="4"/>
  <c r="D217" i="4"/>
  <c r="D153" i="4"/>
  <c r="C176" i="4"/>
  <c r="C48" i="4"/>
  <c r="D471" i="4"/>
  <c r="D407" i="4"/>
  <c r="D343" i="4"/>
  <c r="D279" i="4"/>
  <c r="D215" i="4"/>
  <c r="D151" i="4"/>
  <c r="D87" i="4"/>
  <c r="D23" i="4"/>
  <c r="C465" i="4"/>
  <c r="C401" i="4"/>
  <c r="C337" i="4"/>
  <c r="C273" i="4"/>
  <c r="C213" i="4"/>
  <c r="C157" i="4"/>
  <c r="D434" i="4"/>
  <c r="D178" i="4"/>
  <c r="C113" i="4"/>
  <c r="D492" i="4"/>
  <c r="D364" i="4"/>
  <c r="D236" i="4"/>
  <c r="D108" i="4"/>
  <c r="C79" i="4"/>
  <c r="D93" i="4"/>
  <c r="D29" i="4"/>
  <c r="C471" i="4"/>
  <c r="C407" i="4"/>
  <c r="C343" i="4"/>
  <c r="C279" i="4"/>
  <c r="C215" i="4"/>
  <c r="C147" i="4"/>
  <c r="D410" i="4"/>
  <c r="D154" i="4"/>
  <c r="C101" i="4"/>
  <c r="D480" i="4"/>
  <c r="D352" i="4"/>
  <c r="D224" i="4"/>
  <c r="D96" i="4"/>
  <c r="C59" i="4"/>
  <c r="D302" i="4"/>
  <c r="D50" i="4"/>
  <c r="D246" i="4"/>
  <c r="C249" i="4"/>
  <c r="C185" i="4"/>
  <c r="C39" i="4"/>
  <c r="D290" i="4"/>
  <c r="D30" i="4"/>
  <c r="C41" i="4"/>
  <c r="D420" i="4"/>
  <c r="D292" i="4"/>
  <c r="D164" i="4"/>
  <c r="D36" i="4"/>
  <c r="D121" i="4"/>
  <c r="D57" i="4"/>
  <c r="C499" i="4"/>
  <c r="C435" i="4"/>
  <c r="C360" i="4"/>
  <c r="C307" i="4"/>
  <c r="C243" i="4"/>
  <c r="C179" i="4"/>
  <c r="C15" i="4"/>
  <c r="D266" i="4"/>
  <c r="D6" i="4"/>
  <c r="C29" i="4"/>
  <c r="D408" i="4"/>
  <c r="D280" i="4"/>
  <c r="D152" i="4"/>
  <c r="D24" i="4"/>
  <c r="D414" i="4"/>
  <c r="D158" i="4"/>
  <c r="D358" i="4"/>
  <c r="D102" i="4"/>
  <c r="E141" i="4"/>
  <c r="E117" i="4"/>
  <c r="E35" i="4"/>
  <c r="E107" i="4"/>
  <c r="E63" i="4"/>
  <c r="C91" i="4"/>
  <c r="D338" i="4"/>
  <c r="D82" i="4"/>
  <c r="C65" i="4"/>
  <c r="D444" i="4"/>
  <c r="D316" i="4"/>
  <c r="D188" i="4"/>
  <c r="D60" i="4"/>
  <c r="D494" i="4"/>
  <c r="D69" i="4"/>
  <c r="C511" i="4"/>
  <c r="C447" i="4"/>
  <c r="C383" i="4"/>
  <c r="C319" i="4"/>
  <c r="C255" i="4"/>
  <c r="C191" i="4"/>
  <c r="C67" i="4"/>
  <c r="D314" i="4"/>
  <c r="D54" i="4"/>
  <c r="C53" i="4"/>
  <c r="D432" i="4"/>
  <c r="D304" i="4"/>
  <c r="D176" i="4"/>
  <c r="D48" i="4"/>
  <c r="D470" i="4"/>
  <c r="D206" i="4"/>
  <c r="D406" i="4"/>
  <c r="D150" i="4"/>
  <c r="C225" i="4"/>
  <c r="C161" i="4"/>
  <c r="D450" i="4"/>
  <c r="D194" i="4"/>
  <c r="C121" i="4"/>
  <c r="D500" i="4"/>
  <c r="D372" i="4"/>
  <c r="D244" i="4"/>
  <c r="D116" i="4"/>
  <c r="C95" i="4"/>
  <c r="D97" i="4"/>
  <c r="D33" i="4"/>
  <c r="C475" i="4"/>
  <c r="C411" i="4"/>
  <c r="C351" i="4"/>
  <c r="C283" i="4"/>
  <c r="C219" i="4"/>
  <c r="C155" i="4"/>
  <c r="D426" i="4"/>
  <c r="D170" i="4"/>
  <c r="C109" i="4"/>
  <c r="D488" i="4"/>
  <c r="D360" i="4"/>
  <c r="D232" i="4"/>
  <c r="D104" i="4"/>
  <c r="C71" i="4"/>
  <c r="D318" i="4"/>
  <c r="D66" i="4"/>
  <c r="D262" i="4"/>
  <c r="D10" i="4"/>
  <c r="E123" i="4"/>
  <c r="E95" i="4"/>
  <c r="E193" i="4"/>
  <c r="E213" i="4"/>
  <c r="E83" i="4"/>
  <c r="F502" i="4"/>
  <c r="F477" i="4"/>
  <c r="F432" i="4"/>
  <c r="F407" i="4"/>
  <c r="F382" i="4"/>
  <c r="F318" i="4"/>
  <c r="F333" i="4"/>
  <c r="F268" i="4"/>
  <c r="F496" i="4"/>
  <c r="F471" i="4"/>
  <c r="F426" i="4"/>
  <c r="F401" i="4"/>
  <c r="F376" i="4"/>
  <c r="F312" i="4"/>
  <c r="F327" i="4"/>
  <c r="F262" i="4"/>
  <c r="F279" i="4"/>
  <c r="F215" i="4"/>
  <c r="F151" i="4"/>
  <c r="F87" i="4"/>
  <c r="F178" i="4"/>
  <c r="F114" i="4"/>
  <c r="F51" i="4"/>
  <c r="F38" i="4"/>
  <c r="F273" i="4"/>
  <c r="F209" i="4"/>
  <c r="F145" i="4"/>
  <c r="F81" i="4"/>
  <c r="F172" i="4"/>
  <c r="F108" i="4"/>
  <c r="F45" i="4"/>
  <c r="F32" i="4"/>
  <c r="F498" i="4"/>
  <c r="F473" i="4"/>
  <c r="F428" i="4"/>
  <c r="F403" i="4"/>
  <c r="F378" i="4"/>
  <c r="F314" i="4"/>
  <c r="F329" i="4"/>
  <c r="F264" i="4"/>
  <c r="F503" i="4"/>
  <c r="F467" i="4"/>
  <c r="F422" i="4"/>
  <c r="F397" i="4"/>
  <c r="F372" i="4"/>
  <c r="F308" i="4"/>
  <c r="F323" i="4"/>
  <c r="F258" i="4"/>
  <c r="F275" i="4"/>
  <c r="F211" i="4"/>
  <c r="F147" i="4"/>
  <c r="F83" i="4"/>
  <c r="F174" i="4"/>
  <c r="F110" i="4"/>
  <c r="F47" i="4"/>
  <c r="F34" i="4"/>
  <c r="F269" i="4"/>
  <c r="F205" i="4"/>
  <c r="F141" i="4"/>
  <c r="F77" i="4"/>
  <c r="F168" i="4"/>
  <c r="F104" i="4"/>
  <c r="F41" i="4"/>
  <c r="F20" i="4"/>
  <c r="F166" i="4"/>
  <c r="F102" i="4"/>
  <c r="F39" i="4"/>
  <c r="F26" i="4"/>
  <c r="F261" i="4"/>
  <c r="F197" i="4"/>
  <c r="F133" i="4"/>
  <c r="F69" i="4"/>
  <c r="F160" i="4"/>
  <c r="F96" i="4"/>
  <c r="F33" i="4"/>
  <c r="F12" i="4"/>
  <c r="F482" i="4"/>
  <c r="F456" i="4"/>
  <c r="F431" i="4"/>
  <c r="F406" i="4"/>
  <c r="F342" i="4"/>
  <c r="F357" i="4"/>
  <c r="F293" i="4"/>
  <c r="F512" i="4"/>
  <c r="F476" i="4"/>
  <c r="F450" i="4"/>
  <c r="F425" i="4"/>
  <c r="F400" i="4"/>
  <c r="F336" i="4"/>
  <c r="F351" i="4"/>
  <c r="F286" i="4"/>
  <c r="F224" i="4"/>
  <c r="F239" i="4"/>
  <c r="F175" i="4"/>
  <c r="F111" i="4"/>
  <c r="F202" i="4"/>
  <c r="F138" i="4"/>
  <c r="F74" i="4"/>
  <c r="F11" i="4"/>
  <c r="F218" i="4"/>
  <c r="F233" i="4"/>
  <c r="F169" i="4"/>
  <c r="F105" i="4"/>
  <c r="F196" i="4"/>
  <c r="F132" i="4"/>
  <c r="F68" i="4"/>
  <c r="F5" i="4"/>
  <c r="F8" i="4"/>
  <c r="F478" i="4"/>
  <c r="F452" i="4"/>
  <c r="F427" i="4"/>
  <c r="F402" i="4"/>
  <c r="F338" i="4"/>
  <c r="F353" i="4"/>
  <c r="F288" i="4"/>
  <c r="F511" i="4"/>
  <c r="F472" i="4"/>
  <c r="F446" i="4"/>
  <c r="F421" i="4"/>
  <c r="F396" i="4"/>
  <c r="F332" i="4"/>
  <c r="F347" i="4"/>
  <c r="F282" i="4"/>
  <c r="F220" i="4"/>
  <c r="F235" i="4"/>
  <c r="F171" i="4"/>
  <c r="F107" i="4"/>
  <c r="F155" i="4"/>
  <c r="E103" i="4"/>
  <c r="E289" i="4"/>
  <c r="E413" i="4"/>
  <c r="E22" i="4"/>
  <c r="E86" i="4"/>
  <c r="E150" i="4"/>
  <c r="E301" i="4"/>
  <c r="E425" i="4"/>
  <c r="E28" i="4"/>
  <c r="E92" i="4"/>
  <c r="E156" i="4"/>
  <c r="E220" i="4"/>
  <c r="E284" i="4"/>
  <c r="E250" i="4"/>
  <c r="E342" i="4"/>
  <c r="E173" i="4"/>
  <c r="E311" i="4"/>
  <c r="E437" i="4"/>
  <c r="E34" i="4"/>
  <c r="E98" i="4"/>
  <c r="E162" i="4"/>
  <c r="E323" i="4"/>
  <c r="E449" i="4"/>
  <c r="E40" i="4"/>
  <c r="E104" i="4"/>
  <c r="E168" i="4"/>
  <c r="E232" i="4"/>
  <c r="E296" i="4"/>
  <c r="E274" i="4"/>
  <c r="E366" i="4"/>
  <c r="E418" i="4"/>
  <c r="E446" i="4"/>
  <c r="E209" i="4"/>
  <c r="E335" i="4"/>
  <c r="E461" i="4"/>
  <c r="E46" i="4"/>
  <c r="E110" i="4"/>
  <c r="E174" i="4"/>
  <c r="E352" i="4"/>
  <c r="E475" i="4"/>
  <c r="E52" i="4"/>
  <c r="E116" i="4"/>
  <c r="E180" i="4"/>
  <c r="E244" i="4"/>
  <c r="E23" i="4"/>
  <c r="E298" i="4"/>
  <c r="E349" i="4"/>
  <c r="E233" i="4"/>
  <c r="E372" i="4"/>
  <c r="E487" i="4"/>
  <c r="E58" i="4"/>
  <c r="E122" i="4"/>
  <c r="E245" i="4"/>
  <c r="E355" i="4"/>
  <c r="E499" i="4"/>
  <c r="E64" i="4"/>
  <c r="E16" i="4"/>
  <c r="E80" i="4"/>
  <c r="E144" i="4"/>
  <c r="E208" i="4"/>
  <c r="E272" i="4"/>
  <c r="E226" i="4"/>
  <c r="E330" i="4"/>
  <c r="E394" i="4"/>
  <c r="E398" i="4"/>
  <c r="E478" i="4"/>
  <c r="E73" i="4"/>
  <c r="E203" i="4"/>
  <c r="E333" i="4"/>
  <c r="E463" i="4"/>
  <c r="E286" i="4"/>
  <c r="E378" i="4"/>
  <c r="E424" i="4"/>
  <c r="E488" i="4"/>
  <c r="E93" i="4"/>
  <c r="E223" i="4"/>
  <c r="E368" i="4"/>
  <c r="E481" i="4"/>
  <c r="C498" i="4"/>
  <c r="C434" i="4"/>
  <c r="E406" i="4"/>
  <c r="E490" i="4"/>
  <c r="E97" i="4"/>
  <c r="E227" i="4"/>
  <c r="E376" i="4"/>
  <c r="E182" i="4"/>
  <c r="E308" i="4"/>
  <c r="E361" i="4"/>
  <c r="E436" i="4"/>
  <c r="E500" i="4"/>
  <c r="E119" i="4"/>
  <c r="E247" i="4"/>
  <c r="E375" i="4"/>
  <c r="E501" i="4"/>
  <c r="C486" i="4"/>
  <c r="C422" i="4"/>
  <c r="C373" i="4"/>
  <c r="E486" i="4"/>
  <c r="E89" i="4"/>
  <c r="E219" i="4"/>
  <c r="E356" i="4"/>
  <c r="E477" i="4"/>
  <c r="E302" i="4"/>
  <c r="E353" i="4"/>
  <c r="E432" i="4"/>
  <c r="E496" i="4"/>
  <c r="E109" i="4"/>
  <c r="E239" i="4"/>
  <c r="E359" i="4"/>
  <c r="E493" i="4"/>
  <c r="C490" i="4"/>
  <c r="C426" i="4"/>
  <c r="E422" i="4"/>
  <c r="E498" i="4"/>
  <c r="E113" i="4"/>
  <c r="E243" i="4"/>
  <c r="E367" i="4"/>
  <c r="E198" i="4"/>
  <c r="E316" i="4"/>
  <c r="E377" i="4"/>
  <c r="E444" i="4"/>
  <c r="E511" i="4"/>
  <c r="E133" i="4"/>
  <c r="E263" i="4"/>
  <c r="E395" i="4"/>
  <c r="E510" i="4"/>
  <c r="C478" i="4"/>
  <c r="C414" i="4"/>
  <c r="C357" i="4"/>
  <c r="C286" i="4"/>
  <c r="C222" i="4"/>
  <c r="C158" i="4"/>
  <c r="C94" i="4"/>
  <c r="C30" i="4"/>
  <c r="C472" i="4"/>
  <c r="C408" i="4"/>
  <c r="C345" i="4"/>
  <c r="C280" i="4"/>
  <c r="C188" i="4"/>
  <c r="C60" i="4"/>
  <c r="D477" i="4"/>
  <c r="D413" i="4"/>
  <c r="D349" i="4"/>
  <c r="D285" i="4"/>
  <c r="D221" i="4"/>
  <c r="D157" i="4"/>
  <c r="C184" i="4"/>
  <c r="C56" i="4"/>
  <c r="D475" i="4"/>
  <c r="D411" i="4"/>
  <c r="D347" i="4"/>
  <c r="D283" i="4"/>
  <c r="D219" i="4"/>
  <c r="D155" i="4"/>
  <c r="D91" i="4"/>
  <c r="D27" i="4"/>
  <c r="C470" i="4"/>
  <c r="C405" i="4"/>
  <c r="C341" i="4"/>
  <c r="C277" i="4"/>
  <c r="C338" i="4"/>
  <c r="C274" i="4"/>
  <c r="C210" i="4"/>
  <c r="C146" i="4"/>
  <c r="C82" i="4"/>
  <c r="C18" i="4"/>
  <c r="C460" i="4"/>
  <c r="C396" i="4"/>
  <c r="C332" i="4"/>
  <c r="C268" i="4"/>
  <c r="C164" i="4"/>
  <c r="C36" i="4"/>
  <c r="D465" i="4"/>
  <c r="D401" i="4"/>
  <c r="D337" i="4"/>
  <c r="D273" i="4"/>
  <c r="D209" i="4"/>
  <c r="D145" i="4"/>
  <c r="C160" i="4"/>
  <c r="C32" i="4"/>
  <c r="D463" i="4"/>
  <c r="D399" i="4"/>
  <c r="D335" i="4"/>
  <c r="D271" i="4"/>
  <c r="D207" i="4"/>
  <c r="D143" i="4"/>
  <c r="D79" i="4"/>
  <c r="D15" i="4"/>
  <c r="C457" i="4"/>
  <c r="C393" i="4"/>
  <c r="C329" i="4"/>
  <c r="C265" i="4"/>
  <c r="C205" i="4"/>
  <c r="C262" i="4"/>
  <c r="C198" i="4"/>
  <c r="C134" i="4"/>
  <c r="C70" i="4"/>
  <c r="C512" i="4"/>
  <c r="C448" i="4"/>
  <c r="C384" i="4"/>
  <c r="C320" i="4"/>
  <c r="C256" i="4"/>
  <c r="C140" i="4"/>
  <c r="C12" i="4"/>
  <c r="D453" i="4"/>
  <c r="D389" i="4"/>
  <c r="D325" i="4"/>
  <c r="D261" i="4"/>
  <c r="D197" i="4"/>
  <c r="D133" i="4"/>
  <c r="C136" i="4"/>
  <c r="C8" i="4"/>
  <c r="D451" i="4"/>
  <c r="D387" i="4"/>
  <c r="D323" i="4"/>
  <c r="D259" i="4"/>
  <c r="D195" i="4"/>
  <c r="D131" i="4"/>
  <c r="D67" i="4"/>
  <c r="C509" i="4"/>
  <c r="C445" i="4"/>
  <c r="C380" i="4"/>
  <c r="C317" i="4"/>
  <c r="C374" i="4"/>
  <c r="C314" i="4"/>
  <c r="C250" i="4"/>
  <c r="C186" i="4"/>
  <c r="C122" i="4"/>
  <c r="C58" i="4"/>
  <c r="C500" i="4"/>
  <c r="C436" i="4"/>
  <c r="C362" i="4"/>
  <c r="C308" i="4"/>
  <c r="C244" i="4"/>
  <c r="C116" i="4"/>
  <c r="D505" i="4"/>
  <c r="D441" i="4"/>
  <c r="D377" i="4"/>
  <c r="D313" i="4"/>
  <c r="D249" i="4"/>
  <c r="D185" i="4"/>
  <c r="C240" i="4"/>
  <c r="C112" i="4"/>
  <c r="D503" i="4"/>
  <c r="D439" i="4"/>
  <c r="D375" i="4"/>
  <c r="D311" i="4"/>
  <c r="D247" i="4"/>
  <c r="D183" i="4"/>
  <c r="D119" i="4"/>
  <c r="D55" i="4"/>
  <c r="C497" i="4"/>
  <c r="C433" i="4"/>
  <c r="C356" i="4"/>
  <c r="C305" i="4"/>
  <c r="C245" i="4"/>
  <c r="C181" i="4"/>
  <c r="C55" i="4"/>
  <c r="D306" i="4"/>
  <c r="D46" i="4"/>
  <c r="C49" i="4"/>
  <c r="D428" i="4"/>
  <c r="D300" i="4"/>
  <c r="D172" i="4"/>
  <c r="D44" i="4"/>
  <c r="D462" i="4"/>
  <c r="D61" i="4"/>
  <c r="C503" i="4"/>
  <c r="C439" i="4"/>
  <c r="C368" i="4"/>
  <c r="C311" i="4"/>
  <c r="C247" i="4"/>
  <c r="C183" i="4"/>
  <c r="C31" i="4"/>
  <c r="D282" i="4"/>
  <c r="D22" i="4"/>
  <c r="C37" i="4"/>
  <c r="D416" i="4"/>
  <c r="D288" i="4"/>
  <c r="D160" i="4"/>
  <c r="D32" i="4"/>
  <c r="D430" i="4"/>
  <c r="D174" i="4"/>
  <c r="D374" i="4"/>
  <c r="D118" i="4"/>
  <c r="C217" i="4"/>
  <c r="C151" i="4"/>
  <c r="D418" i="4"/>
  <c r="D162" i="4"/>
  <c r="C105" i="4"/>
  <c r="D484" i="4"/>
  <c r="D356" i="4"/>
  <c r="D228" i="4"/>
  <c r="D100" i="4"/>
  <c r="C63" i="4"/>
  <c r="D89" i="4"/>
  <c r="D25" i="4"/>
  <c r="C467" i="4"/>
  <c r="C403" i="4"/>
  <c r="C339" i="4"/>
  <c r="C275" i="4"/>
  <c r="C211" i="4"/>
  <c r="C135" i="4"/>
  <c r="D394" i="4"/>
  <c r="D138" i="4"/>
  <c r="C93" i="4"/>
  <c r="D472" i="4"/>
  <c r="D344" i="4"/>
  <c r="D216" i="4"/>
  <c r="D88" i="4"/>
  <c r="C43" i="4"/>
  <c r="D286" i="4"/>
  <c r="D34" i="4"/>
  <c r="D230" i="4"/>
  <c r="E221" i="4"/>
  <c r="E91" i="4"/>
  <c r="E31" i="4"/>
  <c r="E161" i="4"/>
  <c r="E165" i="4"/>
  <c r="C165" i="4"/>
  <c r="D466" i="4"/>
  <c r="D210" i="4"/>
  <c r="C129" i="4"/>
  <c r="D508" i="4"/>
  <c r="D380" i="4"/>
  <c r="D252" i="4"/>
  <c r="D124" i="4"/>
  <c r="C111" i="4"/>
  <c r="D101" i="4"/>
  <c r="D37" i="4"/>
  <c r="C479" i="4"/>
  <c r="C415" i="4"/>
  <c r="C359" i="4"/>
  <c r="C287" i="4"/>
  <c r="C223" i="4"/>
  <c r="C159" i="4"/>
  <c r="D442" i="4"/>
  <c r="D186" i="4"/>
  <c r="C117" i="4"/>
  <c r="D496" i="4"/>
  <c r="D368" i="4"/>
  <c r="D240" i="4"/>
  <c r="D112" i="4"/>
  <c r="C87" i="4"/>
  <c r="D334" i="4"/>
  <c r="D78" i="4"/>
  <c r="D278" i="4"/>
  <c r="D26" i="4"/>
  <c r="C193" i="4"/>
  <c r="C75" i="4"/>
  <c r="D322" i="4"/>
  <c r="D62" i="4"/>
  <c r="C57" i="4"/>
  <c r="D436" i="4"/>
  <c r="D308" i="4"/>
  <c r="D180" i="4"/>
  <c r="D52" i="4"/>
  <c r="D478" i="4"/>
  <c r="D65" i="4"/>
  <c r="C507" i="4"/>
  <c r="C443" i="4"/>
  <c r="C376" i="4"/>
  <c r="C315" i="4"/>
  <c r="C251" i="4"/>
  <c r="C187" i="4"/>
  <c r="C47" i="4"/>
  <c r="D298" i="4"/>
  <c r="D38" i="4"/>
  <c r="C45" i="4"/>
  <c r="D424" i="4"/>
  <c r="D296" i="4"/>
  <c r="D168" i="4"/>
  <c r="D40" i="4"/>
  <c r="D446" i="4"/>
  <c r="D190" i="4"/>
  <c r="D390" i="4"/>
  <c r="D134" i="4"/>
  <c r="E177" i="4"/>
  <c r="E197" i="4"/>
  <c r="E67" i="4"/>
  <c r="E137" i="4"/>
  <c r="E127" i="4"/>
  <c r="E51" i="4"/>
  <c r="F490" i="4"/>
  <c r="F464" i="4"/>
  <c r="F439" i="4"/>
  <c r="F375" i="4"/>
  <c r="F350" i="4"/>
  <c r="F365" i="4"/>
  <c r="F301" i="4"/>
  <c r="F236" i="4"/>
  <c r="F484" i="4"/>
  <c r="F458" i="4"/>
  <c r="F433" i="4"/>
  <c r="F369" i="4"/>
  <c r="F344" i="4"/>
  <c r="F359" i="4"/>
  <c r="F295" i="4"/>
  <c r="F230" i="4"/>
  <c r="F247" i="4"/>
  <c r="F183" i="4"/>
  <c r="F119" i="4"/>
  <c r="F210" i="4"/>
  <c r="F146" i="4"/>
  <c r="F82" i="4"/>
  <c r="F19" i="4"/>
  <c r="F226" i="4"/>
  <c r="F241" i="4"/>
  <c r="F177" i="4"/>
  <c r="F113" i="4"/>
  <c r="F204" i="4"/>
  <c r="F140" i="4"/>
  <c r="F76" i="4"/>
  <c r="F13" i="4"/>
  <c r="F28" i="4"/>
  <c r="F486" i="4"/>
  <c r="F460" i="4"/>
  <c r="F435" i="4"/>
  <c r="F371" i="4"/>
  <c r="F346" i="4"/>
  <c r="F361" i="4"/>
  <c r="F297" i="4"/>
  <c r="F232" i="4"/>
  <c r="F480" i="4"/>
  <c r="F454" i="4"/>
  <c r="F429" i="4"/>
  <c r="F404" i="4"/>
  <c r="F340" i="4"/>
  <c r="F355" i="4"/>
  <c r="F291" i="4"/>
  <c r="F228" i="4"/>
  <c r="F243" i="4"/>
  <c r="F179" i="4"/>
  <c r="F115" i="4"/>
  <c r="F206" i="4"/>
  <c r="F142" i="4"/>
  <c r="F78" i="4"/>
  <c r="F15" i="4"/>
  <c r="F222" i="4"/>
  <c r="F237" i="4"/>
  <c r="F173" i="4"/>
  <c r="F109" i="4"/>
  <c r="F200" i="4"/>
  <c r="F136" i="4"/>
  <c r="F72" i="4"/>
  <c r="F9" i="4"/>
  <c r="F198" i="4"/>
  <c r="F134" i="4"/>
  <c r="F70" i="4"/>
  <c r="F7" i="4"/>
  <c r="F214" i="4"/>
  <c r="F229" i="4"/>
  <c r="F165" i="4"/>
  <c r="F101" i="4"/>
  <c r="F192" i="4"/>
  <c r="F128" i="4"/>
  <c r="F64" i="4"/>
  <c r="F52" i="4"/>
  <c r="F494" i="4"/>
  <c r="F469" i="4"/>
  <c r="F424" i="4"/>
  <c r="F399" i="4"/>
  <c r="F374" i="4"/>
  <c r="F310" i="4"/>
  <c r="F325" i="4"/>
  <c r="F260" i="4"/>
  <c r="F499" i="4"/>
  <c r="F463" i="4"/>
  <c r="F418" i="4"/>
  <c r="F393" i="4"/>
  <c r="F368" i="4"/>
  <c r="F304" i="4"/>
  <c r="F319" i="4"/>
  <c r="F254" i="4"/>
  <c r="F271" i="4"/>
  <c r="F207" i="4"/>
  <c r="F143" i="4"/>
  <c r="F79" i="4"/>
  <c r="F170" i="4"/>
  <c r="F106" i="4"/>
  <c r="F43" i="4"/>
  <c r="F30" i="4"/>
  <c r="F265" i="4"/>
  <c r="F201" i="4"/>
  <c r="F137" i="4"/>
  <c r="F73" i="4"/>
  <c r="F164" i="4"/>
  <c r="F100" i="4"/>
  <c r="F37" i="4"/>
  <c r="F24" i="4"/>
  <c r="F501" i="4"/>
  <c r="F465" i="4"/>
  <c r="F420" i="4"/>
  <c r="F395" i="4"/>
  <c r="F370" i="4"/>
  <c r="F306" i="4"/>
  <c r="F321" i="4"/>
  <c r="F256" i="4"/>
  <c r="F495" i="4"/>
  <c r="F459" i="4"/>
  <c r="F414" i="4"/>
  <c r="F389" i="4"/>
  <c r="F364" i="4"/>
  <c r="F300" i="4"/>
  <c r="F315" i="4"/>
  <c r="F250" i="4"/>
  <c r="F267" i="4"/>
  <c r="F203" i="4"/>
  <c r="F139" i="4"/>
  <c r="F75" i="4"/>
  <c r="F91" i="4"/>
  <c r="E225" i="4"/>
  <c r="E360" i="4"/>
  <c r="E479" i="4"/>
  <c r="E54" i="4"/>
  <c r="E118" i="4"/>
  <c r="E237" i="4"/>
  <c r="E380" i="4"/>
  <c r="E491" i="4"/>
  <c r="E60" i="4"/>
  <c r="E124" i="4"/>
  <c r="E188" i="4"/>
  <c r="E252" i="4"/>
  <c r="E186" i="4"/>
  <c r="E310" i="4"/>
  <c r="E365" i="4"/>
  <c r="E249" i="4"/>
  <c r="E363" i="4"/>
  <c r="E503" i="4"/>
  <c r="E66" i="4"/>
  <c r="E130" i="4"/>
  <c r="E261" i="4"/>
  <c r="E385" i="4"/>
  <c r="E8" i="4"/>
  <c r="E72" i="4"/>
  <c r="E136" i="4"/>
  <c r="E200" i="4"/>
  <c r="E264" i="4"/>
  <c r="E210" i="4"/>
  <c r="E322" i="4"/>
  <c r="E386" i="4"/>
  <c r="E381" i="4"/>
  <c r="E39" i="4"/>
  <c r="E273" i="4"/>
  <c r="E397" i="4"/>
  <c r="E14" i="4"/>
  <c r="E78" i="4"/>
  <c r="E142" i="4"/>
  <c r="E285" i="4"/>
  <c r="E409" i="4"/>
  <c r="E20" i="4"/>
  <c r="E84" i="4"/>
  <c r="E148" i="4"/>
  <c r="E212" i="4"/>
  <c r="E276" i="4"/>
  <c r="E234" i="4"/>
  <c r="E334" i="4"/>
  <c r="E135" i="4"/>
  <c r="E297" i="4"/>
  <c r="E421" i="4"/>
  <c r="E26" i="4"/>
  <c r="E90" i="4"/>
  <c r="E154" i="4"/>
  <c r="E307" i="4"/>
  <c r="E433" i="4"/>
  <c r="E32" i="4"/>
  <c r="E96" i="4"/>
  <c r="E128" i="4"/>
  <c r="E192" i="4"/>
  <c r="E256" i="4"/>
  <c r="E194" i="4"/>
  <c r="E314" i="4"/>
  <c r="E373" i="4"/>
  <c r="E442" i="4"/>
  <c r="E470" i="4"/>
  <c r="E41" i="4"/>
  <c r="E171" i="4"/>
  <c r="E299" i="4"/>
  <c r="E431" i="4"/>
  <c r="E254" i="4"/>
  <c r="E346" i="4"/>
  <c r="E408" i="4"/>
  <c r="E472" i="4"/>
  <c r="E61" i="4"/>
  <c r="E191" i="4"/>
  <c r="E321" i="4"/>
  <c r="E451" i="4"/>
  <c r="D5" i="4"/>
  <c r="C450" i="4"/>
  <c r="C386" i="4"/>
  <c r="E474" i="4"/>
  <c r="E65" i="4"/>
  <c r="E195" i="4"/>
  <c r="E325" i="4"/>
  <c r="E455" i="4"/>
  <c r="E278" i="4"/>
  <c r="E370" i="4"/>
  <c r="E420" i="4"/>
  <c r="E484" i="4"/>
  <c r="E85" i="4"/>
  <c r="E215" i="4"/>
  <c r="E348" i="4"/>
  <c r="E473" i="4"/>
  <c r="C502" i="4"/>
  <c r="C438" i="4"/>
  <c r="C366" i="4"/>
  <c r="C310" i="4"/>
  <c r="E57" i="4"/>
  <c r="E187" i="4"/>
  <c r="E317" i="4"/>
  <c r="E447" i="4"/>
  <c r="E270" i="4"/>
  <c r="E362" i="4"/>
  <c r="E416" i="4"/>
  <c r="E480" i="4"/>
  <c r="E77" i="4"/>
  <c r="E207" i="4"/>
  <c r="E337" i="4"/>
  <c r="E467" i="4"/>
  <c r="C506" i="4"/>
  <c r="C442" i="4"/>
  <c r="E390" i="4"/>
  <c r="E482" i="4"/>
  <c r="E81" i="4"/>
  <c r="E211" i="4"/>
  <c r="E341" i="4"/>
  <c r="E471" i="4"/>
  <c r="E294" i="4"/>
  <c r="E345" i="4"/>
  <c r="E428" i="4"/>
  <c r="E492" i="4"/>
  <c r="E101" i="4"/>
  <c r="E231" i="4"/>
  <c r="E343" i="4"/>
  <c r="E485" i="4"/>
  <c r="C494" i="4"/>
  <c r="C430" i="4"/>
  <c r="C350" i="4"/>
  <c r="C302" i="4"/>
  <c r="C238" i="4"/>
  <c r="C174" i="4"/>
  <c r="C110" i="4"/>
  <c r="C46" i="4"/>
  <c r="C488" i="4"/>
  <c r="C424" i="4"/>
  <c r="C377" i="4"/>
  <c r="C296" i="4"/>
  <c r="C220" i="4"/>
  <c r="C92" i="4"/>
  <c r="D493" i="4"/>
  <c r="D429" i="4"/>
  <c r="D365" i="4"/>
  <c r="D301" i="4"/>
  <c r="D237" i="4"/>
  <c r="D173" i="4"/>
  <c r="C216" i="4"/>
  <c r="C88" i="4"/>
  <c r="D491" i="4"/>
  <c r="D427" i="4"/>
  <c r="D363" i="4"/>
  <c r="D299" i="4"/>
  <c r="D235" i="4"/>
  <c r="D171" i="4"/>
  <c r="D107" i="4"/>
  <c r="D43" i="4"/>
  <c r="C485" i="4"/>
  <c r="C421" i="4"/>
  <c r="C371" i="4"/>
  <c r="C293" i="4"/>
  <c r="C365" i="4"/>
  <c r="C290" i="4"/>
  <c r="C226" i="4"/>
  <c r="C162" i="4"/>
  <c r="C98" i="4"/>
  <c r="C34" i="4"/>
  <c r="C476" i="4"/>
  <c r="C412" i="4"/>
  <c r="C353" i="4"/>
  <c r="C284" i="4"/>
  <c r="C196" i="4"/>
  <c r="C68" i="4"/>
  <c r="D481" i="4"/>
  <c r="D417" i="4"/>
  <c r="D353" i="4"/>
  <c r="D289" i="4"/>
  <c r="D225" i="4"/>
  <c r="D161" i="4"/>
  <c r="C192" i="4"/>
  <c r="C64" i="4"/>
  <c r="D479" i="4"/>
  <c r="D415" i="4"/>
  <c r="D351" i="4"/>
  <c r="D287" i="4"/>
  <c r="D223" i="4"/>
  <c r="D159" i="4"/>
  <c r="D95" i="4"/>
  <c r="D31" i="4"/>
  <c r="C473" i="4"/>
  <c r="C409" i="4"/>
  <c r="C347" i="4"/>
  <c r="C281" i="4"/>
  <c r="C221" i="4"/>
  <c r="C278" i="4"/>
  <c r="C214" i="4"/>
  <c r="C150" i="4"/>
  <c r="C86" i="4"/>
  <c r="C22" i="4"/>
  <c r="C464" i="4"/>
  <c r="C400" i="4"/>
  <c r="C336" i="4"/>
  <c r="C272" i="4"/>
  <c r="C172" i="4"/>
  <c r="C44" i="4"/>
  <c r="D469" i="4"/>
  <c r="D405" i="4"/>
  <c r="D341" i="4"/>
  <c r="D277" i="4"/>
  <c r="D213" i="4"/>
  <c r="D149" i="4"/>
  <c r="C168" i="4"/>
  <c r="C40" i="4"/>
  <c r="D467" i="4"/>
  <c r="D403" i="4"/>
  <c r="D339" i="4"/>
  <c r="D275" i="4"/>
  <c r="D211" i="4"/>
  <c r="D147" i="4"/>
  <c r="D83" i="4"/>
  <c r="D19" i="4"/>
  <c r="C461" i="4"/>
  <c r="C397" i="4"/>
  <c r="C333" i="4"/>
  <c r="C269" i="4"/>
  <c r="C330" i="4"/>
  <c r="C266" i="4"/>
  <c r="C202" i="4"/>
  <c r="C138" i="4"/>
  <c r="C74" i="4"/>
  <c r="C10" i="4"/>
  <c r="C452" i="4"/>
  <c r="C388" i="4"/>
  <c r="C324" i="4"/>
  <c r="C260" i="4"/>
  <c r="C148" i="4"/>
  <c r="C20" i="4"/>
  <c r="D457" i="4"/>
  <c r="D393" i="4"/>
  <c r="D329" i="4"/>
  <c r="D265" i="4"/>
  <c r="D201" i="4"/>
  <c r="D137" i="4"/>
  <c r="C144" i="4"/>
  <c r="C16" i="4"/>
  <c r="D455" i="4"/>
  <c r="D391" i="4"/>
  <c r="D327" i="4"/>
  <c r="D263" i="4"/>
  <c r="D199" i="4"/>
  <c r="D135" i="4"/>
  <c r="D71" i="4"/>
  <c r="D7" i="4"/>
  <c r="C449" i="4"/>
  <c r="C385" i="4"/>
  <c r="C321" i="4"/>
  <c r="C257" i="4"/>
  <c r="C197" i="4"/>
  <c r="C123" i="4"/>
  <c r="D370" i="4"/>
  <c r="D114" i="4"/>
  <c r="C81" i="4"/>
  <c r="D460" i="4"/>
  <c r="D332" i="4"/>
  <c r="D204" i="4"/>
  <c r="D76" i="4"/>
  <c r="C19" i="4"/>
  <c r="D77" i="4"/>
  <c r="D13" i="4"/>
  <c r="C455" i="4"/>
  <c r="C391" i="4"/>
  <c r="C327" i="4"/>
  <c r="C263" i="4"/>
  <c r="C199" i="4"/>
  <c r="C99" i="4"/>
  <c r="D346" i="4"/>
  <c r="D90" i="4"/>
  <c r="C69" i="4"/>
  <c r="D448" i="4"/>
  <c r="D320" i="4"/>
  <c r="D192" i="4"/>
  <c r="D64" i="4"/>
  <c r="D502" i="4"/>
  <c r="D238" i="4"/>
  <c r="D438" i="4"/>
  <c r="D182" i="4"/>
  <c r="C233" i="4"/>
  <c r="C169" i="4"/>
  <c r="D482" i="4"/>
  <c r="D226" i="4"/>
  <c r="C137" i="4"/>
  <c r="C9" i="4"/>
  <c r="D388" i="4"/>
  <c r="D260" i="4"/>
  <c r="D132" i="4"/>
  <c r="C143" i="4"/>
  <c r="D105" i="4"/>
  <c r="D41" i="4"/>
  <c r="C483" i="4"/>
  <c r="C419" i="4"/>
  <c r="C367" i="4"/>
  <c r="C291" i="4"/>
  <c r="C227" i="4"/>
  <c r="C163" i="4"/>
  <c r="D458" i="4"/>
  <c r="D202" i="4"/>
  <c r="C125" i="4"/>
  <c r="D504" i="4"/>
  <c r="D376" i="4"/>
  <c r="D248" i="4"/>
  <c r="D120" i="4"/>
  <c r="C103" i="4"/>
  <c r="D350" i="4"/>
  <c r="D94" i="4"/>
  <c r="D294" i="4"/>
  <c r="D42" i="4"/>
  <c r="E15" i="4"/>
  <c r="E153" i="4"/>
  <c r="E149" i="4"/>
  <c r="E43" i="4"/>
  <c r="E115" i="4"/>
  <c r="C23" i="4"/>
  <c r="D274" i="4"/>
  <c r="D14" i="4"/>
  <c r="C33" i="4"/>
  <c r="D412" i="4"/>
  <c r="D284" i="4"/>
  <c r="D156" i="4"/>
  <c r="D28" i="4"/>
  <c r="D117" i="4"/>
  <c r="D53" i="4"/>
  <c r="C495" i="4"/>
  <c r="C431" i="4"/>
  <c r="C352" i="4"/>
  <c r="C303" i="4"/>
  <c r="C239" i="4"/>
  <c r="C175" i="4"/>
  <c r="D506" i="4"/>
  <c r="D250" i="4"/>
  <c r="C149" i="4"/>
  <c r="C21" i="4"/>
  <c r="D400" i="4"/>
  <c r="D272" i="4"/>
  <c r="D144" i="4"/>
  <c r="D16" i="4"/>
  <c r="D398" i="4"/>
  <c r="D142" i="4"/>
  <c r="D342" i="4"/>
  <c r="D86" i="4"/>
  <c r="C209" i="4"/>
  <c r="C131" i="4"/>
  <c r="D386" i="4"/>
  <c r="D130" i="4"/>
  <c r="C89" i="4"/>
  <c r="D468" i="4"/>
  <c r="D340" i="4"/>
  <c r="D212" i="4"/>
  <c r="D84" i="4"/>
  <c r="C35" i="4"/>
  <c r="D81" i="4"/>
  <c r="D17" i="4"/>
  <c r="C459" i="4"/>
  <c r="C395" i="4"/>
  <c r="C331" i="4"/>
  <c r="C267" i="4"/>
  <c r="C203" i="4"/>
  <c r="C115" i="4"/>
  <c r="D362" i="4"/>
  <c r="D106" i="4"/>
  <c r="C77" i="4"/>
  <c r="D456" i="4"/>
  <c r="D328" i="4"/>
  <c r="D200" i="4"/>
  <c r="D72" i="4"/>
  <c r="C11" i="4"/>
  <c r="D254" i="4"/>
  <c r="D454" i="4"/>
  <c r="D198" i="4"/>
  <c r="E181" i="4"/>
  <c r="E59" i="4"/>
  <c r="E131" i="4"/>
  <c r="E111" i="4"/>
  <c r="E55" i="4"/>
  <c r="E19" i="4"/>
  <c r="F497" i="4"/>
  <c r="F461" i="4"/>
  <c r="F416" i="4"/>
  <c r="F391" i="4"/>
  <c r="F366" i="4"/>
  <c r="F302" i="4"/>
  <c r="F317" i="4"/>
  <c r="F252" i="4"/>
  <c r="F491" i="4"/>
  <c r="F455" i="4"/>
  <c r="F410" i="4"/>
  <c r="F385" i="4"/>
  <c r="F360" i="4"/>
  <c r="F296" i="4"/>
  <c r="F311" i="4"/>
  <c r="F246" i="4"/>
  <c r="F263" i="4"/>
  <c r="F199" i="4"/>
  <c r="F135" i="4"/>
  <c r="F71" i="4"/>
  <c r="F162" i="4"/>
  <c r="F98" i="4"/>
  <c r="F35" i="4"/>
  <c r="F22" i="4"/>
  <c r="F257" i="4"/>
  <c r="F193" i="4"/>
  <c r="F129" i="4"/>
  <c r="F65" i="4"/>
  <c r="F156" i="4"/>
  <c r="F92" i="4"/>
  <c r="F29" i="4"/>
  <c r="F16" i="4"/>
  <c r="F493" i="4"/>
  <c r="F457" i="4"/>
  <c r="F412" i="4"/>
  <c r="F387" i="4"/>
  <c r="F362" i="4"/>
  <c r="F298" i="4"/>
  <c r="F313" i="4"/>
  <c r="F248" i="4"/>
  <c r="F487" i="4"/>
  <c r="F451" i="4"/>
  <c r="F445" i="4"/>
  <c r="F381" i="4"/>
  <c r="F356" i="4"/>
  <c r="F292" i="4"/>
  <c r="F307" i="4"/>
  <c r="F242" i="4"/>
  <c r="F259" i="4"/>
  <c r="F195" i="4"/>
  <c r="F131" i="4"/>
  <c r="F67" i="4"/>
  <c r="F158" i="4"/>
  <c r="F94" i="4"/>
  <c r="F31" i="4"/>
  <c r="F18" i="4"/>
  <c r="F253" i="4"/>
  <c r="F189" i="4"/>
  <c r="F125" i="4"/>
  <c r="F61" i="4"/>
  <c r="F152" i="4"/>
  <c r="F88" i="4"/>
  <c r="F25" i="4"/>
  <c r="F59" i="4"/>
  <c r="F150" i="4"/>
  <c r="F86" i="4"/>
  <c r="F23" i="4"/>
  <c r="F10" i="4"/>
  <c r="F245" i="4"/>
  <c r="F181" i="4"/>
  <c r="F117" i="4"/>
  <c r="F208" i="4"/>
  <c r="F144" i="4"/>
  <c r="F80" i="4"/>
  <c r="F17" i="4"/>
  <c r="F505" i="4"/>
  <c r="F466" i="4"/>
  <c r="F440" i="4"/>
  <c r="F415" i="4"/>
  <c r="F390" i="4"/>
  <c r="F326" i="4"/>
  <c r="F341" i="4"/>
  <c r="F276" i="4"/>
  <c r="F504" i="4"/>
  <c r="F479" i="4"/>
  <c r="F434" i="4"/>
  <c r="F409" i="4"/>
  <c r="F384" i="4"/>
  <c r="F320" i="4"/>
  <c r="F335" i="4"/>
  <c r="F270" i="4"/>
  <c r="F287" i="4"/>
  <c r="F223" i="4"/>
  <c r="F159" i="4"/>
  <c r="F95" i="4"/>
  <c r="F186" i="4"/>
  <c r="F122" i="4"/>
  <c r="F58" i="4"/>
  <c r="F46" i="4"/>
  <c r="F281" i="4"/>
  <c r="F217" i="4"/>
  <c r="F153" i="4"/>
  <c r="F89" i="4"/>
  <c r="F180" i="4"/>
  <c r="F116" i="4"/>
  <c r="F53" i="4"/>
  <c r="F40" i="4"/>
  <c r="F506" i="4"/>
  <c r="F481" i="4"/>
  <c r="F436" i="4"/>
  <c r="F411" i="4"/>
  <c r="F386" i="4"/>
  <c r="F322" i="4"/>
  <c r="F337" i="4"/>
  <c r="F272" i="4"/>
  <c r="F500" i="4"/>
  <c r="F475" i="4"/>
  <c r="F430" i="4"/>
  <c r="F405" i="4"/>
  <c r="F380" i="4"/>
  <c r="F316" i="4"/>
  <c r="F331" i="4"/>
  <c r="F266" i="4"/>
  <c r="F283" i="4"/>
  <c r="F219" i="4"/>
  <c r="F123" i="4"/>
  <c r="E160" i="4"/>
  <c r="E224" i="4"/>
  <c r="E288" i="4"/>
  <c r="E258" i="4"/>
  <c r="E350" i="4"/>
  <c r="E410" i="4"/>
  <c r="E430" i="4"/>
  <c r="E494" i="4"/>
  <c r="E105" i="4"/>
  <c r="E235" i="4"/>
  <c r="E351" i="4"/>
  <c r="E190" i="4"/>
  <c r="E312" i="4"/>
  <c r="E369" i="4"/>
  <c r="E440" i="4"/>
  <c r="E504" i="4"/>
  <c r="E125" i="4"/>
  <c r="E255" i="4"/>
  <c r="E387" i="4"/>
  <c r="E506" i="4"/>
  <c r="C482" i="4"/>
  <c r="C418" i="4"/>
  <c r="E438" i="4"/>
  <c r="E507" i="4"/>
  <c r="E129" i="4"/>
  <c r="E259" i="4"/>
  <c r="E391" i="4"/>
  <c r="E214" i="4"/>
  <c r="E324" i="4"/>
  <c r="E388" i="4"/>
  <c r="E452" i="4"/>
  <c r="E21" i="4"/>
  <c r="E151" i="4"/>
  <c r="E279" i="4"/>
  <c r="E411" i="4"/>
  <c r="E489" i="4"/>
  <c r="C469" i="4"/>
  <c r="C406" i="4"/>
  <c r="C342" i="4"/>
  <c r="E502" i="4"/>
  <c r="E121" i="4"/>
  <c r="E251" i="4"/>
  <c r="E383" i="4"/>
  <c r="E206" i="4"/>
  <c r="E320" i="4"/>
  <c r="E384" i="4"/>
  <c r="E448" i="4"/>
  <c r="E13" i="4"/>
  <c r="E143" i="4"/>
  <c r="E271" i="4"/>
  <c r="E403" i="4"/>
  <c r="E5" i="4"/>
  <c r="C474" i="4"/>
  <c r="C410" i="4"/>
  <c r="E450" i="4"/>
  <c r="E17" i="4"/>
  <c r="E147" i="4"/>
  <c r="E275" i="4"/>
  <c r="E407" i="4"/>
  <c r="E230" i="4"/>
  <c r="E332" i="4"/>
  <c r="E396" i="4"/>
  <c r="E460" i="4"/>
  <c r="E37" i="4"/>
  <c r="E167" i="4"/>
  <c r="E295" i="4"/>
  <c r="E427" i="4"/>
  <c r="E505" i="4"/>
  <c r="C462" i="4"/>
  <c r="C398" i="4"/>
  <c r="C334" i="4"/>
  <c r="C270" i="4"/>
  <c r="C206" i="4"/>
  <c r="C142" i="4"/>
  <c r="C78" i="4"/>
  <c r="C14" i="4"/>
  <c r="C456" i="4"/>
  <c r="C392" i="4"/>
  <c r="C328" i="4"/>
  <c r="C264" i="4"/>
  <c r="C156" i="4"/>
  <c r="C28" i="4"/>
  <c r="D461" i="4"/>
  <c r="D397" i="4"/>
  <c r="D333" i="4"/>
  <c r="D269" i="4"/>
  <c r="D205" i="4"/>
  <c r="D141" i="4"/>
  <c r="C152" i="4"/>
  <c r="C24" i="4"/>
  <c r="D459" i="4"/>
  <c r="D395" i="4"/>
  <c r="D331" i="4"/>
  <c r="D267" i="4"/>
  <c r="D203" i="4"/>
  <c r="D139" i="4"/>
  <c r="D75" i="4"/>
  <c r="D11" i="4"/>
  <c r="C453" i="4"/>
  <c r="C389" i="4"/>
  <c r="C325" i="4"/>
  <c r="C261" i="4"/>
  <c r="C322" i="4"/>
  <c r="C258" i="4"/>
  <c r="C194" i="4"/>
  <c r="C130" i="4"/>
  <c r="C66" i="4"/>
  <c r="C508" i="4"/>
  <c r="C444" i="4"/>
  <c r="C378" i="4"/>
  <c r="C316" i="4"/>
  <c r="C252" i="4"/>
  <c r="C132" i="4"/>
  <c r="C6" i="4"/>
  <c r="D449" i="4"/>
  <c r="D385" i="4"/>
  <c r="D321" i="4"/>
  <c r="D257" i="4"/>
  <c r="D193" i="4"/>
  <c r="D129" i="4"/>
  <c r="C128" i="4"/>
  <c r="D511" i="4"/>
  <c r="D447" i="4"/>
  <c r="D383" i="4"/>
  <c r="D319" i="4"/>
  <c r="D255" i="4"/>
  <c r="D191" i="4"/>
  <c r="D127" i="4"/>
  <c r="D63" i="4"/>
  <c r="C505" i="4"/>
  <c r="C441" i="4"/>
  <c r="C372" i="4"/>
  <c r="C313" i="4"/>
  <c r="C253" i="4"/>
  <c r="C189" i="4"/>
  <c r="C246" i="4"/>
  <c r="C182" i="4"/>
  <c r="C118" i="4"/>
  <c r="C54" i="4"/>
  <c r="C496" i="4"/>
  <c r="C432" i="4"/>
  <c r="C354" i="4"/>
  <c r="C304" i="4"/>
  <c r="C236" i="4"/>
  <c r="C108" i="4"/>
  <c r="D501" i="4"/>
  <c r="D437" i="4"/>
  <c r="D373" i="4"/>
  <c r="D309" i="4"/>
  <c r="D245" i="4"/>
  <c r="D181" i="4"/>
  <c r="C232" i="4"/>
  <c r="C104" i="4"/>
  <c r="D499" i="4"/>
  <c r="D435" i="4"/>
  <c r="D371" i="4"/>
  <c r="D307" i="4"/>
  <c r="D243" i="4"/>
  <c r="D179" i="4"/>
  <c r="D115" i="4"/>
  <c r="D51" i="4"/>
  <c r="C493" i="4"/>
  <c r="C429" i="4"/>
  <c r="C348" i="4"/>
  <c r="C301" i="4"/>
  <c r="C381" i="4"/>
  <c r="C298" i="4"/>
  <c r="C234" i="4"/>
  <c r="C170" i="4"/>
  <c r="C106" i="4"/>
  <c r="C42" i="4"/>
  <c r="C484" i="4"/>
  <c r="C420" i="4"/>
  <c r="C369" i="4"/>
  <c r="C292" i="4"/>
  <c r="C212" i="4"/>
  <c r="C84" i="4"/>
  <c r="D489" i="4"/>
  <c r="D425" i="4"/>
  <c r="D361" i="4"/>
  <c r="D297" i="4"/>
  <c r="D233" i="4"/>
  <c r="D169" i="4"/>
  <c r="C208" i="4"/>
  <c r="C80" i="4"/>
  <c r="D487" i="4"/>
  <c r="D423" i="4"/>
  <c r="D359" i="4"/>
  <c r="D295" i="4"/>
  <c r="D231" i="4"/>
  <c r="D167" i="4"/>
  <c r="D103" i="4"/>
  <c r="D39" i="4"/>
  <c r="C481" i="4"/>
  <c r="C417" i="4"/>
  <c r="C363" i="4"/>
  <c r="C289" i="4"/>
  <c r="C229" i="4"/>
  <c r="C173" i="4"/>
  <c r="D498" i="4"/>
  <c r="D242" i="4"/>
  <c r="C145" i="4"/>
  <c r="C17" i="4"/>
  <c r="D396" i="4"/>
  <c r="D268" i="4"/>
  <c r="D140" i="4"/>
  <c r="D12" i="4"/>
  <c r="D109" i="4"/>
  <c r="D45" i="4"/>
  <c r="C487" i="4"/>
  <c r="C423" i="4"/>
  <c r="C375" i="4"/>
  <c r="C295" i="4"/>
  <c r="C231" i="4"/>
  <c r="C167" i="4"/>
  <c r="D474" i="4"/>
  <c r="D218" i="4"/>
  <c r="C133" i="4"/>
  <c r="D512" i="4"/>
  <c r="D384" i="4"/>
  <c r="D256" i="4"/>
  <c r="D128" i="4"/>
  <c r="C119" i="4"/>
  <c r="D366" i="4"/>
  <c r="D110" i="4"/>
  <c r="D310" i="4"/>
  <c r="D58" i="4"/>
  <c r="C201" i="4"/>
  <c r="C107" i="4"/>
  <c r="D354" i="4"/>
  <c r="D98" i="4"/>
  <c r="C73" i="4"/>
  <c r="D452" i="4"/>
  <c r="D324" i="4"/>
  <c r="D196" i="4"/>
  <c r="D68" i="4"/>
  <c r="D510" i="4"/>
  <c r="D73" i="4"/>
  <c r="D9" i="4"/>
  <c r="C451" i="4"/>
  <c r="C387" i="4"/>
  <c r="C323" i="4"/>
  <c r="C259" i="4"/>
  <c r="C195" i="4"/>
  <c r="C83" i="4"/>
  <c r="D330" i="4"/>
  <c r="D70" i="4"/>
  <c r="C61" i="4"/>
  <c r="D440" i="4"/>
  <c r="D312" i="4"/>
  <c r="D184" i="4"/>
  <c r="D56" i="4"/>
  <c r="D486" i="4"/>
  <c r="D222" i="4"/>
  <c r="D422" i="4"/>
  <c r="D166" i="4"/>
  <c r="E87" i="4"/>
  <c r="E27" i="4"/>
  <c r="E99" i="4"/>
  <c r="E47" i="4"/>
  <c r="E169" i="4"/>
  <c r="C139" i="4"/>
  <c r="D402" i="4"/>
  <c r="D146" i="4"/>
  <c r="C97" i="4"/>
  <c r="D476" i="4"/>
  <c r="D348" i="4"/>
  <c r="D220" i="4"/>
  <c r="D92" i="4"/>
  <c r="C51" i="4"/>
  <c r="D85" i="4"/>
  <c r="D21" i="4"/>
  <c r="C463" i="4"/>
  <c r="C399" i="4"/>
  <c r="C335" i="4"/>
  <c r="C271" i="4"/>
  <c r="C207" i="4"/>
  <c r="C127" i="4"/>
  <c r="D378" i="4"/>
  <c r="D122" i="4"/>
  <c r="C85" i="4"/>
  <c r="D464" i="4"/>
  <c r="D336" i="4"/>
  <c r="D208" i="4"/>
  <c r="D80" i="4"/>
  <c r="C27" i="4"/>
  <c r="D270" i="4"/>
  <c r="D18" i="4"/>
  <c r="D214" i="4"/>
  <c r="C241" i="4"/>
  <c r="C177" i="4"/>
  <c r="C7" i="4"/>
  <c r="D258" i="4"/>
  <c r="C153" i="4"/>
  <c r="C25" i="4"/>
  <c r="D404" i="4"/>
  <c r="D276" i="4"/>
  <c r="D148" i="4"/>
  <c r="D20" i="4"/>
  <c r="D113" i="4"/>
  <c r="D49" i="4"/>
  <c r="C491" i="4"/>
  <c r="C427" i="4"/>
  <c r="C344" i="4"/>
  <c r="C299" i="4"/>
  <c r="C235" i="4"/>
  <c r="C171" i="4"/>
  <c r="D490" i="4"/>
  <c r="D234" i="4"/>
  <c r="C141" i="4"/>
  <c r="C13" i="4"/>
  <c r="D392" i="4"/>
  <c r="D264" i="4"/>
  <c r="D136" i="4"/>
  <c r="D8" i="4"/>
  <c r="D382" i="4"/>
  <c r="D126" i="4"/>
  <c r="D326" i="4"/>
  <c r="D74" i="4"/>
  <c r="E79" i="4"/>
  <c r="E185" i="4"/>
  <c r="E205" i="4"/>
  <c r="E75" i="4"/>
  <c r="E145" i="4"/>
  <c r="F510" i="4"/>
  <c r="F474" i="4"/>
  <c r="F448" i="4"/>
  <c r="F423" i="4"/>
  <c r="F398" i="4"/>
  <c r="F334" i="4"/>
  <c r="F349" i="4"/>
  <c r="F284" i="4"/>
  <c r="F507" i="4"/>
  <c r="F468" i="4"/>
  <c r="F442" i="4"/>
  <c r="F417" i="4"/>
  <c r="F392" i="4"/>
  <c r="F328" i="4"/>
  <c r="F343" i="4"/>
  <c r="F278" i="4"/>
  <c r="F216" i="4"/>
  <c r="F231" i="4"/>
  <c r="F167" i="4"/>
  <c r="F103" i="4"/>
  <c r="F194" i="4"/>
  <c r="F130" i="4"/>
  <c r="F66" i="4"/>
  <c r="F54" i="4"/>
  <c r="F289" i="4"/>
  <c r="F225" i="4"/>
  <c r="F161" i="4"/>
  <c r="F97" i="4"/>
  <c r="F188" i="4"/>
  <c r="F124" i="4"/>
  <c r="F60" i="4"/>
  <c r="F48" i="4"/>
  <c r="F509" i="4"/>
  <c r="F470" i="4"/>
  <c r="F444" i="4"/>
  <c r="F419" i="4"/>
  <c r="F394" i="4"/>
  <c r="F330" i="4"/>
  <c r="F345" i="4"/>
  <c r="F280" i="4"/>
  <c r="F508" i="4"/>
  <c r="F483" i="4"/>
  <c r="F438" i="4"/>
  <c r="F413" i="4"/>
  <c r="F388" i="4"/>
  <c r="F324" i="4"/>
  <c r="F339" i="4"/>
  <c r="F274" i="4"/>
  <c r="F212" i="4"/>
  <c r="F227" i="4"/>
  <c r="F163" i="4"/>
  <c r="F99" i="4"/>
  <c r="F190" i="4"/>
  <c r="F126" i="4"/>
  <c r="F62" i="4"/>
  <c r="F50" i="4"/>
  <c r="F285" i="4"/>
  <c r="F221" i="4"/>
  <c r="F157" i="4"/>
  <c r="F93" i="4"/>
  <c r="F184" i="4"/>
  <c r="F120" i="4"/>
  <c r="F56" i="4"/>
  <c r="F44" i="4"/>
  <c r="F182" i="4"/>
  <c r="F118" i="4"/>
  <c r="F55" i="4"/>
  <c r="F42" i="4"/>
  <c r="F277" i="4"/>
  <c r="F213" i="4"/>
  <c r="F149" i="4"/>
  <c r="F85" i="4"/>
  <c r="F176" i="4"/>
  <c r="F112" i="4"/>
  <c r="F49" i="4"/>
  <c r="F36" i="4"/>
  <c r="F489" i="4"/>
  <c r="F453" i="4"/>
  <c r="F408" i="4"/>
  <c r="F383" i="4"/>
  <c r="F358" i="4"/>
  <c r="F294" i="4"/>
  <c r="F309" i="4"/>
  <c r="F244" i="4"/>
  <c r="F492" i="4"/>
  <c r="F447" i="4"/>
  <c r="F441" i="4"/>
  <c r="F377" i="4"/>
  <c r="F352" i="4"/>
  <c r="F367" i="4"/>
  <c r="F303" i="4"/>
  <c r="F238" i="4"/>
  <c r="F255" i="4"/>
  <c r="F191" i="4"/>
  <c r="F127" i="4"/>
  <c r="F63" i="4"/>
  <c r="F154" i="4"/>
  <c r="F90" i="4"/>
  <c r="F27" i="4"/>
  <c r="F14" i="4"/>
  <c r="F249" i="4"/>
  <c r="F185" i="4"/>
  <c r="F121" i="4"/>
  <c r="F57" i="4"/>
  <c r="F148" i="4"/>
  <c r="F84" i="4"/>
  <c r="F21" i="4"/>
  <c r="F6" i="4"/>
  <c r="F485" i="4"/>
  <c r="F449" i="4"/>
  <c r="F443" i="4"/>
  <c r="F379" i="4"/>
  <c r="F354" i="4"/>
  <c r="F290" i="4"/>
  <c r="F305" i="4"/>
  <c r="F240" i="4"/>
  <c r="F488" i="4"/>
  <c r="F462" i="4"/>
  <c r="F437" i="4"/>
  <c r="F373" i="4"/>
  <c r="F348" i="4"/>
  <c r="F363" i="4"/>
  <c r="F299" i="4"/>
  <c r="F234" i="4"/>
  <c r="F251" i="4"/>
  <c r="F187" i="4"/>
  <c r="H519" i="4"/>
  <c r="H535" i="4"/>
  <c r="H551" i="4"/>
  <c r="H567" i="4"/>
  <c r="H583" i="4"/>
  <c r="H599" i="4"/>
  <c r="H615" i="4"/>
  <c r="H631" i="4"/>
  <c r="H647" i="4"/>
  <c r="H663" i="4"/>
  <c r="H679" i="4"/>
  <c r="H695" i="4"/>
  <c r="H711" i="4"/>
  <c r="H727" i="4"/>
  <c r="H743" i="4"/>
  <c r="H759" i="4"/>
  <c r="H775" i="4"/>
  <c r="H791" i="4"/>
  <c r="H807" i="4"/>
  <c r="H823" i="4"/>
  <c r="H839" i="4"/>
  <c r="H855" i="4"/>
  <c r="H871" i="4"/>
  <c r="H887" i="4"/>
  <c r="H903" i="4"/>
  <c r="H515" i="4"/>
  <c r="H531" i="4"/>
  <c r="H547" i="4"/>
  <c r="H563" i="4"/>
  <c r="H579" i="4"/>
  <c r="H595" i="4"/>
  <c r="H611" i="4"/>
  <c r="H627" i="4"/>
  <c r="H643" i="4"/>
  <c r="H659" i="4"/>
  <c r="H675" i="4"/>
  <c r="H691" i="4"/>
  <c r="H707" i="4"/>
  <c r="H723" i="4"/>
  <c r="H739" i="4"/>
  <c r="H755" i="4"/>
  <c r="H771" i="4"/>
  <c r="H787" i="4"/>
  <c r="H803" i="4"/>
  <c r="H819" i="4"/>
  <c r="H835" i="4"/>
  <c r="H851" i="4"/>
  <c r="H867" i="4"/>
  <c r="H883" i="4"/>
  <c r="H899" i="4"/>
  <c r="H513" i="4"/>
  <c r="H521" i="4"/>
  <c r="H529" i="4"/>
  <c r="H537" i="4"/>
  <c r="H545" i="4"/>
  <c r="H553" i="4"/>
  <c r="H561" i="4"/>
  <c r="H569" i="4"/>
  <c r="H577" i="4"/>
  <c r="H585" i="4"/>
  <c r="H593" i="4"/>
  <c r="H601" i="4"/>
  <c r="H609" i="4"/>
  <c r="H617" i="4"/>
  <c r="H625" i="4"/>
  <c r="H633" i="4"/>
  <c r="H641" i="4"/>
  <c r="H649" i="4"/>
  <c r="H657" i="4"/>
  <c r="H665" i="4"/>
  <c r="H673" i="4"/>
  <c r="H681" i="4"/>
  <c r="H689" i="4"/>
  <c r="H697" i="4"/>
  <c r="H705" i="4"/>
  <c r="H713" i="4"/>
  <c r="H721" i="4"/>
  <c r="H729" i="4"/>
  <c r="H737" i="4"/>
  <c r="H745" i="4"/>
  <c r="H753" i="4"/>
  <c r="H761" i="4"/>
  <c r="H769" i="4"/>
  <c r="H777" i="4"/>
  <c r="H785" i="4"/>
  <c r="H793" i="4"/>
  <c r="H801" i="4"/>
  <c r="H809" i="4"/>
  <c r="H817" i="4"/>
  <c r="H825" i="4"/>
  <c r="H833" i="4"/>
  <c r="H841" i="4"/>
  <c r="H849" i="4"/>
  <c r="H857" i="4"/>
  <c r="H865" i="4"/>
  <c r="H873" i="4"/>
  <c r="H881" i="4"/>
  <c r="H889" i="4"/>
  <c r="H897" i="4"/>
  <c r="H905" i="4"/>
  <c r="H913" i="4"/>
  <c r="H518" i="4"/>
  <c r="H526" i="4"/>
  <c r="H534" i="4"/>
  <c r="H542" i="4"/>
  <c r="H550" i="4"/>
  <c r="H558" i="4"/>
  <c r="H566" i="4"/>
  <c r="H574" i="4"/>
  <c r="H582" i="4"/>
  <c r="H590" i="4"/>
  <c r="H598" i="4"/>
  <c r="H606" i="4"/>
  <c r="H614" i="4"/>
  <c r="H622" i="4"/>
  <c r="H630" i="4"/>
  <c r="H638" i="4"/>
  <c r="H646" i="4"/>
  <c r="H654" i="4"/>
  <c r="H662" i="4"/>
  <c r="H670" i="4"/>
  <c r="H678" i="4"/>
  <c r="H686" i="4"/>
  <c r="H694" i="4"/>
  <c r="H702" i="4"/>
  <c r="H710" i="4"/>
  <c r="H718" i="4"/>
  <c r="H726" i="4"/>
  <c r="H734" i="4"/>
  <c r="H742" i="4"/>
  <c r="H750" i="4"/>
  <c r="H758" i="4"/>
  <c r="H766" i="4"/>
  <c r="H774" i="4"/>
  <c r="H782" i="4"/>
  <c r="H790" i="4"/>
  <c r="H798" i="4"/>
  <c r="H806" i="4"/>
  <c r="H814" i="4"/>
  <c r="H822" i="4"/>
  <c r="H830" i="4"/>
  <c r="H838" i="4"/>
  <c r="H846" i="4"/>
  <c r="H854" i="4"/>
  <c r="H862" i="4"/>
  <c r="H870" i="4"/>
  <c r="H878" i="4"/>
  <c r="H886" i="4"/>
  <c r="H894" i="4"/>
  <c r="H902" i="4"/>
  <c r="H910" i="4"/>
  <c r="H516" i="4"/>
  <c r="H524" i="4"/>
  <c r="H532" i="4"/>
  <c r="H540" i="4"/>
  <c r="H548" i="4"/>
  <c r="H556" i="4"/>
  <c r="H564" i="4"/>
  <c r="H572" i="4"/>
  <c r="H580" i="4"/>
  <c r="H588" i="4"/>
  <c r="H596" i="4"/>
  <c r="H604" i="4"/>
  <c r="H612" i="4"/>
  <c r="H620" i="4"/>
  <c r="H628" i="4"/>
  <c r="H636" i="4"/>
  <c r="H644" i="4"/>
  <c r="H652" i="4"/>
  <c r="H660" i="4"/>
  <c r="H668" i="4"/>
  <c r="H676" i="4"/>
  <c r="H684" i="4"/>
  <c r="H692" i="4"/>
  <c r="H700" i="4"/>
  <c r="H708" i="4"/>
  <c r="H716" i="4"/>
  <c r="H724" i="4"/>
  <c r="H732" i="4"/>
  <c r="H740" i="4"/>
  <c r="H748" i="4"/>
  <c r="H756" i="4"/>
  <c r="H764" i="4"/>
  <c r="H772" i="4"/>
  <c r="H780" i="4"/>
  <c r="H788" i="4"/>
  <c r="H796" i="4"/>
  <c r="H804" i="4"/>
  <c r="H812" i="4"/>
  <c r="H820" i="4"/>
  <c r="H828" i="4"/>
  <c r="H836" i="4"/>
  <c r="H844" i="4"/>
  <c r="H852" i="4"/>
  <c r="H860" i="4"/>
  <c r="H868" i="4"/>
  <c r="H876" i="4"/>
  <c r="H884" i="4"/>
  <c r="H892" i="4"/>
  <c r="H900" i="4"/>
  <c r="H908" i="4"/>
  <c r="G509" i="4"/>
  <c r="G475" i="4"/>
  <c r="G449" i="4"/>
  <c r="G424" i="4"/>
  <c r="G399" i="4"/>
  <c r="G335" i="4"/>
  <c r="G348" i="4"/>
  <c r="G285" i="4"/>
  <c r="G512" i="4"/>
  <c r="G473" i="4"/>
  <c r="G447" i="4"/>
  <c r="G422" i="4"/>
  <c r="G397" i="4"/>
  <c r="G333" i="4"/>
  <c r="G346" i="4"/>
  <c r="G283" i="4"/>
  <c r="G217" i="4"/>
  <c r="G230" i="4"/>
  <c r="G166" i="4"/>
  <c r="G102" i="4"/>
  <c r="G195" i="4"/>
  <c r="G131" i="4"/>
  <c r="G67" i="4"/>
  <c r="G53" i="4"/>
  <c r="G215" i="4"/>
  <c r="G228" i="4"/>
  <c r="G164" i="4"/>
  <c r="G100" i="4"/>
  <c r="G193" i="4"/>
  <c r="G129" i="4"/>
  <c r="G65" i="4"/>
  <c r="G51" i="4"/>
  <c r="G500" i="4"/>
  <c r="G466" i="4"/>
  <c r="G421" i="4"/>
  <c r="G396" i="4"/>
  <c r="G371" i="4"/>
  <c r="G307" i="4"/>
  <c r="G320" i="4"/>
  <c r="G257" i="4"/>
  <c r="G498" i="4"/>
  <c r="G464" i="4"/>
  <c r="G419" i="4"/>
  <c r="G394" i="4"/>
  <c r="G369" i="4"/>
  <c r="G305" i="4"/>
  <c r="G318" i="4"/>
  <c r="G255" i="4"/>
  <c r="G266" i="4"/>
  <c r="G202" i="4"/>
  <c r="G138" i="4"/>
  <c r="G74" i="4"/>
  <c r="G167" i="4"/>
  <c r="G103" i="4"/>
  <c r="G38" i="4"/>
  <c r="G25" i="4"/>
  <c r="G264" i="4"/>
  <c r="G200" i="4"/>
  <c r="G136" i="4"/>
  <c r="G72" i="4"/>
  <c r="G165" i="4"/>
  <c r="G101" i="4"/>
  <c r="G36" i="4"/>
  <c r="G23" i="4"/>
  <c r="G483" i="4"/>
  <c r="G457" i="4"/>
  <c r="G432" i="4"/>
  <c r="G368" i="4"/>
  <c r="G343" i="4"/>
  <c r="G356" i="4"/>
  <c r="G292" i="4"/>
  <c r="G229" i="4"/>
  <c r="G481" i="4"/>
  <c r="G455" i="4"/>
  <c r="G430" i="4"/>
  <c r="G405" i="4"/>
  <c r="G341" i="4"/>
  <c r="G354" i="4"/>
  <c r="G290" i="4"/>
  <c r="G225" i="4"/>
  <c r="G238" i="4"/>
  <c r="G174" i="4"/>
  <c r="G110" i="4"/>
  <c r="G203" i="4"/>
  <c r="G139" i="4"/>
  <c r="G75" i="4"/>
  <c r="G10" i="4"/>
  <c r="G223" i="4"/>
  <c r="G236" i="4"/>
  <c r="G172" i="4"/>
  <c r="G108" i="4"/>
  <c r="G201" i="4"/>
  <c r="G137" i="4"/>
  <c r="G73" i="4"/>
  <c r="G8" i="4"/>
  <c r="G499" i="4"/>
  <c r="G474" i="4"/>
  <c r="G429" i="4"/>
  <c r="G404" i="4"/>
  <c r="G379" i="4"/>
  <c r="G315" i="4"/>
  <c r="G328" i="4"/>
  <c r="G265" i="4"/>
  <c r="G497" i="4"/>
  <c r="G472" i="4"/>
  <c r="G427" i="4"/>
  <c r="G402" i="4"/>
  <c r="G377" i="4"/>
  <c r="G313" i="4"/>
  <c r="G326" i="4"/>
  <c r="G263" i="4"/>
  <c r="G274" i="4"/>
  <c r="G210" i="4"/>
  <c r="G146" i="4"/>
  <c r="G82" i="4"/>
  <c r="G175" i="4"/>
  <c r="G111" i="4"/>
  <c r="G46" i="4"/>
  <c r="G33" i="4"/>
  <c r="G272" i="4"/>
  <c r="G208" i="4"/>
  <c r="G144" i="4"/>
  <c r="G80" i="4"/>
  <c r="G173" i="4"/>
  <c r="G109" i="4"/>
  <c r="G12" i="4"/>
  <c r="G503" i="4"/>
  <c r="G478" i="4"/>
  <c r="G433" i="4"/>
  <c r="G408" i="4"/>
  <c r="G383" i="4"/>
  <c r="G319" i="4"/>
  <c r="G332" i="4"/>
  <c r="G269" i="4"/>
  <c r="G501" i="4"/>
  <c r="G476" i="4"/>
  <c r="G431" i="4"/>
  <c r="G406" i="4"/>
  <c r="G381" i="4"/>
  <c r="G317" i="4"/>
  <c r="G330" i="4"/>
  <c r="G267" i="4"/>
  <c r="G278" i="4"/>
  <c r="G214" i="4"/>
  <c r="G150" i="4"/>
  <c r="G86" i="4"/>
  <c r="G179" i="4"/>
  <c r="G115" i="4"/>
  <c r="G50" i="4"/>
  <c r="G37" i="4"/>
  <c r="G276" i="4"/>
  <c r="G212" i="4"/>
  <c r="G148" i="4"/>
  <c r="G84" i="4"/>
  <c r="G177" i="4"/>
  <c r="G113" i="4"/>
  <c r="G48" i="4"/>
  <c r="G35" i="4"/>
  <c r="G493" i="4"/>
  <c r="G450" i="4"/>
  <c r="G444" i="4"/>
  <c r="G380" i="4"/>
  <c r="G355" i="4"/>
  <c r="G291" i="4"/>
  <c r="G304" i="4"/>
  <c r="G241" i="4"/>
  <c r="G491" i="4"/>
  <c r="G448" i="4"/>
  <c r="G442" i="4"/>
  <c r="G378" i="4"/>
  <c r="G353" i="4"/>
  <c r="G366" i="4"/>
  <c r="G302" i="4"/>
  <c r="G239" i="4"/>
  <c r="G250" i="4"/>
  <c r="G186" i="4"/>
  <c r="G122" i="4"/>
  <c r="G58" i="4"/>
  <c r="G151" i="4"/>
  <c r="G87" i="4"/>
  <c r="G22" i="4"/>
  <c r="G9" i="4"/>
  <c r="G248" i="4"/>
  <c r="G184" i="4"/>
  <c r="G120" i="4"/>
  <c r="G56" i="4"/>
  <c r="G149" i="4"/>
  <c r="G85" i="4"/>
  <c r="G20" i="4"/>
  <c r="G506" i="4"/>
  <c r="G467" i="4"/>
  <c r="G441" i="4"/>
  <c r="G416" i="4"/>
  <c r="G391" i="4"/>
  <c r="G327" i="4"/>
  <c r="G340" i="4"/>
  <c r="G277" i="4"/>
  <c r="G504" i="4"/>
  <c r="G465" i="4"/>
  <c r="G439" i="4"/>
  <c r="G414" i="4"/>
  <c r="G389" i="4"/>
  <c r="G325" i="4"/>
  <c r="G338" i="4"/>
  <c r="G275" i="4"/>
  <c r="G286" i="4"/>
  <c r="G222" i="4"/>
  <c r="G158" i="4"/>
  <c r="G94" i="4"/>
  <c r="G187" i="4"/>
  <c r="G123" i="4"/>
  <c r="G59" i="4"/>
  <c r="G45" i="4"/>
  <c r="G284" i="4"/>
  <c r="G220" i="4"/>
  <c r="G156" i="4"/>
  <c r="G92" i="4"/>
  <c r="G185" i="4"/>
  <c r="G121" i="4"/>
  <c r="G57" i="4"/>
  <c r="G43" i="4"/>
  <c r="G492" i="4"/>
  <c r="G458" i="4"/>
  <c r="G413" i="4"/>
  <c r="G388" i="4"/>
  <c r="G363" i="4"/>
  <c r="G299" i="4"/>
  <c r="G312" i="4"/>
  <c r="G249" i="4"/>
  <c r="G490" i="4"/>
  <c r="G456" i="4"/>
  <c r="G411" i="4"/>
  <c r="G386" i="4"/>
  <c r="G361" i="4"/>
  <c r="G297" i="4"/>
  <c r="G310" i="4"/>
  <c r="G247" i="4"/>
  <c r="G258" i="4"/>
  <c r="G194" i="4"/>
  <c r="G130" i="4"/>
  <c r="G66" i="4"/>
  <c r="G159" i="4"/>
  <c r="G95" i="4"/>
  <c r="G30" i="4"/>
  <c r="G17" i="4"/>
  <c r="G256" i="4"/>
  <c r="G192" i="4"/>
  <c r="G128" i="4"/>
  <c r="G64" i="4"/>
  <c r="G157" i="4"/>
  <c r="G93" i="4"/>
  <c r="G28" i="4"/>
  <c r="G15" i="4"/>
  <c r="G44" i="4"/>
  <c r="H527" i="4"/>
  <c r="H543" i="4"/>
  <c r="H559" i="4"/>
  <c r="H575" i="4"/>
  <c r="H591" i="4"/>
  <c r="H607" i="4"/>
  <c r="H623" i="4"/>
  <c r="H639" i="4"/>
  <c r="H655" i="4"/>
  <c r="H671" i="4"/>
  <c r="H687" i="4"/>
  <c r="H703" i="4"/>
  <c r="H719" i="4"/>
  <c r="H735" i="4"/>
  <c r="H751" i="4"/>
  <c r="H767" i="4"/>
  <c r="H783" i="4"/>
  <c r="H799" i="4"/>
  <c r="H815" i="4"/>
  <c r="H831" i="4"/>
  <c r="H847" i="4"/>
  <c r="H863" i="4"/>
  <c r="H879" i="4"/>
  <c r="H895" i="4"/>
  <c r="H911" i="4"/>
  <c r="H523" i="4"/>
  <c r="H539" i="4"/>
  <c r="H555" i="4"/>
  <c r="H571" i="4"/>
  <c r="H587" i="4"/>
  <c r="H603" i="4"/>
  <c r="H619" i="4"/>
  <c r="H635" i="4"/>
  <c r="H651" i="4"/>
  <c r="H667" i="4"/>
  <c r="H683" i="4"/>
  <c r="H699" i="4"/>
  <c r="H715" i="4"/>
  <c r="H731" i="4"/>
  <c r="H747" i="4"/>
  <c r="H763" i="4"/>
  <c r="H779" i="4"/>
  <c r="H795" i="4"/>
  <c r="H811" i="4"/>
  <c r="H827" i="4"/>
  <c r="H843" i="4"/>
  <c r="H859" i="4"/>
  <c r="H875" i="4"/>
  <c r="H891" i="4"/>
  <c r="H907" i="4"/>
  <c r="H517" i="4"/>
  <c r="H525" i="4"/>
  <c r="H533" i="4"/>
  <c r="H541" i="4"/>
  <c r="H549" i="4"/>
  <c r="H557" i="4"/>
  <c r="H565" i="4"/>
  <c r="H573" i="4"/>
  <c r="H581" i="4"/>
  <c r="H589" i="4"/>
  <c r="H597" i="4"/>
  <c r="H605" i="4"/>
  <c r="H613" i="4"/>
  <c r="H621" i="4"/>
  <c r="H629" i="4"/>
  <c r="H637" i="4"/>
  <c r="H645" i="4"/>
  <c r="H653" i="4"/>
  <c r="H661" i="4"/>
  <c r="H669" i="4"/>
  <c r="H677" i="4"/>
  <c r="H685" i="4"/>
  <c r="H693" i="4"/>
  <c r="H701" i="4"/>
  <c r="H709" i="4"/>
  <c r="H717" i="4"/>
  <c r="H725" i="4"/>
  <c r="H733" i="4"/>
  <c r="H741" i="4"/>
  <c r="H749" i="4"/>
  <c r="H757" i="4"/>
  <c r="H765" i="4"/>
  <c r="H773" i="4"/>
  <c r="H781" i="4"/>
  <c r="H789" i="4"/>
  <c r="H797" i="4"/>
  <c r="H805" i="4"/>
  <c r="H813" i="4"/>
  <c r="H821" i="4"/>
  <c r="H829" i="4"/>
  <c r="H837" i="4"/>
  <c r="H845" i="4"/>
  <c r="H853" i="4"/>
  <c r="H861" i="4"/>
  <c r="H869" i="4"/>
  <c r="H877" i="4"/>
  <c r="H885" i="4"/>
  <c r="H893" i="4"/>
  <c r="H901" i="4"/>
  <c r="H909" i="4"/>
  <c r="H514" i="4"/>
  <c r="H522" i="4"/>
  <c r="H530" i="4"/>
  <c r="H538" i="4"/>
  <c r="H546" i="4"/>
  <c r="H554" i="4"/>
  <c r="H562" i="4"/>
  <c r="H570" i="4"/>
  <c r="H578" i="4"/>
  <c r="H586" i="4"/>
  <c r="H594" i="4"/>
  <c r="H602" i="4"/>
  <c r="H610" i="4"/>
  <c r="H618" i="4"/>
  <c r="H626" i="4"/>
  <c r="H634" i="4"/>
  <c r="H642" i="4"/>
  <c r="H650" i="4"/>
  <c r="H658" i="4"/>
  <c r="H666" i="4"/>
  <c r="H674" i="4"/>
  <c r="H682" i="4"/>
  <c r="H690" i="4"/>
  <c r="H698" i="4"/>
  <c r="H706" i="4"/>
  <c r="H714" i="4"/>
  <c r="H722" i="4"/>
  <c r="H730" i="4"/>
  <c r="H738" i="4"/>
  <c r="H746" i="4"/>
  <c r="H754" i="4"/>
  <c r="H762" i="4"/>
  <c r="H770" i="4"/>
  <c r="H778" i="4"/>
  <c r="H786" i="4"/>
  <c r="H794" i="4"/>
  <c r="H802" i="4"/>
  <c r="H810" i="4"/>
  <c r="H818" i="4"/>
  <c r="H826" i="4"/>
  <c r="H834" i="4"/>
  <c r="H842" i="4"/>
  <c r="H850" i="4"/>
  <c r="H858" i="4"/>
  <c r="H866" i="4"/>
  <c r="H874" i="4"/>
  <c r="H882" i="4"/>
  <c r="H890" i="4"/>
  <c r="H898" i="4"/>
  <c r="H906" i="4"/>
  <c r="H914" i="4"/>
  <c r="H520" i="4"/>
  <c r="H528" i="4"/>
  <c r="H536" i="4"/>
  <c r="H544" i="4"/>
  <c r="H552" i="4"/>
  <c r="H560" i="4"/>
  <c r="H568" i="4"/>
  <c r="H576" i="4"/>
  <c r="H584" i="4"/>
  <c r="H592" i="4"/>
  <c r="H600" i="4"/>
  <c r="H608" i="4"/>
  <c r="H616" i="4"/>
  <c r="H624" i="4"/>
  <c r="H632" i="4"/>
  <c r="H640" i="4"/>
  <c r="H648" i="4"/>
  <c r="H656" i="4"/>
  <c r="H664" i="4"/>
  <c r="H672" i="4"/>
  <c r="H680" i="4"/>
  <c r="H688" i="4"/>
  <c r="H696" i="4"/>
  <c r="H704" i="4"/>
  <c r="H712" i="4"/>
  <c r="H720" i="4"/>
  <c r="H728" i="4"/>
  <c r="H736" i="4"/>
  <c r="H744" i="4"/>
  <c r="H752" i="4"/>
  <c r="H760" i="4"/>
  <c r="H768" i="4"/>
  <c r="H776" i="4"/>
  <c r="H784" i="4"/>
  <c r="H792" i="4"/>
  <c r="H800" i="4"/>
  <c r="H808" i="4"/>
  <c r="H816" i="4"/>
  <c r="H824" i="4"/>
  <c r="H832" i="4"/>
  <c r="H840" i="4"/>
  <c r="H848" i="4"/>
  <c r="H856" i="4"/>
  <c r="H864" i="4"/>
  <c r="H872" i="4"/>
  <c r="H880" i="4"/>
  <c r="H888" i="4"/>
  <c r="H896" i="4"/>
  <c r="H904" i="4"/>
  <c r="H912" i="4"/>
  <c r="G496" i="4"/>
  <c r="G462" i="4"/>
  <c r="G417" i="4"/>
  <c r="G392" i="4"/>
  <c r="G367" i="4"/>
  <c r="G303" i="4"/>
  <c r="G316" i="4"/>
  <c r="G253" i="4"/>
  <c r="G494" i="4"/>
  <c r="G460" i="4"/>
  <c r="G415" i="4"/>
  <c r="G390" i="4"/>
  <c r="G365" i="4"/>
  <c r="G301" i="4"/>
  <c r="G314" i="4"/>
  <c r="G251" i="4"/>
  <c r="G262" i="4"/>
  <c r="G198" i="4"/>
  <c r="G134" i="4"/>
  <c r="G70" i="4"/>
  <c r="G163" i="4"/>
  <c r="G99" i="4"/>
  <c r="G34" i="4"/>
  <c r="G21" i="4"/>
  <c r="G260" i="4"/>
  <c r="G196" i="4"/>
  <c r="G132" i="4"/>
  <c r="G68" i="4"/>
  <c r="G161" i="4"/>
  <c r="G97" i="4"/>
  <c r="G32" i="4"/>
  <c r="G19" i="4"/>
  <c r="G479" i="4"/>
  <c r="G453" i="4"/>
  <c r="G428" i="4"/>
  <c r="G403" i="4"/>
  <c r="G339" i="4"/>
  <c r="G352" i="4"/>
  <c r="G289" i="4"/>
  <c r="G511" i="4"/>
  <c r="G477" i="4"/>
  <c r="G451" i="4"/>
  <c r="G426" i="4"/>
  <c r="G401" i="4"/>
  <c r="G337" i="4"/>
  <c r="G350" i="4"/>
  <c r="G287" i="4"/>
  <c r="G221" i="4"/>
  <c r="G234" i="4"/>
  <c r="G170" i="4"/>
  <c r="G106" i="4"/>
  <c r="G199" i="4"/>
  <c r="G135" i="4"/>
  <c r="G71" i="4"/>
  <c r="G6" i="4"/>
  <c r="G219" i="4"/>
  <c r="G232" i="4"/>
  <c r="G168" i="4"/>
  <c r="G104" i="4"/>
  <c r="G197" i="4"/>
  <c r="G133" i="4"/>
  <c r="G69" i="4"/>
  <c r="G55" i="4"/>
  <c r="G495" i="4"/>
  <c r="G470" i="4"/>
  <c r="G425" i="4"/>
  <c r="G400" i="4"/>
  <c r="G375" i="4"/>
  <c r="G311" i="4"/>
  <c r="G324" i="4"/>
  <c r="G261" i="4"/>
  <c r="G502" i="4"/>
  <c r="G468" i="4"/>
  <c r="G423" i="4"/>
  <c r="G398" i="4"/>
  <c r="G373" i="4"/>
  <c r="G309" i="4"/>
  <c r="G322" i="4"/>
  <c r="G259" i="4"/>
  <c r="G270" i="4"/>
  <c r="G206" i="4"/>
  <c r="G142" i="4"/>
  <c r="G78" i="4"/>
  <c r="G171" i="4"/>
  <c r="G107" i="4"/>
  <c r="G42" i="4"/>
  <c r="G29" i="4"/>
  <c r="G268" i="4"/>
  <c r="G204" i="4"/>
  <c r="G140" i="4"/>
  <c r="G76" i="4"/>
  <c r="G169" i="4"/>
  <c r="G105" i="4"/>
  <c r="G40" i="4"/>
  <c r="G27" i="4"/>
  <c r="G485" i="4"/>
  <c r="G461" i="4"/>
  <c r="G436" i="4"/>
  <c r="G372" i="4"/>
  <c r="G347" i="4"/>
  <c r="G360" i="4"/>
  <c r="G296" i="4"/>
  <c r="G233" i="4"/>
  <c r="G484" i="4"/>
  <c r="G459" i="4"/>
  <c r="G434" i="4"/>
  <c r="G370" i="4"/>
  <c r="G345" i="4"/>
  <c r="G358" i="4"/>
  <c r="G294" i="4"/>
  <c r="G231" i="4"/>
  <c r="G242" i="4"/>
  <c r="G178" i="4"/>
  <c r="G114" i="4"/>
  <c r="G207" i="4"/>
  <c r="G143" i="4"/>
  <c r="G79" i="4"/>
  <c r="G14" i="4"/>
  <c r="G227" i="4"/>
  <c r="G240" i="4"/>
  <c r="G176" i="4"/>
  <c r="G112" i="4"/>
  <c r="G205" i="4"/>
  <c r="G141" i="4"/>
  <c r="G77" i="4"/>
  <c r="G11" i="4"/>
  <c r="G489" i="4"/>
  <c r="G446" i="4"/>
  <c r="G440" i="4"/>
  <c r="G376" i="4"/>
  <c r="G351" i="4"/>
  <c r="G364" i="4"/>
  <c r="G300" i="4"/>
  <c r="G237" i="4"/>
  <c r="G487" i="4"/>
  <c r="G463" i="4"/>
  <c r="G438" i="4"/>
  <c r="G374" i="4"/>
  <c r="G349" i="4"/>
  <c r="G362" i="4"/>
  <c r="G298" i="4"/>
  <c r="G235" i="4"/>
  <c r="G246" i="4"/>
  <c r="G182" i="4"/>
  <c r="G118" i="4"/>
  <c r="G211" i="4"/>
  <c r="G147" i="4"/>
  <c r="G83" i="4"/>
  <c r="G18" i="4"/>
  <c r="G5" i="4"/>
  <c r="G244" i="4"/>
  <c r="G180" i="4"/>
  <c r="G116" i="4"/>
  <c r="G209" i="4"/>
  <c r="G145" i="4"/>
  <c r="G81" i="4"/>
  <c r="G16" i="4"/>
  <c r="G507" i="4"/>
  <c r="G482" i="4"/>
  <c r="G437" i="4"/>
  <c r="G412" i="4"/>
  <c r="G387" i="4"/>
  <c r="G323" i="4"/>
  <c r="G336" i="4"/>
  <c r="G273" i="4"/>
  <c r="G505" i="4"/>
  <c r="G480" i="4"/>
  <c r="G435" i="4"/>
  <c r="G410" i="4"/>
  <c r="G385" i="4"/>
  <c r="G321" i="4"/>
  <c r="G334" i="4"/>
  <c r="G271" i="4"/>
  <c r="G282" i="4"/>
  <c r="G218" i="4"/>
  <c r="G154" i="4"/>
  <c r="G90" i="4"/>
  <c r="G183" i="4"/>
  <c r="G119" i="4"/>
  <c r="G54" i="4"/>
  <c r="G41" i="4"/>
  <c r="G280" i="4"/>
  <c r="G216" i="4"/>
  <c r="G152" i="4"/>
  <c r="G88" i="4"/>
  <c r="G181" i="4"/>
  <c r="G117" i="4"/>
  <c r="G52" i="4"/>
  <c r="G39" i="4"/>
  <c r="G488" i="4"/>
  <c r="G454" i="4"/>
  <c r="G409" i="4"/>
  <c r="G384" i="4"/>
  <c r="G359" i="4"/>
  <c r="G295" i="4"/>
  <c r="G308" i="4"/>
  <c r="G245" i="4"/>
  <c r="G486" i="4"/>
  <c r="G452" i="4"/>
  <c r="G407" i="4"/>
  <c r="G382" i="4"/>
  <c r="G357" i="4"/>
  <c r="G293" i="4"/>
  <c r="G306" i="4"/>
  <c r="G243" i="4"/>
  <c r="G254" i="4"/>
  <c r="G190" i="4"/>
  <c r="G126" i="4"/>
  <c r="G62" i="4"/>
  <c r="G155" i="4"/>
  <c r="G91" i="4"/>
  <c r="G26" i="4"/>
  <c r="G13" i="4"/>
  <c r="G252" i="4"/>
  <c r="G188" i="4"/>
  <c r="G124" i="4"/>
  <c r="G60" i="4"/>
  <c r="G153" i="4"/>
  <c r="G89" i="4"/>
  <c r="G24" i="4"/>
  <c r="G510" i="4"/>
  <c r="G471" i="4"/>
  <c r="G445" i="4"/>
  <c r="G420" i="4"/>
  <c r="G395" i="4"/>
  <c r="G331" i="4"/>
  <c r="G344" i="4"/>
  <c r="G281" i="4"/>
  <c r="G508" i="4"/>
  <c r="G469" i="4"/>
  <c r="G443" i="4"/>
  <c r="G418" i="4"/>
  <c r="G393" i="4"/>
  <c r="G329" i="4"/>
  <c r="G342" i="4"/>
  <c r="G279" i="4"/>
  <c r="G213" i="4"/>
  <c r="G226" i="4"/>
  <c r="G162" i="4"/>
  <c r="G98" i="4"/>
  <c r="G191" i="4"/>
  <c r="G127" i="4"/>
  <c r="G63" i="4"/>
  <c r="G49" i="4"/>
  <c r="G288" i="4"/>
  <c r="G224" i="4"/>
  <c r="G160" i="4"/>
  <c r="G96" i="4"/>
  <c r="G189" i="4"/>
  <c r="G125" i="4"/>
  <c r="G61" i="4"/>
  <c r="G47" i="4"/>
  <c r="G7" i="4"/>
  <c r="G31" i="4"/>
  <c r="H4" i="4" l="1"/>
  <c r="I3" i="4" a="1"/>
  <c r="I3" i="4" s="1"/>
  <c r="I515" i="4"/>
  <c r="I523" i="4"/>
  <c r="I531" i="4"/>
  <c r="I539" i="4"/>
  <c r="I547" i="4"/>
  <c r="I555" i="4"/>
  <c r="I563" i="4"/>
  <c r="I571" i="4"/>
  <c r="I579" i="4"/>
  <c r="I587" i="4"/>
  <c r="I595" i="4"/>
  <c r="I603" i="4"/>
  <c r="I611" i="4"/>
  <c r="I619" i="4"/>
  <c r="I627" i="4"/>
  <c r="I635" i="4"/>
  <c r="I643" i="4"/>
  <c r="I651" i="4"/>
  <c r="I659" i="4"/>
  <c r="I667" i="4"/>
  <c r="I675" i="4"/>
  <c r="I683" i="4"/>
  <c r="I691" i="4"/>
  <c r="I699" i="4"/>
  <c r="I707" i="4"/>
  <c r="I715" i="4"/>
  <c r="I723" i="4"/>
  <c r="I731" i="4"/>
  <c r="I739" i="4"/>
  <c r="I747" i="4"/>
  <c r="I755" i="4"/>
  <c r="I763" i="4"/>
  <c r="I771" i="4"/>
  <c r="I779" i="4"/>
  <c r="I787" i="4"/>
  <c r="I795" i="4"/>
  <c r="I803" i="4"/>
  <c r="I811" i="4"/>
  <c r="I819" i="4"/>
  <c r="I827" i="4"/>
  <c r="I835" i="4"/>
  <c r="I843" i="4"/>
  <c r="I851" i="4"/>
  <c r="I859" i="4"/>
  <c r="I867" i="4"/>
  <c r="I875" i="4"/>
  <c r="I883" i="4"/>
  <c r="I891" i="4"/>
  <c r="I899" i="4"/>
  <c r="I907" i="4"/>
  <c r="I513" i="4"/>
  <c r="I521" i="4"/>
  <c r="I529" i="4"/>
  <c r="I537" i="4"/>
  <c r="I545" i="4"/>
  <c r="I553" i="4"/>
  <c r="I561" i="4"/>
  <c r="I569" i="4"/>
  <c r="I577" i="4"/>
  <c r="I585" i="4"/>
  <c r="I593" i="4"/>
  <c r="I601" i="4"/>
  <c r="I609" i="4"/>
  <c r="I617" i="4"/>
  <c r="I625" i="4"/>
  <c r="I633" i="4"/>
  <c r="I641" i="4"/>
  <c r="I649" i="4"/>
  <c r="I657" i="4"/>
  <c r="I665" i="4"/>
  <c r="I673" i="4"/>
  <c r="I681" i="4"/>
  <c r="I689" i="4"/>
  <c r="I697" i="4"/>
  <c r="I705" i="4"/>
  <c r="I713" i="4"/>
  <c r="I721" i="4"/>
  <c r="I729" i="4"/>
  <c r="I737" i="4"/>
  <c r="I745" i="4"/>
  <c r="I753" i="4"/>
  <c r="I761" i="4"/>
  <c r="I769" i="4"/>
  <c r="I777" i="4"/>
  <c r="I785" i="4"/>
  <c r="I793" i="4"/>
  <c r="I801" i="4"/>
  <c r="I809" i="4"/>
  <c r="I817" i="4"/>
  <c r="I825" i="4"/>
  <c r="I833" i="4"/>
  <c r="I841" i="4"/>
  <c r="I849" i="4"/>
  <c r="I857" i="4"/>
  <c r="I865" i="4"/>
  <c r="I873" i="4"/>
  <c r="I881" i="4"/>
  <c r="I889" i="4"/>
  <c r="I897" i="4"/>
  <c r="I905" i="4"/>
  <c r="I913" i="4"/>
  <c r="I518" i="4"/>
  <c r="I526" i="4"/>
  <c r="I534" i="4"/>
  <c r="I542" i="4"/>
  <c r="I550" i="4"/>
  <c r="I558" i="4"/>
  <c r="I566" i="4"/>
  <c r="I574" i="4"/>
  <c r="I582" i="4"/>
  <c r="I590" i="4"/>
  <c r="I598" i="4"/>
  <c r="I606" i="4"/>
  <c r="I614" i="4"/>
  <c r="I622" i="4"/>
  <c r="I630" i="4"/>
  <c r="I638" i="4"/>
  <c r="I646" i="4"/>
  <c r="I654" i="4"/>
  <c r="I662" i="4"/>
  <c r="I670" i="4"/>
  <c r="I678" i="4"/>
  <c r="I686" i="4"/>
  <c r="I694" i="4"/>
  <c r="I702" i="4"/>
  <c r="I710" i="4"/>
  <c r="I718" i="4"/>
  <c r="I726" i="4"/>
  <c r="I734" i="4"/>
  <c r="I742" i="4"/>
  <c r="I750" i="4"/>
  <c r="I758" i="4"/>
  <c r="I766" i="4"/>
  <c r="I774" i="4"/>
  <c r="I782" i="4"/>
  <c r="I790" i="4"/>
  <c r="I798" i="4"/>
  <c r="I806" i="4"/>
  <c r="I814" i="4"/>
  <c r="I822" i="4"/>
  <c r="I830" i="4"/>
  <c r="I838" i="4"/>
  <c r="I846" i="4"/>
  <c r="I854" i="4"/>
  <c r="I862" i="4"/>
  <c r="I870" i="4"/>
  <c r="I878" i="4"/>
  <c r="I886" i="4"/>
  <c r="I894" i="4"/>
  <c r="I902" i="4"/>
  <c r="I910" i="4"/>
  <c r="I516" i="4"/>
  <c r="I524" i="4"/>
  <c r="I532" i="4"/>
  <c r="I540" i="4"/>
  <c r="I548" i="4"/>
  <c r="I556" i="4"/>
  <c r="I564" i="4"/>
  <c r="I572" i="4"/>
  <c r="I580" i="4"/>
  <c r="I588" i="4"/>
  <c r="I596" i="4"/>
  <c r="I604" i="4"/>
  <c r="I612" i="4"/>
  <c r="I620" i="4"/>
  <c r="I628" i="4"/>
  <c r="I636" i="4"/>
  <c r="I644" i="4"/>
  <c r="I652" i="4"/>
  <c r="I660" i="4"/>
  <c r="I668" i="4"/>
  <c r="I676" i="4"/>
  <c r="I684" i="4"/>
  <c r="I692" i="4"/>
  <c r="I700" i="4"/>
  <c r="I708" i="4"/>
  <c r="I716" i="4"/>
  <c r="I724" i="4"/>
  <c r="I732" i="4"/>
  <c r="I740" i="4"/>
  <c r="I748" i="4"/>
  <c r="I756" i="4"/>
  <c r="I764" i="4"/>
  <c r="I772" i="4"/>
  <c r="I780" i="4"/>
  <c r="I788" i="4"/>
  <c r="I796" i="4"/>
  <c r="I804" i="4"/>
  <c r="I812" i="4"/>
  <c r="I820" i="4"/>
  <c r="I828" i="4"/>
  <c r="I836" i="4"/>
  <c r="I844" i="4"/>
  <c r="I852" i="4"/>
  <c r="I860" i="4"/>
  <c r="I868" i="4"/>
  <c r="I876" i="4"/>
  <c r="I884" i="4"/>
  <c r="I892" i="4"/>
  <c r="I900" i="4"/>
  <c r="I908" i="4"/>
  <c r="H510" i="4"/>
  <c r="H474" i="4"/>
  <c r="H448" i="4"/>
  <c r="H423" i="4"/>
  <c r="H398" i="4"/>
  <c r="H334" i="4"/>
  <c r="H349" i="4"/>
  <c r="H284" i="4"/>
  <c r="H511" i="4"/>
  <c r="H472" i="4"/>
  <c r="H446" i="4"/>
  <c r="H421" i="4"/>
  <c r="H396" i="4"/>
  <c r="H332" i="4"/>
  <c r="H347" i="4"/>
  <c r="H282" i="4"/>
  <c r="H218" i="4"/>
  <c r="H233" i="4"/>
  <c r="H169" i="4"/>
  <c r="H105" i="4"/>
  <c r="H196" i="4"/>
  <c r="H132" i="4"/>
  <c r="H68" i="4"/>
  <c r="H5" i="4"/>
  <c r="H212" i="4"/>
  <c r="H227" i="4"/>
  <c r="H163" i="4"/>
  <c r="H99" i="4"/>
  <c r="H190" i="4"/>
  <c r="H126" i="4"/>
  <c r="H62" i="4"/>
  <c r="H50" i="4"/>
  <c r="H509" i="4"/>
  <c r="H470" i="4"/>
  <c r="H444" i="4"/>
  <c r="H419" i="4"/>
  <c r="H394" i="4"/>
  <c r="H330" i="4"/>
  <c r="H345" i="4"/>
  <c r="H280" i="4"/>
  <c r="H507" i="4"/>
  <c r="H468" i="4"/>
  <c r="H442" i="4"/>
  <c r="H417" i="4"/>
  <c r="H392" i="4"/>
  <c r="H328" i="4"/>
  <c r="H343" i="4"/>
  <c r="H278" i="4"/>
  <c r="H214" i="4"/>
  <c r="H229" i="4"/>
  <c r="H165" i="4"/>
  <c r="H101" i="4"/>
  <c r="H192" i="4"/>
  <c r="H128" i="4"/>
  <c r="H64" i="4"/>
  <c r="H52" i="4"/>
  <c r="H287" i="4"/>
  <c r="H223" i="4"/>
  <c r="H159" i="4"/>
  <c r="H95" i="4"/>
  <c r="H186" i="4"/>
  <c r="H122" i="4"/>
  <c r="H58" i="4"/>
  <c r="H46" i="4"/>
  <c r="H494" i="4"/>
  <c r="H469" i="4"/>
  <c r="H424" i="4"/>
  <c r="H399" i="4"/>
  <c r="H374" i="4"/>
  <c r="H310" i="4"/>
  <c r="H325" i="4"/>
  <c r="H260" i="4"/>
  <c r="H503" i="4"/>
  <c r="H467" i="4"/>
  <c r="H422" i="4"/>
  <c r="H397" i="4"/>
  <c r="H372" i="4"/>
  <c r="H308" i="4"/>
  <c r="H323" i="4"/>
  <c r="H258" i="4"/>
  <c r="H273" i="4"/>
  <c r="H209" i="4"/>
  <c r="H145" i="4"/>
  <c r="H81" i="4"/>
  <c r="H172" i="4"/>
  <c r="H108" i="4"/>
  <c r="H45" i="4"/>
  <c r="H32" i="4"/>
  <c r="H267" i="4"/>
  <c r="H203" i="4"/>
  <c r="H139" i="4"/>
  <c r="H75" i="4"/>
  <c r="H166" i="4"/>
  <c r="H102" i="4"/>
  <c r="H39" i="4"/>
  <c r="H26" i="4"/>
  <c r="H501" i="4"/>
  <c r="H465" i="4"/>
  <c r="H420" i="4"/>
  <c r="H395" i="4"/>
  <c r="H370" i="4"/>
  <c r="H306" i="4"/>
  <c r="H321" i="4"/>
  <c r="H256" i="4"/>
  <c r="H499" i="4"/>
  <c r="H463" i="4"/>
  <c r="H418" i="4"/>
  <c r="H393" i="4"/>
  <c r="H368" i="4"/>
  <c r="H304" i="4"/>
  <c r="H319" i="4"/>
  <c r="H254" i="4"/>
  <c r="H269" i="4"/>
  <c r="H205" i="4"/>
  <c r="H141" i="4"/>
  <c r="H77" i="4"/>
  <c r="H168" i="4"/>
  <c r="H104" i="4"/>
  <c r="H41" i="4"/>
  <c r="H28" i="4"/>
  <c r="H263" i="4"/>
  <c r="H199" i="4"/>
  <c r="H135" i="4"/>
  <c r="H71" i="4"/>
  <c r="H162" i="4"/>
  <c r="H98" i="4"/>
  <c r="H35" i="4"/>
  <c r="H114" i="4"/>
  <c r="H38" i="4"/>
  <c r="H490" i="4"/>
  <c r="H464" i="4"/>
  <c r="H439" i="4"/>
  <c r="H375" i="4"/>
  <c r="H350" i="4"/>
  <c r="H365" i="4"/>
  <c r="H301" i="4"/>
  <c r="H236" i="4"/>
  <c r="H488" i="4"/>
  <c r="H462" i="4"/>
  <c r="H437" i="4"/>
  <c r="H373" i="4"/>
  <c r="H348" i="4"/>
  <c r="H363" i="4"/>
  <c r="H299" i="4"/>
  <c r="H234" i="4"/>
  <c r="H249" i="4"/>
  <c r="H185" i="4"/>
  <c r="H121" i="4"/>
  <c r="H57" i="4"/>
  <c r="H148" i="4"/>
  <c r="H84" i="4"/>
  <c r="H21" i="4"/>
  <c r="H8" i="4"/>
  <c r="H243" i="4"/>
  <c r="H179" i="4"/>
  <c r="H115" i="4"/>
  <c r="H206" i="4"/>
  <c r="H142" i="4"/>
  <c r="H78" i="4"/>
  <c r="H15" i="4"/>
  <c r="H30" i="4"/>
  <c r="H486" i="4"/>
  <c r="H460" i="4"/>
  <c r="H435" i="4"/>
  <c r="H371" i="4"/>
  <c r="H346" i="4"/>
  <c r="H361" i="4"/>
  <c r="H297" i="4"/>
  <c r="H232" i="4"/>
  <c r="H484" i="4"/>
  <c r="H458" i="4"/>
  <c r="H433" i="4"/>
  <c r="H369" i="4"/>
  <c r="H344" i="4"/>
  <c r="H359" i="4"/>
  <c r="H295" i="4"/>
  <c r="H230" i="4"/>
  <c r="H245" i="4"/>
  <c r="H181" i="4"/>
  <c r="H117" i="4"/>
  <c r="H208" i="4"/>
  <c r="H144" i="4"/>
  <c r="H80" i="4"/>
  <c r="H17" i="4"/>
  <c r="H224" i="4"/>
  <c r="H239" i="4"/>
  <c r="H175" i="4"/>
  <c r="H111" i="4"/>
  <c r="H202" i="4"/>
  <c r="H138" i="4"/>
  <c r="H74" i="4"/>
  <c r="H11" i="4"/>
  <c r="H505" i="4"/>
  <c r="H466" i="4"/>
  <c r="H440" i="4"/>
  <c r="H415" i="4"/>
  <c r="H390" i="4"/>
  <c r="H326" i="4"/>
  <c r="H341" i="4"/>
  <c r="H276" i="4"/>
  <c r="H508" i="4"/>
  <c r="H483" i="4"/>
  <c r="H438" i="4"/>
  <c r="H413" i="4"/>
  <c r="H388" i="4"/>
  <c r="H324" i="4"/>
  <c r="H339" i="4"/>
  <c r="H274" i="4"/>
  <c r="H289" i="4"/>
  <c r="H225" i="4"/>
  <c r="H161" i="4"/>
  <c r="H97" i="4"/>
  <c r="H188" i="4"/>
  <c r="H124" i="4"/>
  <c r="H60" i="4"/>
  <c r="H48" i="4"/>
  <c r="H283" i="4"/>
  <c r="H219" i="4"/>
  <c r="H155" i="4"/>
  <c r="H91" i="4"/>
  <c r="H182" i="4"/>
  <c r="H118" i="4"/>
  <c r="H55" i="4"/>
  <c r="H42" i="4"/>
  <c r="H506" i="4"/>
  <c r="H481" i="4"/>
  <c r="H436" i="4"/>
  <c r="H411" i="4"/>
  <c r="H386" i="4"/>
  <c r="H322" i="4"/>
  <c r="H337" i="4"/>
  <c r="H272" i="4"/>
  <c r="H504" i="4"/>
  <c r="H479" i="4"/>
  <c r="H434" i="4"/>
  <c r="H409" i="4"/>
  <c r="H384" i="4"/>
  <c r="H320" i="4"/>
  <c r="H335" i="4"/>
  <c r="H270" i="4"/>
  <c r="H285" i="4"/>
  <c r="H221" i="4"/>
  <c r="H157" i="4"/>
  <c r="H93" i="4"/>
  <c r="H184" i="4"/>
  <c r="H120" i="4"/>
  <c r="H56" i="4"/>
  <c r="H44" i="4"/>
  <c r="H279" i="4"/>
  <c r="H215" i="4"/>
  <c r="H151" i="4"/>
  <c r="H87" i="4"/>
  <c r="H178" i="4"/>
  <c r="H82" i="4"/>
  <c r="H247" i="4"/>
  <c r="H119" i="4"/>
  <c r="H146" i="4"/>
  <c r="I519" i="4"/>
  <c r="I527" i="4"/>
  <c r="I535" i="4"/>
  <c r="I543" i="4"/>
  <c r="I551" i="4"/>
  <c r="I559" i="4"/>
  <c r="I567" i="4"/>
  <c r="I575" i="4"/>
  <c r="I583" i="4"/>
  <c r="I591" i="4"/>
  <c r="I599" i="4"/>
  <c r="I607" i="4"/>
  <c r="I615" i="4"/>
  <c r="I623" i="4"/>
  <c r="I631" i="4"/>
  <c r="I639" i="4"/>
  <c r="I647" i="4"/>
  <c r="I655" i="4"/>
  <c r="I663" i="4"/>
  <c r="I671" i="4"/>
  <c r="I679" i="4"/>
  <c r="I687" i="4"/>
  <c r="I695" i="4"/>
  <c r="I703" i="4"/>
  <c r="I711" i="4"/>
  <c r="I719" i="4"/>
  <c r="I727" i="4"/>
  <c r="I735" i="4"/>
  <c r="I743" i="4"/>
  <c r="I751" i="4"/>
  <c r="I759" i="4"/>
  <c r="I767" i="4"/>
  <c r="I775" i="4"/>
  <c r="I783" i="4"/>
  <c r="I791" i="4"/>
  <c r="I799" i="4"/>
  <c r="I807" i="4"/>
  <c r="I815" i="4"/>
  <c r="I823" i="4"/>
  <c r="I831" i="4"/>
  <c r="I839" i="4"/>
  <c r="I847" i="4"/>
  <c r="I855" i="4"/>
  <c r="I863" i="4"/>
  <c r="I871" i="4"/>
  <c r="I879" i="4"/>
  <c r="I887" i="4"/>
  <c r="I895" i="4"/>
  <c r="I903" i="4"/>
  <c r="I911" i="4"/>
  <c r="I517" i="4"/>
  <c r="I525" i="4"/>
  <c r="I533" i="4"/>
  <c r="I541" i="4"/>
  <c r="I549" i="4"/>
  <c r="I557" i="4"/>
  <c r="I565" i="4"/>
  <c r="I573" i="4"/>
  <c r="I581" i="4"/>
  <c r="I589" i="4"/>
  <c r="I597" i="4"/>
  <c r="I605" i="4"/>
  <c r="I613" i="4"/>
  <c r="I621" i="4"/>
  <c r="I629" i="4"/>
  <c r="I637" i="4"/>
  <c r="I645" i="4"/>
  <c r="I653" i="4"/>
  <c r="I661" i="4"/>
  <c r="I669" i="4"/>
  <c r="I677" i="4"/>
  <c r="I685" i="4"/>
  <c r="I693" i="4"/>
  <c r="I701" i="4"/>
  <c r="I709" i="4"/>
  <c r="I717" i="4"/>
  <c r="I725" i="4"/>
  <c r="I733" i="4"/>
  <c r="I741" i="4"/>
  <c r="I749" i="4"/>
  <c r="I757" i="4"/>
  <c r="I765" i="4"/>
  <c r="I773" i="4"/>
  <c r="I781" i="4"/>
  <c r="I789" i="4"/>
  <c r="I797" i="4"/>
  <c r="I805" i="4"/>
  <c r="I813" i="4"/>
  <c r="I821" i="4"/>
  <c r="I829" i="4"/>
  <c r="I837" i="4"/>
  <c r="I845" i="4"/>
  <c r="I853" i="4"/>
  <c r="I861" i="4"/>
  <c r="I869" i="4"/>
  <c r="I877" i="4"/>
  <c r="I885" i="4"/>
  <c r="I893" i="4"/>
  <c r="I901" i="4"/>
  <c r="I909" i="4"/>
  <c r="I514" i="4"/>
  <c r="I522" i="4"/>
  <c r="I530" i="4"/>
  <c r="I538" i="4"/>
  <c r="I546" i="4"/>
  <c r="I554" i="4"/>
  <c r="I562" i="4"/>
  <c r="I570" i="4"/>
  <c r="I578" i="4"/>
  <c r="I586" i="4"/>
  <c r="I594" i="4"/>
  <c r="I602" i="4"/>
  <c r="I610" i="4"/>
  <c r="I618" i="4"/>
  <c r="I626" i="4"/>
  <c r="I634" i="4"/>
  <c r="I642" i="4"/>
  <c r="I650" i="4"/>
  <c r="I658" i="4"/>
  <c r="I666" i="4"/>
  <c r="I674" i="4"/>
  <c r="I682" i="4"/>
  <c r="I690" i="4"/>
  <c r="I698" i="4"/>
  <c r="I706" i="4"/>
  <c r="I714" i="4"/>
  <c r="I722" i="4"/>
  <c r="I730" i="4"/>
  <c r="I738" i="4"/>
  <c r="I746" i="4"/>
  <c r="I754" i="4"/>
  <c r="I762" i="4"/>
  <c r="I770" i="4"/>
  <c r="I778" i="4"/>
  <c r="I786" i="4"/>
  <c r="I794" i="4"/>
  <c r="I802" i="4"/>
  <c r="I810" i="4"/>
  <c r="I818" i="4"/>
  <c r="I826" i="4"/>
  <c r="I834" i="4"/>
  <c r="I842" i="4"/>
  <c r="I850" i="4"/>
  <c r="I858" i="4"/>
  <c r="I866" i="4"/>
  <c r="I874" i="4"/>
  <c r="I882" i="4"/>
  <c r="I890" i="4"/>
  <c r="I898" i="4"/>
  <c r="I906" i="4"/>
  <c r="I914" i="4"/>
  <c r="I520" i="4"/>
  <c r="I528" i="4"/>
  <c r="I536" i="4"/>
  <c r="I544" i="4"/>
  <c r="I552" i="4"/>
  <c r="I560" i="4"/>
  <c r="I568" i="4"/>
  <c r="I576" i="4"/>
  <c r="I584" i="4"/>
  <c r="I592" i="4"/>
  <c r="I600" i="4"/>
  <c r="I608" i="4"/>
  <c r="I616" i="4"/>
  <c r="I624" i="4"/>
  <c r="I632" i="4"/>
  <c r="I640" i="4"/>
  <c r="I648" i="4"/>
  <c r="I656" i="4"/>
  <c r="I664" i="4"/>
  <c r="I672" i="4"/>
  <c r="I680" i="4"/>
  <c r="I688" i="4"/>
  <c r="I696" i="4"/>
  <c r="I704" i="4"/>
  <c r="I712" i="4"/>
  <c r="I720" i="4"/>
  <c r="I728" i="4"/>
  <c r="I736" i="4"/>
  <c r="I744" i="4"/>
  <c r="I752" i="4"/>
  <c r="I760" i="4"/>
  <c r="I768" i="4"/>
  <c r="I776" i="4"/>
  <c r="I784" i="4"/>
  <c r="I792" i="4"/>
  <c r="I800" i="4"/>
  <c r="I808" i="4"/>
  <c r="I816" i="4"/>
  <c r="I824" i="4"/>
  <c r="I832" i="4"/>
  <c r="I840" i="4"/>
  <c r="I848" i="4"/>
  <c r="I856" i="4"/>
  <c r="I864" i="4"/>
  <c r="I872" i="4"/>
  <c r="I880" i="4"/>
  <c r="I888" i="4"/>
  <c r="I896" i="4"/>
  <c r="I904" i="4"/>
  <c r="I912" i="4"/>
  <c r="H497" i="4"/>
  <c r="H461" i="4"/>
  <c r="H416" i="4"/>
  <c r="H391" i="4"/>
  <c r="H366" i="4"/>
  <c r="H302" i="4"/>
  <c r="H317" i="4"/>
  <c r="H252" i="4"/>
  <c r="H495" i="4"/>
  <c r="H459" i="4"/>
  <c r="H414" i="4"/>
  <c r="H389" i="4"/>
  <c r="H364" i="4"/>
  <c r="H300" i="4"/>
  <c r="H315" i="4"/>
  <c r="H250" i="4"/>
  <c r="H265" i="4"/>
  <c r="H201" i="4"/>
  <c r="H137" i="4"/>
  <c r="H73" i="4"/>
  <c r="H164" i="4"/>
  <c r="H100" i="4"/>
  <c r="H37" i="4"/>
  <c r="H24" i="4"/>
  <c r="H259" i="4"/>
  <c r="H195" i="4"/>
  <c r="H131" i="4"/>
  <c r="H67" i="4"/>
  <c r="H158" i="4"/>
  <c r="H94" i="4"/>
  <c r="H31" i="4"/>
  <c r="H18" i="4"/>
  <c r="H493" i="4"/>
  <c r="H457" i="4"/>
  <c r="H412" i="4"/>
  <c r="H387" i="4"/>
  <c r="H362" i="4"/>
  <c r="H298" i="4"/>
  <c r="H313" i="4"/>
  <c r="H248" i="4"/>
  <c r="H491" i="4"/>
  <c r="H455" i="4"/>
  <c r="H410" i="4"/>
  <c r="H385" i="4"/>
  <c r="H360" i="4"/>
  <c r="H296" i="4"/>
  <c r="H311" i="4"/>
  <c r="H246" i="4"/>
  <c r="H261" i="4"/>
  <c r="H197" i="4"/>
  <c r="H133" i="4"/>
  <c r="H69" i="4"/>
  <c r="H160" i="4"/>
  <c r="H96" i="4"/>
  <c r="H33" i="4"/>
  <c r="H20" i="4"/>
  <c r="H255" i="4"/>
  <c r="H191" i="4"/>
  <c r="H127" i="4"/>
  <c r="H63" i="4"/>
  <c r="H154" i="4"/>
  <c r="H90" i="4"/>
  <c r="H27" i="4"/>
  <c r="H6" i="4"/>
  <c r="H482" i="4"/>
  <c r="H456" i="4"/>
  <c r="H431" i="4"/>
  <c r="H406" i="4"/>
  <c r="H342" i="4"/>
  <c r="H357" i="4"/>
  <c r="H293" i="4"/>
  <c r="H228" i="4"/>
  <c r="H480" i="4"/>
  <c r="H454" i="4"/>
  <c r="H429" i="4"/>
  <c r="H404" i="4"/>
  <c r="H340" i="4"/>
  <c r="H355" i="4"/>
  <c r="H291" i="4"/>
  <c r="H226" i="4"/>
  <c r="H241" i="4"/>
  <c r="H177" i="4"/>
  <c r="H113" i="4"/>
  <c r="H204" i="4"/>
  <c r="H140" i="4"/>
  <c r="H76" i="4"/>
  <c r="H13" i="4"/>
  <c r="H220" i="4"/>
  <c r="H235" i="4"/>
  <c r="H171" i="4"/>
  <c r="H107" i="4"/>
  <c r="H198" i="4"/>
  <c r="H134" i="4"/>
  <c r="H70" i="4"/>
  <c r="H7" i="4"/>
  <c r="H14" i="4"/>
  <c r="H478" i="4"/>
  <c r="H452" i="4"/>
  <c r="H427" i="4"/>
  <c r="H402" i="4"/>
  <c r="H338" i="4"/>
  <c r="H353" i="4"/>
  <c r="H288" i="4"/>
  <c r="H512" i="4"/>
  <c r="H476" i="4"/>
  <c r="H450" i="4"/>
  <c r="H425" i="4"/>
  <c r="H400" i="4"/>
  <c r="H336" i="4"/>
  <c r="H351" i="4"/>
  <c r="H286" i="4"/>
  <c r="H222" i="4"/>
  <c r="H237" i="4"/>
  <c r="H173" i="4"/>
  <c r="H109" i="4"/>
  <c r="H200" i="4"/>
  <c r="H136" i="4"/>
  <c r="H72" i="4"/>
  <c r="H9" i="4"/>
  <c r="H216" i="4"/>
  <c r="H231" i="4"/>
  <c r="H167" i="4"/>
  <c r="H103" i="4"/>
  <c r="H194" i="4"/>
  <c r="H130" i="4"/>
  <c r="H66" i="4"/>
  <c r="H54" i="4"/>
  <c r="H51" i="4"/>
  <c r="H502" i="4"/>
  <c r="H477" i="4"/>
  <c r="H432" i="4"/>
  <c r="H407" i="4"/>
  <c r="H382" i="4"/>
  <c r="H318" i="4"/>
  <c r="H333" i="4"/>
  <c r="H268" i="4"/>
  <c r="H500" i="4"/>
  <c r="H475" i="4"/>
  <c r="H430" i="4"/>
  <c r="H405" i="4"/>
  <c r="H380" i="4"/>
  <c r="H316" i="4"/>
  <c r="H331" i="4"/>
  <c r="H266" i="4"/>
  <c r="H281" i="4"/>
  <c r="H217" i="4"/>
  <c r="H153" i="4"/>
  <c r="H89" i="4"/>
  <c r="H180" i="4"/>
  <c r="H116" i="4"/>
  <c r="H53" i="4"/>
  <c r="H40" i="4"/>
  <c r="H275" i="4"/>
  <c r="H211" i="4"/>
  <c r="H147" i="4"/>
  <c r="H83" i="4"/>
  <c r="H174" i="4"/>
  <c r="H110" i="4"/>
  <c r="H47" i="4"/>
  <c r="H34" i="4"/>
  <c r="H498" i="4"/>
  <c r="H473" i="4"/>
  <c r="H428" i="4"/>
  <c r="H403" i="4"/>
  <c r="H378" i="4"/>
  <c r="H314" i="4"/>
  <c r="H329" i="4"/>
  <c r="H264" i="4"/>
  <c r="H496" i="4"/>
  <c r="H471" i="4"/>
  <c r="H426" i="4"/>
  <c r="H401" i="4"/>
  <c r="H376" i="4"/>
  <c r="H312" i="4"/>
  <c r="H327" i="4"/>
  <c r="H262" i="4"/>
  <c r="H277" i="4"/>
  <c r="H213" i="4"/>
  <c r="H149" i="4"/>
  <c r="H85" i="4"/>
  <c r="H176" i="4"/>
  <c r="H112" i="4"/>
  <c r="H49" i="4"/>
  <c r="H36" i="4"/>
  <c r="H271" i="4"/>
  <c r="H207" i="4"/>
  <c r="H143" i="4"/>
  <c r="H79" i="4"/>
  <c r="H170" i="4"/>
  <c r="H106" i="4"/>
  <c r="H43" i="4"/>
  <c r="H22" i="4"/>
  <c r="H489" i="4"/>
  <c r="H453" i="4"/>
  <c r="H408" i="4"/>
  <c r="H383" i="4"/>
  <c r="H358" i="4"/>
  <c r="H294" i="4"/>
  <c r="H309" i="4"/>
  <c r="H244" i="4"/>
  <c r="H487" i="4"/>
  <c r="H451" i="4"/>
  <c r="H445" i="4"/>
  <c r="H381" i="4"/>
  <c r="H356" i="4"/>
  <c r="H292" i="4"/>
  <c r="H307" i="4"/>
  <c r="H242" i="4"/>
  <c r="H257" i="4"/>
  <c r="H193" i="4"/>
  <c r="H129" i="4"/>
  <c r="H65" i="4"/>
  <c r="H156" i="4"/>
  <c r="H92" i="4"/>
  <c r="H29" i="4"/>
  <c r="H16" i="4"/>
  <c r="H251" i="4"/>
  <c r="H187" i="4"/>
  <c r="H123" i="4"/>
  <c r="H59" i="4"/>
  <c r="H150" i="4"/>
  <c r="H86" i="4"/>
  <c r="H23" i="4"/>
  <c r="H10" i="4"/>
  <c r="H485" i="4"/>
  <c r="H449" i="4"/>
  <c r="H443" i="4"/>
  <c r="H379" i="4"/>
  <c r="H354" i="4"/>
  <c r="H290" i="4"/>
  <c r="H305" i="4"/>
  <c r="H240" i="4"/>
  <c r="H492" i="4"/>
  <c r="H447" i="4"/>
  <c r="H441" i="4"/>
  <c r="H377" i="4"/>
  <c r="H352" i="4"/>
  <c r="H367" i="4"/>
  <c r="H303" i="4"/>
  <c r="H238" i="4"/>
  <c r="H253" i="4"/>
  <c r="H189" i="4"/>
  <c r="H125" i="4"/>
  <c r="H61" i="4"/>
  <c r="H152" i="4"/>
  <c r="H88" i="4"/>
  <c r="H25" i="4"/>
  <c r="H12" i="4"/>
  <c r="H183" i="4"/>
  <c r="H210" i="4"/>
  <c r="H19" i="4"/>
  <c r="I4" i="4" l="1"/>
  <c r="J3" i="4" a="1"/>
  <c r="J3" i="4" s="1"/>
  <c r="J515" i="4"/>
  <c r="J531" i="4"/>
  <c r="J547" i="4"/>
  <c r="J563" i="4"/>
  <c r="J579" i="4"/>
  <c r="J595" i="4"/>
  <c r="J611" i="4"/>
  <c r="J627" i="4"/>
  <c r="J643" i="4"/>
  <c r="J659" i="4"/>
  <c r="J675" i="4"/>
  <c r="J691" i="4"/>
  <c r="J707" i="4"/>
  <c r="J723" i="4"/>
  <c r="J739" i="4"/>
  <c r="J513" i="4"/>
  <c r="J521" i="4"/>
  <c r="J529" i="4"/>
  <c r="J537" i="4"/>
  <c r="J545" i="4"/>
  <c r="J553" i="4"/>
  <c r="J561" i="4"/>
  <c r="J569" i="4"/>
  <c r="J577" i="4"/>
  <c r="J585" i="4"/>
  <c r="J593" i="4"/>
  <c r="J601" i="4"/>
  <c r="J609" i="4"/>
  <c r="J617" i="4"/>
  <c r="J625" i="4"/>
  <c r="J633" i="4"/>
  <c r="J641" i="4"/>
  <c r="J649" i="4"/>
  <c r="J657" i="4"/>
  <c r="J665" i="4"/>
  <c r="J673" i="4"/>
  <c r="J681" i="4"/>
  <c r="J689" i="4"/>
  <c r="J697" i="4"/>
  <c r="J705" i="4"/>
  <c r="J713" i="4"/>
  <c r="J721" i="4"/>
  <c r="J729" i="4"/>
  <c r="J737" i="4"/>
  <c r="J745" i="4"/>
  <c r="J753" i="4"/>
  <c r="J761" i="4"/>
  <c r="J769" i="4"/>
  <c r="J777" i="4"/>
  <c r="J785" i="4"/>
  <c r="J793" i="4"/>
  <c r="J801" i="4"/>
  <c r="J809" i="4"/>
  <c r="J817" i="4"/>
  <c r="J825" i="4"/>
  <c r="J833" i="4"/>
  <c r="J840" i="4"/>
  <c r="J856" i="4"/>
  <c r="J516" i="4"/>
  <c r="J524" i="4"/>
  <c r="J532" i="4"/>
  <c r="J540" i="4"/>
  <c r="J548" i="4"/>
  <c r="J556" i="4"/>
  <c r="J564" i="4"/>
  <c r="J572" i="4"/>
  <c r="J580" i="4"/>
  <c r="J588" i="4"/>
  <c r="J596" i="4"/>
  <c r="J604" i="4"/>
  <c r="J612" i="4"/>
  <c r="J620" i="4"/>
  <c r="J628" i="4"/>
  <c r="J636" i="4"/>
  <c r="J644" i="4"/>
  <c r="J652" i="4"/>
  <c r="J660" i="4"/>
  <c r="J668" i="4"/>
  <c r="J676" i="4"/>
  <c r="J684" i="4"/>
  <c r="J692" i="4"/>
  <c r="J700" i="4"/>
  <c r="J708" i="4"/>
  <c r="J716" i="4"/>
  <c r="J724" i="4"/>
  <c r="J732" i="4"/>
  <c r="J740" i="4"/>
  <c r="J748" i="4"/>
  <c r="J756" i="4"/>
  <c r="J764" i="4"/>
  <c r="J772" i="4"/>
  <c r="J780" i="4"/>
  <c r="J788" i="4"/>
  <c r="J796" i="4"/>
  <c r="J804" i="4"/>
  <c r="J812" i="4"/>
  <c r="J820" i="4"/>
  <c r="J828" i="4"/>
  <c r="J836" i="4"/>
  <c r="J846" i="4"/>
  <c r="J862" i="4"/>
  <c r="J873" i="4"/>
  <c r="J881" i="4"/>
  <c r="J889" i="4"/>
  <c r="J897" i="4"/>
  <c r="J905" i="4"/>
  <c r="J913" i="4"/>
  <c r="J527" i="4"/>
  <c r="J543" i="4"/>
  <c r="J559" i="4"/>
  <c r="J575" i="4"/>
  <c r="J591" i="4"/>
  <c r="J607" i="4"/>
  <c r="J623" i="4"/>
  <c r="J639" i="4"/>
  <c r="J655" i="4"/>
  <c r="J671" i="4"/>
  <c r="J687" i="4"/>
  <c r="J703" i="4"/>
  <c r="J719" i="4"/>
  <c r="J735" i="4"/>
  <c r="J751" i="4"/>
  <c r="J759" i="4"/>
  <c r="J767" i="4"/>
  <c r="J775" i="4"/>
  <c r="J783" i="4"/>
  <c r="J791" i="4"/>
  <c r="J799" i="4"/>
  <c r="J807" i="4"/>
  <c r="J815" i="4"/>
  <c r="J823" i="4"/>
  <c r="J831" i="4"/>
  <c r="J838" i="4"/>
  <c r="J852" i="4"/>
  <c r="J514" i="4"/>
  <c r="J522" i="4"/>
  <c r="J530" i="4"/>
  <c r="J538" i="4"/>
  <c r="J546" i="4"/>
  <c r="J554" i="4"/>
  <c r="J562" i="4"/>
  <c r="J570" i="4"/>
  <c r="J578" i="4"/>
  <c r="J586" i="4"/>
  <c r="J594" i="4"/>
  <c r="J602" i="4"/>
  <c r="J610" i="4"/>
  <c r="J618" i="4"/>
  <c r="J626" i="4"/>
  <c r="J634" i="4"/>
  <c r="J642" i="4"/>
  <c r="J650" i="4"/>
  <c r="J658" i="4"/>
  <c r="J666" i="4"/>
  <c r="J674" i="4"/>
  <c r="J682" i="4"/>
  <c r="J690" i="4"/>
  <c r="J698" i="4"/>
  <c r="J706" i="4"/>
  <c r="J714" i="4"/>
  <c r="J722" i="4"/>
  <c r="J730" i="4"/>
  <c r="J738" i="4"/>
  <c r="J746" i="4"/>
  <c r="J754" i="4"/>
  <c r="J762" i="4"/>
  <c r="J770" i="4"/>
  <c r="J778" i="4"/>
  <c r="J786" i="4"/>
  <c r="J794" i="4"/>
  <c r="J802" i="4"/>
  <c r="J810" i="4"/>
  <c r="J818" i="4"/>
  <c r="J826" i="4"/>
  <c r="J834" i="4"/>
  <c r="J842" i="4"/>
  <c r="J858" i="4"/>
  <c r="J871" i="4"/>
  <c r="J879" i="4"/>
  <c r="J887" i="4"/>
  <c r="J895" i="4"/>
  <c r="J903" i="4"/>
  <c r="J911" i="4"/>
  <c r="J847" i="4"/>
  <c r="J855" i="4"/>
  <c r="J863" i="4"/>
  <c r="J872" i="4"/>
  <c r="J880" i="4"/>
  <c r="J888" i="4"/>
  <c r="J896" i="4"/>
  <c r="J904" i="4"/>
  <c r="J912" i="4"/>
  <c r="J845" i="4"/>
  <c r="J853" i="4"/>
  <c r="J861" i="4"/>
  <c r="J870" i="4"/>
  <c r="J878" i="4"/>
  <c r="J886" i="4"/>
  <c r="J894" i="4"/>
  <c r="J902" i="4"/>
  <c r="J910" i="4"/>
  <c r="I509" i="4"/>
  <c r="I473" i="4"/>
  <c r="I449" i="4"/>
  <c r="I424" i="4"/>
  <c r="I399" i="4"/>
  <c r="I335" i="4"/>
  <c r="I348" i="4"/>
  <c r="I285" i="4"/>
  <c r="I512" i="4"/>
  <c r="I471" i="4"/>
  <c r="I447" i="4"/>
  <c r="I422" i="4"/>
  <c r="I397" i="4"/>
  <c r="I333" i="4"/>
  <c r="I346" i="4"/>
  <c r="I283" i="4"/>
  <c r="I219" i="4"/>
  <c r="I232" i="4"/>
  <c r="I168" i="4"/>
  <c r="I104" i="4"/>
  <c r="I197" i="4"/>
  <c r="I133" i="4"/>
  <c r="I69" i="4"/>
  <c r="I55" i="4"/>
  <c r="I213" i="4"/>
  <c r="I226" i="4"/>
  <c r="I162" i="4"/>
  <c r="I98" i="4"/>
  <c r="I191" i="4"/>
  <c r="I127" i="4"/>
  <c r="I63" i="4"/>
  <c r="I49" i="4"/>
  <c r="I507" i="4"/>
  <c r="I482" i="4"/>
  <c r="I437" i="4"/>
  <c r="I412" i="4"/>
  <c r="I387" i="4"/>
  <c r="I323" i="4"/>
  <c r="I336" i="4"/>
  <c r="I273" i="4"/>
  <c r="I505" i="4"/>
  <c r="I480" i="4"/>
  <c r="I435" i="4"/>
  <c r="I410" i="4"/>
  <c r="I385" i="4"/>
  <c r="I321" i="4"/>
  <c r="I334" i="4"/>
  <c r="I271" i="4"/>
  <c r="I284" i="4"/>
  <c r="I220" i="4"/>
  <c r="I156" i="4"/>
  <c r="I92" i="4"/>
  <c r="I185" i="4"/>
  <c r="I121" i="4"/>
  <c r="I57" i="4"/>
  <c r="I43" i="4"/>
  <c r="I278" i="4"/>
  <c r="I214" i="4"/>
  <c r="I150" i="4"/>
  <c r="I86" i="4"/>
  <c r="I179" i="4"/>
  <c r="I115" i="4"/>
  <c r="I50" i="4"/>
  <c r="I37" i="4"/>
  <c r="I481" i="4"/>
  <c r="I457" i="4"/>
  <c r="I432" i="4"/>
  <c r="I368" i="4"/>
  <c r="I343" i="4"/>
  <c r="I356" i="4"/>
  <c r="I292" i="4"/>
  <c r="I229" i="4"/>
  <c r="I479" i="4"/>
  <c r="I455" i="4"/>
  <c r="I430" i="4"/>
  <c r="I405" i="4"/>
  <c r="I341" i="4"/>
  <c r="I354" i="4"/>
  <c r="I290" i="4"/>
  <c r="I227" i="4"/>
  <c r="I240" i="4"/>
  <c r="I176" i="4"/>
  <c r="I112" i="4"/>
  <c r="I205" i="4"/>
  <c r="I141" i="4"/>
  <c r="I77" i="4"/>
  <c r="I12" i="4"/>
  <c r="I221" i="4"/>
  <c r="I234" i="4"/>
  <c r="I170" i="4"/>
  <c r="I106" i="4"/>
  <c r="I199" i="4"/>
  <c r="I135" i="4"/>
  <c r="I71" i="4"/>
  <c r="I6" i="4"/>
  <c r="I510" i="4"/>
  <c r="I469" i="4"/>
  <c r="I445" i="4"/>
  <c r="I420" i="4"/>
  <c r="I395" i="4"/>
  <c r="I331" i="4"/>
  <c r="I344" i="4"/>
  <c r="I281" i="4"/>
  <c r="I508" i="4"/>
  <c r="I467" i="4"/>
  <c r="I443" i="4"/>
  <c r="I418" i="4"/>
  <c r="I393" i="4"/>
  <c r="I329" i="4"/>
  <c r="I342" i="4"/>
  <c r="I279" i="4"/>
  <c r="I215" i="4"/>
  <c r="I228" i="4"/>
  <c r="I164" i="4"/>
  <c r="I100" i="4"/>
  <c r="I193" i="4"/>
  <c r="I129" i="4"/>
  <c r="I65" i="4"/>
  <c r="I51" i="4"/>
  <c r="I286" i="4"/>
  <c r="I222" i="4"/>
  <c r="I158" i="4"/>
  <c r="I94" i="4"/>
  <c r="I187" i="4"/>
  <c r="I123" i="4"/>
  <c r="I59" i="4"/>
  <c r="I45" i="4"/>
  <c r="I29" i="4"/>
  <c r="I489" i="4"/>
  <c r="I446" i="4"/>
  <c r="I440" i="4"/>
  <c r="I376" i="4"/>
  <c r="I351" i="4"/>
  <c r="I364" i="4"/>
  <c r="I300" i="4"/>
  <c r="I237" i="4"/>
  <c r="I487" i="4"/>
  <c r="I463" i="4"/>
  <c r="I438" i="4"/>
  <c r="I374" i="4"/>
  <c r="I349" i="4"/>
  <c r="I362" i="4"/>
  <c r="I298" i="4"/>
  <c r="I235" i="4"/>
  <c r="I248" i="4"/>
  <c r="I184" i="4"/>
  <c r="I120" i="4"/>
  <c r="I56" i="4"/>
  <c r="I149" i="4"/>
  <c r="I85" i="4"/>
  <c r="I20" i="4"/>
  <c r="I7" i="4"/>
  <c r="I242" i="4"/>
  <c r="I178" i="4"/>
  <c r="I114" i="4"/>
  <c r="I207" i="4"/>
  <c r="I143" i="4"/>
  <c r="I79" i="4"/>
  <c r="I14" i="4"/>
  <c r="I5" i="4"/>
  <c r="I477" i="4"/>
  <c r="I453" i="4"/>
  <c r="I428" i="4"/>
  <c r="I403" i="4"/>
  <c r="I339" i="4"/>
  <c r="I352" i="4"/>
  <c r="I289" i="4"/>
  <c r="I511" i="4"/>
  <c r="I475" i="4"/>
  <c r="I451" i="4"/>
  <c r="I426" i="4"/>
  <c r="I401" i="4"/>
  <c r="I337" i="4"/>
  <c r="I350" i="4"/>
  <c r="I287" i="4"/>
  <c r="I223" i="4"/>
  <c r="I236" i="4"/>
  <c r="I172" i="4"/>
  <c r="I108" i="4"/>
  <c r="I201" i="4"/>
  <c r="I137" i="4"/>
  <c r="I73" i="4"/>
  <c r="I8" i="4"/>
  <c r="I217" i="4"/>
  <c r="I230" i="4"/>
  <c r="I166" i="4"/>
  <c r="I102" i="4"/>
  <c r="I195" i="4"/>
  <c r="I131" i="4"/>
  <c r="I67" i="4"/>
  <c r="I53" i="4"/>
  <c r="I488" i="4"/>
  <c r="I454" i="4"/>
  <c r="I409" i="4"/>
  <c r="I384" i="4"/>
  <c r="I359" i="4"/>
  <c r="I295" i="4"/>
  <c r="I308" i="4"/>
  <c r="I245" i="4"/>
  <c r="I486" i="4"/>
  <c r="I452" i="4"/>
  <c r="I407" i="4"/>
  <c r="I382" i="4"/>
  <c r="I357" i="4"/>
  <c r="I293" i="4"/>
  <c r="I306" i="4"/>
  <c r="I243" i="4"/>
  <c r="I256" i="4"/>
  <c r="I192" i="4"/>
  <c r="I128" i="4"/>
  <c r="I64" i="4"/>
  <c r="I157" i="4"/>
  <c r="I93" i="4"/>
  <c r="I28" i="4"/>
  <c r="I15" i="4"/>
  <c r="I250" i="4"/>
  <c r="I186" i="4"/>
  <c r="I122" i="4"/>
  <c r="I58" i="4"/>
  <c r="I151" i="4"/>
  <c r="I87" i="4"/>
  <c r="I22" i="4"/>
  <c r="I9" i="4"/>
  <c r="I485" i="4"/>
  <c r="I461" i="4"/>
  <c r="I436" i="4"/>
  <c r="I372" i="4"/>
  <c r="I347" i="4"/>
  <c r="I360" i="4"/>
  <c r="I296" i="4"/>
  <c r="I233" i="4"/>
  <c r="I483" i="4"/>
  <c r="I459" i="4"/>
  <c r="I434" i="4"/>
  <c r="I370" i="4"/>
  <c r="I345" i="4"/>
  <c r="I358" i="4"/>
  <c r="I294" i="4"/>
  <c r="I231" i="4"/>
  <c r="I244" i="4"/>
  <c r="I180" i="4"/>
  <c r="I116" i="4"/>
  <c r="I209" i="4"/>
  <c r="I145" i="4"/>
  <c r="I81" i="4"/>
  <c r="I16" i="4"/>
  <c r="I225" i="4"/>
  <c r="I238" i="4"/>
  <c r="I174" i="4"/>
  <c r="I110" i="4"/>
  <c r="I203" i="4"/>
  <c r="I139" i="4"/>
  <c r="I75" i="4"/>
  <c r="I10" i="4"/>
  <c r="I400" i="4"/>
  <c r="I261" i="4"/>
  <c r="I468" i="4"/>
  <c r="I398" i="4"/>
  <c r="I309" i="4"/>
  <c r="I259" i="4"/>
  <c r="I208" i="4"/>
  <c r="I80" i="4"/>
  <c r="I109" i="4"/>
  <c r="I31" i="4"/>
  <c r="I202" i="4"/>
  <c r="I74" i="4"/>
  <c r="I103" i="4"/>
  <c r="I25" i="4"/>
  <c r="I458" i="4"/>
  <c r="I388" i="4"/>
  <c r="I299" i="4"/>
  <c r="I249" i="4"/>
  <c r="I456" i="4"/>
  <c r="I411" i="4"/>
  <c r="I361" i="4"/>
  <c r="I310" i="4"/>
  <c r="I260" i="4"/>
  <c r="I132" i="4"/>
  <c r="I161" i="4"/>
  <c r="I32" i="4"/>
  <c r="I254" i="4"/>
  <c r="I126" i="4"/>
  <c r="I155" i="4"/>
  <c r="I26" i="4"/>
  <c r="I503" i="4"/>
  <c r="I433" i="4"/>
  <c r="I383" i="4"/>
  <c r="I332" i="4"/>
  <c r="I501" i="4"/>
  <c r="I431" i="4"/>
  <c r="I381" i="4"/>
  <c r="I330" i="4"/>
  <c r="I280" i="4"/>
  <c r="I152" i="4"/>
  <c r="I181" i="4"/>
  <c r="I52" i="4"/>
  <c r="I274" i="4"/>
  <c r="I146" i="4"/>
  <c r="I175" i="4"/>
  <c r="I46" i="4"/>
  <c r="I500" i="4"/>
  <c r="I421" i="4"/>
  <c r="I371" i="4"/>
  <c r="I320" i="4"/>
  <c r="I498" i="4"/>
  <c r="I419" i="4"/>
  <c r="I369" i="4"/>
  <c r="I318" i="4"/>
  <c r="I268" i="4"/>
  <c r="I140" i="4"/>
  <c r="I169" i="4"/>
  <c r="I40" i="4"/>
  <c r="I262" i="4"/>
  <c r="I134" i="4"/>
  <c r="I163" i="4"/>
  <c r="I34" i="4"/>
  <c r="I465" i="4"/>
  <c r="I416" i="4"/>
  <c r="I327" i="4"/>
  <c r="I277" i="4"/>
  <c r="I484" i="4"/>
  <c r="I414" i="4"/>
  <c r="I325" i="4"/>
  <c r="I275" i="4"/>
  <c r="I224" i="4"/>
  <c r="I96" i="4"/>
  <c r="I125" i="4"/>
  <c r="I47" i="4"/>
  <c r="I218" i="4"/>
  <c r="I90" i="4"/>
  <c r="I119" i="4"/>
  <c r="I41" i="4"/>
  <c r="I474" i="4"/>
  <c r="I404" i="4"/>
  <c r="I315" i="4"/>
  <c r="I265" i="4"/>
  <c r="I472" i="4"/>
  <c r="I148" i="4"/>
  <c r="I84" i="4"/>
  <c r="I177" i="4"/>
  <c r="I113" i="4"/>
  <c r="I35" i="4"/>
  <c r="I206" i="4"/>
  <c r="I78" i="4"/>
  <c r="I107" i="4"/>
  <c r="I21" i="4"/>
  <c r="J523" i="4"/>
  <c r="J539" i="4"/>
  <c r="J555" i="4"/>
  <c r="J571" i="4"/>
  <c r="J587" i="4"/>
  <c r="J603" i="4"/>
  <c r="J619" i="4"/>
  <c r="J635" i="4"/>
  <c r="J651" i="4"/>
  <c r="J667" i="4"/>
  <c r="J683" i="4"/>
  <c r="J699" i="4"/>
  <c r="J715" i="4"/>
  <c r="J731" i="4"/>
  <c r="J747" i="4"/>
  <c r="J517" i="4"/>
  <c r="J525" i="4"/>
  <c r="J533" i="4"/>
  <c r="J541" i="4"/>
  <c r="J549" i="4"/>
  <c r="J557" i="4"/>
  <c r="J565" i="4"/>
  <c r="J573" i="4"/>
  <c r="J581" i="4"/>
  <c r="J589" i="4"/>
  <c r="J597" i="4"/>
  <c r="J605" i="4"/>
  <c r="J613" i="4"/>
  <c r="J621" i="4"/>
  <c r="J629" i="4"/>
  <c r="J637" i="4"/>
  <c r="J645" i="4"/>
  <c r="J653" i="4"/>
  <c r="J661" i="4"/>
  <c r="J669" i="4"/>
  <c r="J677" i="4"/>
  <c r="J685" i="4"/>
  <c r="J693" i="4"/>
  <c r="J701" i="4"/>
  <c r="J709" i="4"/>
  <c r="J717" i="4"/>
  <c r="J725" i="4"/>
  <c r="J733" i="4"/>
  <c r="J741" i="4"/>
  <c r="J749" i="4"/>
  <c r="J757" i="4"/>
  <c r="J765" i="4"/>
  <c r="J773" i="4"/>
  <c r="J781" i="4"/>
  <c r="J789" i="4"/>
  <c r="J797" i="4"/>
  <c r="J805" i="4"/>
  <c r="J813" i="4"/>
  <c r="J821" i="4"/>
  <c r="J829" i="4"/>
  <c r="J837" i="4"/>
  <c r="J848" i="4"/>
  <c r="J864" i="4"/>
  <c r="J520" i="4"/>
  <c r="J528" i="4"/>
  <c r="J536" i="4"/>
  <c r="J544" i="4"/>
  <c r="J552" i="4"/>
  <c r="J560" i="4"/>
  <c r="J568" i="4"/>
  <c r="J576" i="4"/>
  <c r="J584" i="4"/>
  <c r="J592" i="4"/>
  <c r="J600" i="4"/>
  <c r="J608" i="4"/>
  <c r="J616" i="4"/>
  <c r="J624" i="4"/>
  <c r="J632" i="4"/>
  <c r="J640" i="4"/>
  <c r="J648" i="4"/>
  <c r="J656" i="4"/>
  <c r="J664" i="4"/>
  <c r="J672" i="4"/>
  <c r="J680" i="4"/>
  <c r="J688" i="4"/>
  <c r="J696" i="4"/>
  <c r="J704" i="4"/>
  <c r="J712" i="4"/>
  <c r="J720" i="4"/>
  <c r="J728" i="4"/>
  <c r="J736" i="4"/>
  <c r="J744" i="4"/>
  <c r="J752" i="4"/>
  <c r="J760" i="4"/>
  <c r="J768" i="4"/>
  <c r="J776" i="4"/>
  <c r="J784" i="4"/>
  <c r="J792" i="4"/>
  <c r="J800" i="4"/>
  <c r="J808" i="4"/>
  <c r="J816" i="4"/>
  <c r="J824" i="4"/>
  <c r="J832" i="4"/>
  <c r="J839" i="4"/>
  <c r="J854" i="4"/>
  <c r="J869" i="4"/>
  <c r="J877" i="4"/>
  <c r="J885" i="4"/>
  <c r="J893" i="4"/>
  <c r="J901" i="4"/>
  <c r="J909" i="4"/>
  <c r="J519" i="4"/>
  <c r="J535" i="4"/>
  <c r="J551" i="4"/>
  <c r="J567" i="4"/>
  <c r="J583" i="4"/>
  <c r="J599" i="4"/>
  <c r="J615" i="4"/>
  <c r="J631" i="4"/>
  <c r="J647" i="4"/>
  <c r="J663" i="4"/>
  <c r="J679" i="4"/>
  <c r="J695" i="4"/>
  <c r="J711" i="4"/>
  <c r="J727" i="4"/>
  <c r="J743" i="4"/>
  <c r="J755" i="4"/>
  <c r="J763" i="4"/>
  <c r="J771" i="4"/>
  <c r="J779" i="4"/>
  <c r="J787" i="4"/>
  <c r="J795" i="4"/>
  <c r="J803" i="4"/>
  <c r="J811" i="4"/>
  <c r="J819" i="4"/>
  <c r="J827" i="4"/>
  <c r="J835" i="4"/>
  <c r="J844" i="4"/>
  <c r="J860" i="4"/>
  <c r="J518" i="4"/>
  <c r="J526" i="4"/>
  <c r="J534" i="4"/>
  <c r="J542" i="4"/>
  <c r="J550" i="4"/>
  <c r="J558" i="4"/>
  <c r="J566" i="4"/>
  <c r="J574" i="4"/>
  <c r="J582" i="4"/>
  <c r="J590" i="4"/>
  <c r="J598" i="4"/>
  <c r="J606" i="4"/>
  <c r="J614" i="4"/>
  <c r="J622" i="4"/>
  <c r="J630" i="4"/>
  <c r="J638" i="4"/>
  <c r="J646" i="4"/>
  <c r="J654" i="4"/>
  <c r="J662" i="4"/>
  <c r="J670" i="4"/>
  <c r="J678" i="4"/>
  <c r="J686" i="4"/>
  <c r="J694" i="4"/>
  <c r="J702" i="4"/>
  <c r="J710" i="4"/>
  <c r="J718" i="4"/>
  <c r="J726" i="4"/>
  <c r="J734" i="4"/>
  <c r="J742" i="4"/>
  <c r="J750" i="4"/>
  <c r="J758" i="4"/>
  <c r="J766" i="4"/>
  <c r="J774" i="4"/>
  <c r="J782" i="4"/>
  <c r="J790" i="4"/>
  <c r="J798" i="4"/>
  <c r="J806" i="4"/>
  <c r="J814" i="4"/>
  <c r="J822" i="4"/>
  <c r="J830" i="4"/>
  <c r="J866" i="4"/>
  <c r="J850" i="4"/>
  <c r="J867" i="4"/>
  <c r="J875" i="4"/>
  <c r="J883" i="4"/>
  <c r="J891" i="4"/>
  <c r="J899" i="4"/>
  <c r="J907" i="4"/>
  <c r="J843" i="4"/>
  <c r="J851" i="4"/>
  <c r="J859" i="4"/>
  <c r="J868" i="4"/>
  <c r="J876" i="4"/>
  <c r="J884" i="4"/>
  <c r="J892" i="4"/>
  <c r="J900" i="4"/>
  <c r="J908" i="4"/>
  <c r="J841" i="4"/>
  <c r="J849" i="4"/>
  <c r="J857" i="4"/>
  <c r="J865" i="4"/>
  <c r="J874" i="4"/>
  <c r="J882" i="4"/>
  <c r="J890" i="4"/>
  <c r="J898" i="4"/>
  <c r="J906" i="4"/>
  <c r="J914" i="4"/>
  <c r="I496" i="4"/>
  <c r="I462" i="4"/>
  <c r="I417" i="4"/>
  <c r="I392" i="4"/>
  <c r="I367" i="4"/>
  <c r="I303" i="4"/>
  <c r="I316" i="4"/>
  <c r="I253" i="4"/>
  <c r="I494" i="4"/>
  <c r="I460" i="4"/>
  <c r="I415" i="4"/>
  <c r="I390" i="4"/>
  <c r="I365" i="4"/>
  <c r="I301" i="4"/>
  <c r="I314" i="4"/>
  <c r="I251" i="4"/>
  <c r="I264" i="4"/>
  <c r="I200" i="4"/>
  <c r="I136" i="4"/>
  <c r="I72" i="4"/>
  <c r="I165" i="4"/>
  <c r="I101" i="4"/>
  <c r="I36" i="4"/>
  <c r="I23" i="4"/>
  <c r="I258" i="4"/>
  <c r="I194" i="4"/>
  <c r="I130" i="4"/>
  <c r="I66" i="4"/>
  <c r="I159" i="4"/>
  <c r="I95" i="4"/>
  <c r="I30" i="4"/>
  <c r="I17" i="4"/>
  <c r="I493" i="4"/>
  <c r="I450" i="4"/>
  <c r="I444" i="4"/>
  <c r="I380" i="4"/>
  <c r="I355" i="4"/>
  <c r="I291" i="4"/>
  <c r="I304" i="4"/>
  <c r="I241" i="4"/>
  <c r="I491" i="4"/>
  <c r="I448" i="4"/>
  <c r="I442" i="4"/>
  <c r="I378" i="4"/>
  <c r="I353" i="4"/>
  <c r="I366" i="4"/>
  <c r="I302" i="4"/>
  <c r="I239" i="4"/>
  <c r="I252" i="4"/>
  <c r="I188" i="4"/>
  <c r="I124" i="4"/>
  <c r="I60" i="4"/>
  <c r="I153" i="4"/>
  <c r="I89" i="4"/>
  <c r="I24" i="4"/>
  <c r="I11" i="4"/>
  <c r="I246" i="4"/>
  <c r="I182" i="4"/>
  <c r="I118" i="4"/>
  <c r="I211" i="4"/>
  <c r="I147" i="4"/>
  <c r="I83" i="4"/>
  <c r="I18" i="4"/>
  <c r="I495" i="4"/>
  <c r="I470" i="4"/>
  <c r="I425" i="4"/>
  <c r="I375" i="4"/>
  <c r="I311" i="4"/>
  <c r="I324" i="4"/>
  <c r="I502" i="4"/>
  <c r="I423" i="4"/>
  <c r="I373" i="4"/>
  <c r="I322" i="4"/>
  <c r="I272" i="4"/>
  <c r="I144" i="4"/>
  <c r="I173" i="4"/>
  <c r="I44" i="4"/>
  <c r="I266" i="4"/>
  <c r="I138" i="4"/>
  <c r="I167" i="4"/>
  <c r="I38" i="4"/>
  <c r="I492" i="4"/>
  <c r="I413" i="4"/>
  <c r="I363" i="4"/>
  <c r="I312" i="4"/>
  <c r="I490" i="4"/>
  <c r="I386" i="4"/>
  <c r="I297" i="4"/>
  <c r="I247" i="4"/>
  <c r="I196" i="4"/>
  <c r="I68" i="4"/>
  <c r="I97" i="4"/>
  <c r="I19" i="4"/>
  <c r="I190" i="4"/>
  <c r="I62" i="4"/>
  <c r="I91" i="4"/>
  <c r="I13" i="4"/>
  <c r="I478" i="4"/>
  <c r="I408" i="4"/>
  <c r="I319" i="4"/>
  <c r="I269" i="4"/>
  <c r="I476" i="4"/>
  <c r="I406" i="4"/>
  <c r="I317" i="4"/>
  <c r="I267" i="4"/>
  <c r="I216" i="4"/>
  <c r="I88" i="4"/>
  <c r="I117" i="4"/>
  <c r="I39" i="4"/>
  <c r="I210" i="4"/>
  <c r="I82" i="4"/>
  <c r="I111" i="4"/>
  <c r="I33" i="4"/>
  <c r="I466" i="4"/>
  <c r="I396" i="4"/>
  <c r="I307" i="4"/>
  <c r="I257" i="4"/>
  <c r="I464" i="4"/>
  <c r="I394" i="4"/>
  <c r="I305" i="4"/>
  <c r="I255" i="4"/>
  <c r="I204" i="4"/>
  <c r="I76" i="4"/>
  <c r="I105" i="4"/>
  <c r="I27" i="4"/>
  <c r="I198" i="4"/>
  <c r="I70" i="4"/>
  <c r="I99" i="4"/>
  <c r="I506" i="4"/>
  <c r="I441" i="4"/>
  <c r="I391" i="4"/>
  <c r="I340" i="4"/>
  <c r="I504" i="4"/>
  <c r="I439" i="4"/>
  <c r="I389" i="4"/>
  <c r="I338" i="4"/>
  <c r="I288" i="4"/>
  <c r="I160" i="4"/>
  <c r="I189" i="4"/>
  <c r="I61" i="4"/>
  <c r="I282" i="4"/>
  <c r="I154" i="4"/>
  <c r="I183" i="4"/>
  <c r="I54" i="4"/>
  <c r="I499" i="4"/>
  <c r="I429" i="4"/>
  <c r="I379" i="4"/>
  <c r="I328" i="4"/>
  <c r="I497" i="4"/>
  <c r="I427" i="4"/>
  <c r="I402" i="4"/>
  <c r="I377" i="4"/>
  <c r="I313" i="4"/>
  <c r="I326" i="4"/>
  <c r="I263" i="4"/>
  <c r="I276" i="4"/>
  <c r="I212" i="4"/>
  <c r="I48" i="4"/>
  <c r="I270" i="4"/>
  <c r="I142" i="4"/>
  <c r="I171" i="4"/>
  <c r="I42" i="4"/>
  <c r="J4" i="4" l="1"/>
  <c r="K3" i="4" a="1"/>
  <c r="K3" i="4" s="1"/>
  <c r="K513" i="4"/>
  <c r="K521" i="4"/>
  <c r="K529" i="4"/>
  <c r="K537" i="4"/>
  <c r="K545" i="4"/>
  <c r="K553" i="4"/>
  <c r="K561" i="4"/>
  <c r="K569" i="4"/>
  <c r="K577" i="4"/>
  <c r="K585" i="4"/>
  <c r="K593" i="4"/>
  <c r="K601" i="4"/>
  <c r="K609" i="4"/>
  <c r="K617" i="4"/>
  <c r="K625" i="4"/>
  <c r="K633" i="4"/>
  <c r="K641" i="4"/>
  <c r="K649" i="4"/>
  <c r="K657" i="4"/>
  <c r="K665" i="4"/>
  <c r="K673" i="4"/>
  <c r="K681" i="4"/>
  <c r="K689" i="4"/>
  <c r="K697" i="4"/>
  <c r="K705" i="4"/>
  <c r="K713" i="4"/>
  <c r="K721" i="4"/>
  <c r="K729" i="4"/>
  <c r="K737" i="4"/>
  <c r="K745" i="4"/>
  <c r="K753" i="4"/>
  <c r="K761" i="4"/>
  <c r="K769" i="4"/>
  <c r="K777" i="4"/>
  <c r="K785" i="4"/>
  <c r="K793" i="4"/>
  <c r="K801" i="4"/>
  <c r="K809" i="4"/>
  <c r="K817" i="4"/>
  <c r="K825" i="4"/>
  <c r="K833" i="4"/>
  <c r="K841" i="4"/>
  <c r="K849" i="4"/>
  <c r="K857" i="4"/>
  <c r="K865" i="4"/>
  <c r="K873" i="4"/>
  <c r="K881" i="4"/>
  <c r="K889" i="4"/>
  <c r="K897" i="4"/>
  <c r="K905" i="4"/>
  <c r="K913" i="4"/>
  <c r="K519" i="4"/>
  <c r="K527" i="4"/>
  <c r="K535" i="4"/>
  <c r="K543" i="4"/>
  <c r="K551" i="4"/>
  <c r="K559" i="4"/>
  <c r="K567" i="4"/>
  <c r="K575" i="4"/>
  <c r="K583" i="4"/>
  <c r="K591" i="4"/>
  <c r="K599" i="4"/>
  <c r="K607" i="4"/>
  <c r="K615" i="4"/>
  <c r="K623" i="4"/>
  <c r="K631" i="4"/>
  <c r="K639" i="4"/>
  <c r="K647" i="4"/>
  <c r="K655" i="4"/>
  <c r="K663" i="4"/>
  <c r="K671" i="4"/>
  <c r="K679" i="4"/>
  <c r="K687" i="4"/>
  <c r="K695" i="4"/>
  <c r="K703" i="4"/>
  <c r="K711" i="4"/>
  <c r="K719" i="4"/>
  <c r="K727" i="4"/>
  <c r="K735" i="4"/>
  <c r="K743" i="4"/>
  <c r="K751" i="4"/>
  <c r="K759" i="4"/>
  <c r="K767" i="4"/>
  <c r="K775" i="4"/>
  <c r="K783" i="4"/>
  <c r="K791" i="4"/>
  <c r="K799" i="4"/>
  <c r="K807" i="4"/>
  <c r="K815" i="4"/>
  <c r="K823" i="4"/>
  <c r="K831" i="4"/>
  <c r="K839" i="4"/>
  <c r="K847" i="4"/>
  <c r="K855" i="4"/>
  <c r="K863" i="4"/>
  <c r="K871" i="4"/>
  <c r="K879" i="4"/>
  <c r="K887" i="4"/>
  <c r="K895" i="4"/>
  <c r="K903" i="4"/>
  <c r="K911" i="4"/>
  <c r="K520" i="4"/>
  <c r="K528" i="4"/>
  <c r="K536" i="4"/>
  <c r="K544" i="4"/>
  <c r="K552" i="4"/>
  <c r="K560" i="4"/>
  <c r="K568" i="4"/>
  <c r="K576" i="4"/>
  <c r="K584" i="4"/>
  <c r="K592" i="4"/>
  <c r="K600" i="4"/>
  <c r="K608" i="4"/>
  <c r="K616" i="4"/>
  <c r="K624" i="4"/>
  <c r="K632" i="4"/>
  <c r="K640" i="4"/>
  <c r="K648" i="4"/>
  <c r="K656" i="4"/>
  <c r="K664" i="4"/>
  <c r="K672" i="4"/>
  <c r="K680" i="4"/>
  <c r="K688" i="4"/>
  <c r="K696" i="4"/>
  <c r="K704" i="4"/>
  <c r="K712" i="4"/>
  <c r="K720" i="4"/>
  <c r="K728" i="4"/>
  <c r="K736" i="4"/>
  <c r="K744" i="4"/>
  <c r="K752" i="4"/>
  <c r="K760" i="4"/>
  <c r="K768" i="4"/>
  <c r="K776" i="4"/>
  <c r="K784" i="4"/>
  <c r="K792" i="4"/>
  <c r="K800" i="4"/>
  <c r="K808" i="4"/>
  <c r="K816" i="4"/>
  <c r="K824" i="4"/>
  <c r="K832" i="4"/>
  <c r="K840" i="4"/>
  <c r="K848" i="4"/>
  <c r="K856" i="4"/>
  <c r="K864" i="4"/>
  <c r="K872" i="4"/>
  <c r="K880" i="4"/>
  <c r="K888" i="4"/>
  <c r="K896" i="4"/>
  <c r="K904" i="4"/>
  <c r="K912" i="4"/>
  <c r="K518" i="4"/>
  <c r="K526" i="4"/>
  <c r="K534" i="4"/>
  <c r="K542" i="4"/>
  <c r="K550" i="4"/>
  <c r="K558" i="4"/>
  <c r="K566" i="4"/>
  <c r="K574" i="4"/>
  <c r="K582" i="4"/>
  <c r="K590" i="4"/>
  <c r="K598" i="4"/>
  <c r="K606" i="4"/>
  <c r="K614" i="4"/>
  <c r="K622" i="4"/>
  <c r="K630" i="4"/>
  <c r="K638" i="4"/>
  <c r="K646" i="4"/>
  <c r="K654" i="4"/>
  <c r="K662" i="4"/>
  <c r="K670" i="4"/>
  <c r="K678" i="4"/>
  <c r="K686" i="4"/>
  <c r="K694" i="4"/>
  <c r="K702" i="4"/>
  <c r="K710" i="4"/>
  <c r="K718" i="4"/>
  <c r="K726" i="4"/>
  <c r="K734" i="4"/>
  <c r="K742" i="4"/>
  <c r="K750" i="4"/>
  <c r="K758" i="4"/>
  <c r="K766" i="4"/>
  <c r="K774" i="4"/>
  <c r="K782" i="4"/>
  <c r="K790" i="4"/>
  <c r="K798" i="4"/>
  <c r="K806" i="4"/>
  <c r="K814" i="4"/>
  <c r="K822" i="4"/>
  <c r="K830" i="4"/>
  <c r="K838" i="4"/>
  <c r="K846" i="4"/>
  <c r="K854" i="4"/>
  <c r="K862" i="4"/>
  <c r="K870" i="4"/>
  <c r="K878" i="4"/>
  <c r="K886" i="4"/>
  <c r="K894" i="4"/>
  <c r="K902" i="4"/>
  <c r="K910" i="4"/>
  <c r="J510" i="4"/>
  <c r="J474" i="4"/>
  <c r="J448" i="4"/>
  <c r="J423" i="4"/>
  <c r="J398" i="4"/>
  <c r="J334" i="4"/>
  <c r="J349" i="4"/>
  <c r="J284" i="4"/>
  <c r="J511" i="4"/>
  <c r="J472" i="4"/>
  <c r="J446" i="4"/>
  <c r="J421" i="4"/>
  <c r="J396" i="4"/>
  <c r="J332" i="4"/>
  <c r="J347" i="4"/>
  <c r="J282" i="4"/>
  <c r="J218" i="4"/>
  <c r="J233" i="4"/>
  <c r="J169" i="4"/>
  <c r="J105" i="4"/>
  <c r="J196" i="4"/>
  <c r="J132" i="4"/>
  <c r="J68" i="4"/>
  <c r="J5" i="4"/>
  <c r="J212" i="4"/>
  <c r="J227" i="4"/>
  <c r="J163" i="4"/>
  <c r="J99" i="4"/>
  <c r="J190" i="4"/>
  <c r="J126" i="4"/>
  <c r="J62" i="4"/>
  <c r="J50" i="4"/>
  <c r="J506" i="4"/>
  <c r="J481" i="4"/>
  <c r="J436" i="4"/>
  <c r="J411" i="4"/>
  <c r="J386" i="4"/>
  <c r="J322" i="4"/>
  <c r="J337" i="4"/>
  <c r="J272" i="4"/>
  <c r="J504" i="4"/>
  <c r="J479" i="4"/>
  <c r="J434" i="4"/>
  <c r="J409" i="4"/>
  <c r="J384" i="4"/>
  <c r="J320" i="4"/>
  <c r="J335" i="4"/>
  <c r="J270" i="4"/>
  <c r="J285" i="4"/>
  <c r="J221" i="4"/>
  <c r="J157" i="4"/>
  <c r="J93" i="4"/>
  <c r="J184" i="4"/>
  <c r="J120" i="4"/>
  <c r="J56" i="4"/>
  <c r="J44" i="4"/>
  <c r="J279" i="4"/>
  <c r="J215" i="4"/>
  <c r="J151" i="4"/>
  <c r="J87" i="4"/>
  <c r="J178" i="4"/>
  <c r="J114" i="4"/>
  <c r="J51" i="4"/>
  <c r="J38" i="4"/>
  <c r="J505" i="4"/>
  <c r="J466" i="4"/>
  <c r="J440" i="4"/>
  <c r="J415" i="4"/>
  <c r="J390" i="4"/>
  <c r="J326" i="4"/>
  <c r="J341" i="4"/>
  <c r="J276" i="4"/>
  <c r="J508" i="4"/>
  <c r="J483" i="4"/>
  <c r="J438" i="4"/>
  <c r="J413" i="4"/>
  <c r="J388" i="4"/>
  <c r="J324" i="4"/>
  <c r="J339" i="4"/>
  <c r="J274" i="4"/>
  <c r="J289" i="4"/>
  <c r="J225" i="4"/>
  <c r="J161" i="4"/>
  <c r="J97" i="4"/>
  <c r="J188" i="4"/>
  <c r="J124" i="4"/>
  <c r="J60" i="4"/>
  <c r="J48" i="4"/>
  <c r="J283" i="4"/>
  <c r="J219" i="4"/>
  <c r="J155" i="4"/>
  <c r="J91" i="4"/>
  <c r="J182" i="4"/>
  <c r="J118" i="4"/>
  <c r="J55" i="4"/>
  <c r="J42" i="4"/>
  <c r="J498" i="4"/>
  <c r="J473" i="4"/>
  <c r="J428" i="4"/>
  <c r="J403" i="4"/>
  <c r="J378" i="4"/>
  <c r="J314" i="4"/>
  <c r="J329" i="4"/>
  <c r="J264" i="4"/>
  <c r="J496" i="4"/>
  <c r="J471" i="4"/>
  <c r="J426" i="4"/>
  <c r="J401" i="4"/>
  <c r="J376" i="4"/>
  <c r="J312" i="4"/>
  <c r="J327" i="4"/>
  <c r="J262" i="4"/>
  <c r="J277" i="4"/>
  <c r="J213" i="4"/>
  <c r="J149" i="4"/>
  <c r="J85" i="4"/>
  <c r="J176" i="4"/>
  <c r="J112" i="4"/>
  <c r="J49" i="4"/>
  <c r="J36" i="4"/>
  <c r="J271" i="4"/>
  <c r="J207" i="4"/>
  <c r="J143" i="4"/>
  <c r="J79" i="4"/>
  <c r="J170" i="4"/>
  <c r="J106" i="4"/>
  <c r="J43" i="4"/>
  <c r="J27" i="4"/>
  <c r="J490" i="4"/>
  <c r="J464" i="4"/>
  <c r="J439" i="4"/>
  <c r="J375" i="4"/>
  <c r="J350" i="4"/>
  <c r="J365" i="4"/>
  <c r="J301" i="4"/>
  <c r="J236" i="4"/>
  <c r="J488" i="4"/>
  <c r="J462" i="4"/>
  <c r="J437" i="4"/>
  <c r="J373" i="4"/>
  <c r="J348" i="4"/>
  <c r="J363" i="4"/>
  <c r="J299" i="4"/>
  <c r="J234" i="4"/>
  <c r="J249" i="4"/>
  <c r="J185" i="4"/>
  <c r="J121" i="4"/>
  <c r="J57" i="4"/>
  <c r="J148" i="4"/>
  <c r="J84" i="4"/>
  <c r="J21" i="4"/>
  <c r="J8" i="4"/>
  <c r="J243" i="4"/>
  <c r="J179" i="4"/>
  <c r="J115" i="4"/>
  <c r="J206" i="4"/>
  <c r="J142" i="4"/>
  <c r="J78" i="4"/>
  <c r="J15" i="4"/>
  <c r="J14" i="4"/>
  <c r="J478" i="4"/>
  <c r="J452" i="4"/>
  <c r="J427" i="4"/>
  <c r="J402" i="4"/>
  <c r="J338" i="4"/>
  <c r="J353" i="4"/>
  <c r="J288" i="4"/>
  <c r="J512" i="4"/>
  <c r="J476" i="4"/>
  <c r="J450" i="4"/>
  <c r="J425" i="4"/>
  <c r="J400" i="4"/>
  <c r="J336" i="4"/>
  <c r="J351" i="4"/>
  <c r="J286" i="4"/>
  <c r="J222" i="4"/>
  <c r="J237" i="4"/>
  <c r="J173" i="4"/>
  <c r="J109" i="4"/>
  <c r="J200" i="4"/>
  <c r="J136" i="4"/>
  <c r="J72" i="4"/>
  <c r="J9" i="4"/>
  <c r="J216" i="4"/>
  <c r="J231" i="4"/>
  <c r="J167" i="4"/>
  <c r="J103" i="4"/>
  <c r="J194" i="4"/>
  <c r="J130" i="4"/>
  <c r="J66" i="4"/>
  <c r="J54" i="4"/>
  <c r="J30" i="4"/>
  <c r="J482" i="4"/>
  <c r="J456" i="4"/>
  <c r="J431" i="4"/>
  <c r="J406" i="4"/>
  <c r="J342" i="4"/>
  <c r="J357" i="4"/>
  <c r="J293" i="4"/>
  <c r="J228" i="4"/>
  <c r="J480" i="4"/>
  <c r="J454" i="4"/>
  <c r="J429" i="4"/>
  <c r="J404" i="4"/>
  <c r="J340" i="4"/>
  <c r="J355" i="4"/>
  <c r="J291" i="4"/>
  <c r="J226" i="4"/>
  <c r="J241" i="4"/>
  <c r="J177" i="4"/>
  <c r="J113" i="4"/>
  <c r="J204" i="4"/>
  <c r="J140" i="4"/>
  <c r="J76" i="4"/>
  <c r="J13" i="4"/>
  <c r="J220" i="4"/>
  <c r="J235" i="4"/>
  <c r="J171" i="4"/>
  <c r="J107" i="4"/>
  <c r="J198" i="4"/>
  <c r="J134" i="4"/>
  <c r="J70" i="4"/>
  <c r="J7" i="4"/>
  <c r="J509" i="4"/>
  <c r="J470" i="4"/>
  <c r="J444" i="4"/>
  <c r="J419" i="4"/>
  <c r="J394" i="4"/>
  <c r="J330" i="4"/>
  <c r="J345" i="4"/>
  <c r="J280" i="4"/>
  <c r="J507" i="4"/>
  <c r="J468" i="4"/>
  <c r="J442" i="4"/>
  <c r="J417" i="4"/>
  <c r="J392" i="4"/>
  <c r="J328" i="4"/>
  <c r="J343" i="4"/>
  <c r="J278" i="4"/>
  <c r="J214" i="4"/>
  <c r="J229" i="4"/>
  <c r="J165" i="4"/>
  <c r="J101" i="4"/>
  <c r="J192" i="4"/>
  <c r="J128" i="4"/>
  <c r="J64" i="4"/>
  <c r="J52" i="4"/>
  <c r="J287" i="4"/>
  <c r="J223" i="4"/>
  <c r="J159" i="4"/>
  <c r="J95" i="4"/>
  <c r="J186" i="4"/>
  <c r="J122" i="4"/>
  <c r="J58" i="4"/>
  <c r="K517" i="4"/>
  <c r="K525" i="4"/>
  <c r="K533" i="4"/>
  <c r="K541" i="4"/>
  <c r="K549" i="4"/>
  <c r="K557" i="4"/>
  <c r="K565" i="4"/>
  <c r="K573" i="4"/>
  <c r="K581" i="4"/>
  <c r="K589" i="4"/>
  <c r="K597" i="4"/>
  <c r="K605" i="4"/>
  <c r="K613" i="4"/>
  <c r="K621" i="4"/>
  <c r="K629" i="4"/>
  <c r="K637" i="4"/>
  <c r="K645" i="4"/>
  <c r="K653" i="4"/>
  <c r="K661" i="4"/>
  <c r="K669" i="4"/>
  <c r="K677" i="4"/>
  <c r="K685" i="4"/>
  <c r="K693" i="4"/>
  <c r="K701" i="4"/>
  <c r="K709" i="4"/>
  <c r="K717" i="4"/>
  <c r="K725" i="4"/>
  <c r="K733" i="4"/>
  <c r="K741" i="4"/>
  <c r="K749" i="4"/>
  <c r="K757" i="4"/>
  <c r="K765" i="4"/>
  <c r="K773" i="4"/>
  <c r="K781" i="4"/>
  <c r="K789" i="4"/>
  <c r="K797" i="4"/>
  <c r="K805" i="4"/>
  <c r="K813" i="4"/>
  <c r="K821" i="4"/>
  <c r="K829" i="4"/>
  <c r="K837" i="4"/>
  <c r="K845" i="4"/>
  <c r="K853" i="4"/>
  <c r="K861" i="4"/>
  <c r="K869" i="4"/>
  <c r="K877" i="4"/>
  <c r="K885" i="4"/>
  <c r="K893" i="4"/>
  <c r="K901" i="4"/>
  <c r="K909" i="4"/>
  <c r="K515" i="4"/>
  <c r="K523" i="4"/>
  <c r="K531" i="4"/>
  <c r="K539" i="4"/>
  <c r="K547" i="4"/>
  <c r="K555" i="4"/>
  <c r="K563" i="4"/>
  <c r="K571" i="4"/>
  <c r="K579" i="4"/>
  <c r="K587" i="4"/>
  <c r="K595" i="4"/>
  <c r="K603" i="4"/>
  <c r="K611" i="4"/>
  <c r="K619" i="4"/>
  <c r="K627" i="4"/>
  <c r="K635" i="4"/>
  <c r="K643" i="4"/>
  <c r="K651" i="4"/>
  <c r="K659" i="4"/>
  <c r="K667" i="4"/>
  <c r="K675" i="4"/>
  <c r="K683" i="4"/>
  <c r="K691" i="4"/>
  <c r="K699" i="4"/>
  <c r="K707" i="4"/>
  <c r="K715" i="4"/>
  <c r="K723" i="4"/>
  <c r="K731" i="4"/>
  <c r="K739" i="4"/>
  <c r="K747" i="4"/>
  <c r="K755" i="4"/>
  <c r="K763" i="4"/>
  <c r="K771" i="4"/>
  <c r="K779" i="4"/>
  <c r="K787" i="4"/>
  <c r="K795" i="4"/>
  <c r="K803" i="4"/>
  <c r="K811" i="4"/>
  <c r="K819" i="4"/>
  <c r="K827" i="4"/>
  <c r="K835" i="4"/>
  <c r="K843" i="4"/>
  <c r="K851" i="4"/>
  <c r="K859" i="4"/>
  <c r="K867" i="4"/>
  <c r="K875" i="4"/>
  <c r="K883" i="4"/>
  <c r="K891" i="4"/>
  <c r="K899" i="4"/>
  <c r="K907" i="4"/>
  <c r="K516" i="4"/>
  <c r="K524" i="4"/>
  <c r="K532" i="4"/>
  <c r="K540" i="4"/>
  <c r="K548" i="4"/>
  <c r="K556" i="4"/>
  <c r="K564" i="4"/>
  <c r="K572" i="4"/>
  <c r="K580" i="4"/>
  <c r="K588" i="4"/>
  <c r="K596" i="4"/>
  <c r="K604" i="4"/>
  <c r="K612" i="4"/>
  <c r="K620" i="4"/>
  <c r="K628" i="4"/>
  <c r="K636" i="4"/>
  <c r="K644" i="4"/>
  <c r="K652" i="4"/>
  <c r="K660" i="4"/>
  <c r="K668" i="4"/>
  <c r="K676" i="4"/>
  <c r="K684" i="4"/>
  <c r="K692" i="4"/>
  <c r="K700" i="4"/>
  <c r="K708" i="4"/>
  <c r="K716" i="4"/>
  <c r="K724" i="4"/>
  <c r="K732" i="4"/>
  <c r="K740" i="4"/>
  <c r="K748" i="4"/>
  <c r="K756" i="4"/>
  <c r="K764" i="4"/>
  <c r="K772" i="4"/>
  <c r="K780" i="4"/>
  <c r="K788" i="4"/>
  <c r="K796" i="4"/>
  <c r="K804" i="4"/>
  <c r="K812" i="4"/>
  <c r="K820" i="4"/>
  <c r="K828" i="4"/>
  <c r="K836" i="4"/>
  <c r="K844" i="4"/>
  <c r="K852" i="4"/>
  <c r="K860" i="4"/>
  <c r="K868" i="4"/>
  <c r="K876" i="4"/>
  <c r="K884" i="4"/>
  <c r="K892" i="4"/>
  <c r="K900" i="4"/>
  <c r="K908" i="4"/>
  <c r="K514" i="4"/>
  <c r="K522" i="4"/>
  <c r="K530" i="4"/>
  <c r="K538" i="4"/>
  <c r="K546" i="4"/>
  <c r="K554" i="4"/>
  <c r="K562" i="4"/>
  <c r="K570" i="4"/>
  <c r="K578" i="4"/>
  <c r="K586" i="4"/>
  <c r="K594" i="4"/>
  <c r="K602" i="4"/>
  <c r="K610" i="4"/>
  <c r="K618" i="4"/>
  <c r="K626" i="4"/>
  <c r="K634" i="4"/>
  <c r="K642" i="4"/>
  <c r="K650" i="4"/>
  <c r="K658" i="4"/>
  <c r="K666" i="4"/>
  <c r="K674" i="4"/>
  <c r="K682" i="4"/>
  <c r="K690" i="4"/>
  <c r="K698" i="4"/>
  <c r="K706" i="4"/>
  <c r="K714" i="4"/>
  <c r="K722" i="4"/>
  <c r="K730" i="4"/>
  <c r="K738" i="4"/>
  <c r="K746" i="4"/>
  <c r="K754" i="4"/>
  <c r="K762" i="4"/>
  <c r="K770" i="4"/>
  <c r="K778" i="4"/>
  <c r="K786" i="4"/>
  <c r="K794" i="4"/>
  <c r="K802" i="4"/>
  <c r="K810" i="4"/>
  <c r="K818" i="4"/>
  <c r="K826" i="4"/>
  <c r="K834" i="4"/>
  <c r="K842" i="4"/>
  <c r="K850" i="4"/>
  <c r="K858" i="4"/>
  <c r="K866" i="4"/>
  <c r="K874" i="4"/>
  <c r="K882" i="4"/>
  <c r="K890" i="4"/>
  <c r="K898" i="4"/>
  <c r="K906" i="4"/>
  <c r="K914" i="4"/>
  <c r="J497" i="4"/>
  <c r="J461" i="4"/>
  <c r="J416" i="4"/>
  <c r="J391" i="4"/>
  <c r="J366" i="4"/>
  <c r="J302" i="4"/>
  <c r="J317" i="4"/>
  <c r="J252" i="4"/>
  <c r="J495" i="4"/>
  <c r="J459" i="4"/>
  <c r="J414" i="4"/>
  <c r="J389" i="4"/>
  <c r="J364" i="4"/>
  <c r="J300" i="4"/>
  <c r="J315" i="4"/>
  <c r="J250" i="4"/>
  <c r="J265" i="4"/>
  <c r="J201" i="4"/>
  <c r="J137" i="4"/>
  <c r="J73" i="4"/>
  <c r="J164" i="4"/>
  <c r="J100" i="4"/>
  <c r="J37" i="4"/>
  <c r="J24" i="4"/>
  <c r="J259" i="4"/>
  <c r="J195" i="4"/>
  <c r="J131" i="4"/>
  <c r="J67" i="4"/>
  <c r="J158" i="4"/>
  <c r="J94" i="4"/>
  <c r="J31" i="4"/>
  <c r="J18" i="4"/>
  <c r="J485" i="4"/>
  <c r="J449" i="4"/>
  <c r="J443" i="4"/>
  <c r="J379" i="4"/>
  <c r="J354" i="4"/>
  <c r="J290" i="4"/>
  <c r="J305" i="4"/>
  <c r="J240" i="4"/>
  <c r="J492" i="4"/>
  <c r="J447" i="4"/>
  <c r="J441" i="4"/>
  <c r="J377" i="4"/>
  <c r="J352" i="4"/>
  <c r="J367" i="4"/>
  <c r="J303" i="4"/>
  <c r="J238" i="4"/>
  <c r="J253" i="4"/>
  <c r="J189" i="4"/>
  <c r="J125" i="4"/>
  <c r="J61" i="4"/>
  <c r="J152" i="4"/>
  <c r="J88" i="4"/>
  <c r="J25" i="4"/>
  <c r="J12" i="4"/>
  <c r="J247" i="4"/>
  <c r="J183" i="4"/>
  <c r="J119" i="4"/>
  <c r="J210" i="4"/>
  <c r="J146" i="4"/>
  <c r="J82" i="4"/>
  <c r="J19" i="4"/>
  <c r="J11" i="4"/>
  <c r="J489" i="4"/>
  <c r="J453" i="4"/>
  <c r="J408" i="4"/>
  <c r="J383" i="4"/>
  <c r="J358" i="4"/>
  <c r="J294" i="4"/>
  <c r="J309" i="4"/>
  <c r="J244" i="4"/>
  <c r="J487" i="4"/>
  <c r="J451" i="4"/>
  <c r="J445" i="4"/>
  <c r="J381" i="4"/>
  <c r="J356" i="4"/>
  <c r="J292" i="4"/>
  <c r="J307" i="4"/>
  <c r="J242" i="4"/>
  <c r="J257" i="4"/>
  <c r="J193" i="4"/>
  <c r="J129" i="4"/>
  <c r="J65" i="4"/>
  <c r="J156" i="4"/>
  <c r="J92" i="4"/>
  <c r="J29" i="4"/>
  <c r="J16" i="4"/>
  <c r="J251" i="4"/>
  <c r="J187" i="4"/>
  <c r="J123" i="4"/>
  <c r="J59" i="4"/>
  <c r="J150" i="4"/>
  <c r="J86" i="4"/>
  <c r="J23" i="4"/>
  <c r="J10" i="4"/>
  <c r="J486" i="4"/>
  <c r="J460" i="4"/>
  <c r="J435" i="4"/>
  <c r="J371" i="4"/>
  <c r="J346" i="4"/>
  <c r="J361" i="4"/>
  <c r="J297" i="4"/>
  <c r="J232" i="4"/>
  <c r="J484" i="4"/>
  <c r="J458" i="4"/>
  <c r="J433" i="4"/>
  <c r="J369" i="4"/>
  <c r="J344" i="4"/>
  <c r="J359" i="4"/>
  <c r="J295" i="4"/>
  <c r="J230" i="4"/>
  <c r="J245" i="4"/>
  <c r="J181" i="4"/>
  <c r="J117" i="4"/>
  <c r="J208" i="4"/>
  <c r="J144" i="4"/>
  <c r="J80" i="4"/>
  <c r="J17" i="4"/>
  <c r="J224" i="4"/>
  <c r="J239" i="4"/>
  <c r="J175" i="4"/>
  <c r="J111" i="4"/>
  <c r="J202" i="4"/>
  <c r="J138" i="4"/>
  <c r="J74" i="4"/>
  <c r="J46" i="4"/>
  <c r="J502" i="4"/>
  <c r="J477" i="4"/>
  <c r="J432" i="4"/>
  <c r="J407" i="4"/>
  <c r="J382" i="4"/>
  <c r="J318" i="4"/>
  <c r="J333" i="4"/>
  <c r="J268" i="4"/>
  <c r="J500" i="4"/>
  <c r="J475" i="4"/>
  <c r="J430" i="4"/>
  <c r="J405" i="4"/>
  <c r="J380" i="4"/>
  <c r="J316" i="4"/>
  <c r="J331" i="4"/>
  <c r="J266" i="4"/>
  <c r="J281" i="4"/>
  <c r="J217" i="4"/>
  <c r="J153" i="4"/>
  <c r="J89" i="4"/>
  <c r="J180" i="4"/>
  <c r="J116" i="4"/>
  <c r="J53" i="4"/>
  <c r="J40" i="4"/>
  <c r="J275" i="4"/>
  <c r="J211" i="4"/>
  <c r="J147" i="4"/>
  <c r="J83" i="4"/>
  <c r="J174" i="4"/>
  <c r="J110" i="4"/>
  <c r="J47" i="4"/>
  <c r="J34" i="4"/>
  <c r="J501" i="4"/>
  <c r="J465" i="4"/>
  <c r="J420" i="4"/>
  <c r="J395" i="4"/>
  <c r="J370" i="4"/>
  <c r="J306" i="4"/>
  <c r="J321" i="4"/>
  <c r="J256" i="4"/>
  <c r="J499" i="4"/>
  <c r="J463" i="4"/>
  <c r="J418" i="4"/>
  <c r="J393" i="4"/>
  <c r="J368" i="4"/>
  <c r="J304" i="4"/>
  <c r="J319" i="4"/>
  <c r="J254" i="4"/>
  <c r="J269" i="4"/>
  <c r="J205" i="4"/>
  <c r="J141" i="4"/>
  <c r="J77" i="4"/>
  <c r="J168" i="4"/>
  <c r="J104" i="4"/>
  <c r="J41" i="4"/>
  <c r="J28" i="4"/>
  <c r="J263" i="4"/>
  <c r="J199" i="4"/>
  <c r="J135" i="4"/>
  <c r="J71" i="4"/>
  <c r="J162" i="4"/>
  <c r="J98" i="4"/>
  <c r="J35" i="4"/>
  <c r="J22" i="4"/>
  <c r="J494" i="4"/>
  <c r="J469" i="4"/>
  <c r="J424" i="4"/>
  <c r="J399" i="4"/>
  <c r="J374" i="4"/>
  <c r="J310" i="4"/>
  <c r="J325" i="4"/>
  <c r="J260" i="4"/>
  <c r="J503" i="4"/>
  <c r="J467" i="4"/>
  <c r="J422" i="4"/>
  <c r="J397" i="4"/>
  <c r="J372" i="4"/>
  <c r="J308" i="4"/>
  <c r="J323" i="4"/>
  <c r="J258" i="4"/>
  <c r="J273" i="4"/>
  <c r="J209" i="4"/>
  <c r="J145" i="4"/>
  <c r="J81" i="4"/>
  <c r="J172" i="4"/>
  <c r="J108" i="4"/>
  <c r="J45" i="4"/>
  <c r="J32" i="4"/>
  <c r="J267" i="4"/>
  <c r="J203" i="4"/>
  <c r="J139" i="4"/>
  <c r="J75" i="4"/>
  <c r="J166" i="4"/>
  <c r="J102" i="4"/>
  <c r="J39" i="4"/>
  <c r="J26" i="4"/>
  <c r="J493" i="4"/>
  <c r="J457" i="4"/>
  <c r="J412" i="4"/>
  <c r="J387" i="4"/>
  <c r="J362" i="4"/>
  <c r="J298" i="4"/>
  <c r="J313" i="4"/>
  <c r="J248" i="4"/>
  <c r="J491" i="4"/>
  <c r="J455" i="4"/>
  <c r="J410" i="4"/>
  <c r="J385" i="4"/>
  <c r="J360" i="4"/>
  <c r="J296" i="4"/>
  <c r="J311" i="4"/>
  <c r="J246" i="4"/>
  <c r="J261" i="4"/>
  <c r="J197" i="4"/>
  <c r="J133" i="4"/>
  <c r="J69" i="4"/>
  <c r="J160" i="4"/>
  <c r="J96" i="4"/>
  <c r="J33" i="4"/>
  <c r="J20" i="4"/>
  <c r="J255" i="4"/>
  <c r="J191" i="4"/>
  <c r="J127" i="4"/>
  <c r="J63" i="4"/>
  <c r="J154" i="4"/>
  <c r="J90" i="4"/>
  <c r="J6" i="4"/>
  <c r="L3" i="4" l="1" a="1"/>
  <c r="L3" i="4" s="1"/>
  <c r="K4" i="4"/>
  <c r="L515" i="4"/>
  <c r="L523" i="4"/>
  <c r="L531" i="4"/>
  <c r="L539" i="4"/>
  <c r="L547" i="4"/>
  <c r="L555" i="4"/>
  <c r="L563" i="4"/>
  <c r="L571" i="4"/>
  <c r="L579" i="4"/>
  <c r="L587" i="4"/>
  <c r="L595" i="4"/>
  <c r="L603" i="4"/>
  <c r="L611" i="4"/>
  <c r="L619" i="4"/>
  <c r="L627" i="4"/>
  <c r="L635" i="4"/>
  <c r="L643" i="4"/>
  <c r="L651" i="4"/>
  <c r="L659" i="4"/>
  <c r="L667" i="4"/>
  <c r="L675" i="4"/>
  <c r="L683" i="4"/>
  <c r="L691" i="4"/>
  <c r="L699" i="4"/>
  <c r="L707" i="4"/>
  <c r="L715" i="4"/>
  <c r="L723" i="4"/>
  <c r="L731" i="4"/>
  <c r="L739" i="4"/>
  <c r="L747" i="4"/>
  <c r="L755" i="4"/>
  <c r="L763" i="4"/>
  <c r="L771" i="4"/>
  <c r="L779" i="4"/>
  <c r="L787" i="4"/>
  <c r="L795" i="4"/>
  <c r="L803" i="4"/>
  <c r="L811" i="4"/>
  <c r="L819" i="4"/>
  <c r="L827" i="4"/>
  <c r="L835" i="4"/>
  <c r="L843" i="4"/>
  <c r="L851" i="4"/>
  <c r="L859" i="4"/>
  <c r="L866" i="4"/>
  <c r="L878" i="4"/>
  <c r="L895" i="4"/>
  <c r="L911" i="4"/>
  <c r="L517" i="4"/>
  <c r="L525" i="4"/>
  <c r="L533" i="4"/>
  <c r="L541" i="4"/>
  <c r="L549" i="4"/>
  <c r="L557" i="4"/>
  <c r="L565" i="4"/>
  <c r="L573" i="4"/>
  <c r="L581" i="4"/>
  <c r="L589" i="4"/>
  <c r="L597" i="4"/>
  <c r="L605" i="4"/>
  <c r="L613" i="4"/>
  <c r="L621" i="4"/>
  <c r="L629" i="4"/>
  <c r="L637" i="4"/>
  <c r="L645" i="4"/>
  <c r="L653" i="4"/>
  <c r="L661" i="4"/>
  <c r="L669" i="4"/>
  <c r="L677" i="4"/>
  <c r="L685" i="4"/>
  <c r="L693" i="4"/>
  <c r="L701" i="4"/>
  <c r="L709" i="4"/>
  <c r="L717" i="4"/>
  <c r="L725" i="4"/>
  <c r="L733" i="4"/>
  <c r="L741" i="4"/>
  <c r="L749" i="4"/>
  <c r="L757" i="4"/>
  <c r="L765" i="4"/>
  <c r="L773" i="4"/>
  <c r="L781" i="4"/>
  <c r="L789" i="4"/>
  <c r="L797" i="4"/>
  <c r="L805" i="4"/>
  <c r="L813" i="4"/>
  <c r="L821" i="4"/>
  <c r="L829" i="4"/>
  <c r="L837" i="4"/>
  <c r="L845" i="4"/>
  <c r="L853" i="4"/>
  <c r="L861" i="4"/>
  <c r="L868" i="4"/>
  <c r="L882" i="4"/>
  <c r="L899" i="4"/>
  <c r="L872" i="4"/>
  <c r="L880" i="4"/>
  <c r="L888" i="4"/>
  <c r="L897" i="4"/>
  <c r="L905" i="4"/>
  <c r="L913" i="4"/>
  <c r="L518" i="4"/>
  <c r="L526" i="4"/>
  <c r="L534" i="4"/>
  <c r="L542" i="4"/>
  <c r="L550" i="4"/>
  <c r="L558" i="4"/>
  <c r="L566" i="4"/>
  <c r="L574" i="4"/>
  <c r="L582" i="4"/>
  <c r="L590" i="4"/>
  <c r="L598" i="4"/>
  <c r="L606" i="4"/>
  <c r="L614" i="4"/>
  <c r="L622" i="4"/>
  <c r="L630" i="4"/>
  <c r="L638" i="4"/>
  <c r="L646" i="4"/>
  <c r="L654" i="4"/>
  <c r="L662" i="4"/>
  <c r="L516" i="4"/>
  <c r="L524" i="4"/>
  <c r="L532" i="4"/>
  <c r="L540" i="4"/>
  <c r="L548" i="4"/>
  <c r="L556" i="4"/>
  <c r="L564" i="4"/>
  <c r="L572" i="4"/>
  <c r="L580" i="4"/>
  <c r="L588" i="4"/>
  <c r="L596" i="4"/>
  <c r="L604" i="4"/>
  <c r="L612" i="4"/>
  <c r="L620" i="4"/>
  <c r="L628" i="4"/>
  <c r="L636" i="4"/>
  <c r="L644" i="4"/>
  <c r="L652" i="4"/>
  <c r="L660" i="4"/>
  <c r="L670" i="4"/>
  <c r="L678" i="4"/>
  <c r="L686" i="4"/>
  <c r="L694" i="4"/>
  <c r="L702" i="4"/>
  <c r="L710" i="4"/>
  <c r="L718" i="4"/>
  <c r="L726" i="4"/>
  <c r="L734" i="4"/>
  <c r="L742" i="4"/>
  <c r="L750" i="4"/>
  <c r="L758" i="4"/>
  <c r="L766" i="4"/>
  <c r="L774" i="4"/>
  <c r="L782" i="4"/>
  <c r="L790" i="4"/>
  <c r="L798" i="4"/>
  <c r="L806" i="4"/>
  <c r="L814" i="4"/>
  <c r="L822" i="4"/>
  <c r="L830" i="4"/>
  <c r="L838" i="4"/>
  <c r="L846" i="4"/>
  <c r="L854" i="4"/>
  <c r="L862" i="4"/>
  <c r="L869" i="4"/>
  <c r="L877" i="4"/>
  <c r="L885" i="4"/>
  <c r="L894" i="4"/>
  <c r="L902" i="4"/>
  <c r="L910" i="4"/>
  <c r="L668" i="4"/>
  <c r="L676" i="4"/>
  <c r="L684" i="4"/>
  <c r="L692" i="4"/>
  <c r="L700" i="4"/>
  <c r="L708" i="4"/>
  <c r="L716" i="4"/>
  <c r="L724" i="4"/>
  <c r="L732" i="4"/>
  <c r="L740" i="4"/>
  <c r="L748" i="4"/>
  <c r="L756" i="4"/>
  <c r="L764" i="4"/>
  <c r="L772" i="4"/>
  <c r="L780" i="4"/>
  <c r="L788" i="4"/>
  <c r="L796" i="4"/>
  <c r="L804" i="4"/>
  <c r="L812" i="4"/>
  <c r="L820" i="4"/>
  <c r="L828" i="4"/>
  <c r="L836" i="4"/>
  <c r="L844" i="4"/>
  <c r="L852" i="4"/>
  <c r="L860" i="4"/>
  <c r="L867" i="4"/>
  <c r="L875" i="4"/>
  <c r="L883" i="4"/>
  <c r="L892" i="4"/>
  <c r="L900" i="4"/>
  <c r="L908" i="4"/>
  <c r="L519" i="4"/>
  <c r="L527" i="4"/>
  <c r="L535" i="4"/>
  <c r="L543" i="4"/>
  <c r="L551" i="4"/>
  <c r="L559" i="4"/>
  <c r="L567" i="4"/>
  <c r="L575" i="4"/>
  <c r="L583" i="4"/>
  <c r="L591" i="4"/>
  <c r="L599" i="4"/>
  <c r="L607" i="4"/>
  <c r="L615" i="4"/>
  <c r="L623" i="4"/>
  <c r="L631" i="4"/>
  <c r="L639" i="4"/>
  <c r="L647" i="4"/>
  <c r="L655" i="4"/>
  <c r="L663" i="4"/>
  <c r="L671" i="4"/>
  <c r="L679" i="4"/>
  <c r="L687" i="4"/>
  <c r="L695" i="4"/>
  <c r="L703" i="4"/>
  <c r="L711" i="4"/>
  <c r="L719" i="4"/>
  <c r="L727" i="4"/>
  <c r="L735" i="4"/>
  <c r="L743" i="4"/>
  <c r="L751" i="4"/>
  <c r="L759" i="4"/>
  <c r="L767" i="4"/>
  <c r="L775" i="4"/>
  <c r="L783" i="4"/>
  <c r="L791" i="4"/>
  <c r="L799" i="4"/>
  <c r="L807" i="4"/>
  <c r="L815" i="4"/>
  <c r="L823" i="4"/>
  <c r="L831" i="4"/>
  <c r="L839" i="4"/>
  <c r="L847" i="4"/>
  <c r="L855" i="4"/>
  <c r="L863" i="4"/>
  <c r="L870" i="4"/>
  <c r="L886" i="4"/>
  <c r="L903" i="4"/>
  <c r="L513" i="4"/>
  <c r="L521" i="4"/>
  <c r="L529" i="4"/>
  <c r="L537" i="4"/>
  <c r="L545" i="4"/>
  <c r="L553" i="4"/>
  <c r="L561" i="4"/>
  <c r="L569" i="4"/>
  <c r="L577" i="4"/>
  <c r="L585" i="4"/>
  <c r="L593" i="4"/>
  <c r="L601" i="4"/>
  <c r="L609" i="4"/>
  <c r="L617" i="4"/>
  <c r="L625" i="4"/>
  <c r="L633" i="4"/>
  <c r="L641" i="4"/>
  <c r="L649" i="4"/>
  <c r="L657" i="4"/>
  <c r="L665" i="4"/>
  <c r="L673" i="4"/>
  <c r="L681" i="4"/>
  <c r="L689" i="4"/>
  <c r="L697" i="4"/>
  <c r="L705" i="4"/>
  <c r="L713" i="4"/>
  <c r="L721" i="4"/>
  <c r="L729" i="4"/>
  <c r="L737" i="4"/>
  <c r="L745" i="4"/>
  <c r="L753" i="4"/>
  <c r="L761" i="4"/>
  <c r="L769" i="4"/>
  <c r="L777" i="4"/>
  <c r="L785" i="4"/>
  <c r="L793" i="4"/>
  <c r="L801" i="4"/>
  <c r="L809" i="4"/>
  <c r="L817" i="4"/>
  <c r="L825" i="4"/>
  <c r="L833" i="4"/>
  <c r="L841" i="4"/>
  <c r="L849" i="4"/>
  <c r="L857" i="4"/>
  <c r="L865" i="4"/>
  <c r="L874" i="4"/>
  <c r="L891" i="4"/>
  <c r="L907" i="4"/>
  <c r="L876" i="4"/>
  <c r="L884" i="4"/>
  <c r="L893" i="4"/>
  <c r="L901" i="4"/>
  <c r="L909" i="4"/>
  <c r="L514" i="4"/>
  <c r="L522" i="4"/>
  <c r="L530" i="4"/>
  <c r="L538" i="4"/>
  <c r="L546" i="4"/>
  <c r="L554" i="4"/>
  <c r="L562" i="4"/>
  <c r="L570" i="4"/>
  <c r="L578" i="4"/>
  <c r="L586" i="4"/>
  <c r="L594" i="4"/>
  <c r="L602" i="4"/>
  <c r="L610" i="4"/>
  <c r="L618" i="4"/>
  <c r="L626" i="4"/>
  <c r="L634" i="4"/>
  <c r="L642" i="4"/>
  <c r="L650" i="4"/>
  <c r="L658" i="4"/>
  <c r="L666" i="4"/>
  <c r="L520" i="4"/>
  <c r="L528" i="4"/>
  <c r="L536" i="4"/>
  <c r="L544" i="4"/>
  <c r="L552" i="4"/>
  <c r="L560" i="4"/>
  <c r="L568" i="4"/>
  <c r="L576" i="4"/>
  <c r="L584" i="4"/>
  <c r="L592" i="4"/>
  <c r="L600" i="4"/>
  <c r="L608" i="4"/>
  <c r="L616" i="4"/>
  <c r="L624" i="4"/>
  <c r="L632" i="4"/>
  <c r="L640" i="4"/>
  <c r="L648" i="4"/>
  <c r="L656" i="4"/>
  <c r="L664" i="4"/>
  <c r="L674" i="4"/>
  <c r="L682" i="4"/>
  <c r="L690" i="4"/>
  <c r="L698" i="4"/>
  <c r="L706" i="4"/>
  <c r="L714" i="4"/>
  <c r="L722" i="4"/>
  <c r="L730" i="4"/>
  <c r="L738" i="4"/>
  <c r="L746" i="4"/>
  <c r="L754" i="4"/>
  <c r="L762" i="4"/>
  <c r="L770" i="4"/>
  <c r="L778" i="4"/>
  <c r="L786" i="4"/>
  <c r="L794" i="4"/>
  <c r="L802" i="4"/>
  <c r="L810" i="4"/>
  <c r="L818" i="4"/>
  <c r="L826" i="4"/>
  <c r="L834" i="4"/>
  <c r="L842" i="4"/>
  <c r="L850" i="4"/>
  <c r="L858" i="4"/>
  <c r="L890" i="4"/>
  <c r="L873" i="4"/>
  <c r="L881" i="4"/>
  <c r="L889" i="4"/>
  <c r="L898" i="4"/>
  <c r="L906" i="4"/>
  <c r="L914" i="4"/>
  <c r="L672" i="4"/>
  <c r="L680" i="4"/>
  <c r="L688" i="4"/>
  <c r="L696" i="4"/>
  <c r="L704" i="4"/>
  <c r="L712" i="4"/>
  <c r="L720" i="4"/>
  <c r="L728" i="4"/>
  <c r="L736" i="4"/>
  <c r="L744" i="4"/>
  <c r="L752" i="4"/>
  <c r="L760" i="4"/>
  <c r="L768" i="4"/>
  <c r="L776" i="4"/>
  <c r="L784" i="4"/>
  <c r="L792" i="4"/>
  <c r="L800" i="4"/>
  <c r="L808" i="4"/>
  <c r="L816" i="4"/>
  <c r="L824" i="4"/>
  <c r="L832" i="4"/>
  <c r="L840" i="4"/>
  <c r="L848" i="4"/>
  <c r="L856" i="4"/>
  <c r="L864" i="4"/>
  <c r="L871" i="4"/>
  <c r="L879" i="4"/>
  <c r="L887" i="4"/>
  <c r="L896" i="4"/>
  <c r="L904" i="4"/>
  <c r="L912" i="4"/>
  <c r="L4" i="4" l="1"/>
  <c r="M3" i="4" a="1"/>
  <c r="M3" i="4" s="1"/>
  <c r="M4" i="4" l="1"/>
  <c r="N3" i="4" a="1"/>
  <c r="N3" i="4" s="1"/>
  <c r="M517" i="4"/>
  <c r="M533" i="4"/>
  <c r="M549" i="4"/>
  <c r="M565" i="4"/>
  <c r="M581" i="4"/>
  <c r="M597" i="4"/>
  <c r="M613" i="4"/>
  <c r="M629" i="4"/>
  <c r="M645" i="4"/>
  <c r="M661" i="4"/>
  <c r="M677" i="4"/>
  <c r="M693" i="4"/>
  <c r="M709" i="4"/>
  <c r="M741" i="4"/>
  <c r="M773" i="4"/>
  <c r="M805" i="4"/>
  <c r="M837" i="4"/>
  <c r="M869" i="4"/>
  <c r="M901" i="4"/>
  <c r="M521" i="4"/>
  <c r="M537" i="4"/>
  <c r="M553" i="4"/>
  <c r="M569" i="4"/>
  <c r="M585" i="4"/>
  <c r="M601" i="4"/>
  <c r="M617" i="4"/>
  <c r="M633" i="4"/>
  <c r="M649" i="4"/>
  <c r="M665" i="4"/>
  <c r="M681" i="4"/>
  <c r="M697" i="4"/>
  <c r="M717" i="4"/>
  <c r="M749" i="4"/>
  <c r="M781" i="4"/>
  <c r="M813" i="4"/>
  <c r="M845" i="4"/>
  <c r="M877" i="4"/>
  <c r="M909" i="4"/>
  <c r="M519" i="4"/>
  <c r="M527" i="4"/>
  <c r="M535" i="4"/>
  <c r="M543" i="4"/>
  <c r="M551" i="4"/>
  <c r="M559" i="4"/>
  <c r="M567" i="4"/>
  <c r="M575" i="4"/>
  <c r="M583" i="4"/>
  <c r="M591" i="4"/>
  <c r="M599" i="4"/>
  <c r="M607" i="4"/>
  <c r="M615" i="4"/>
  <c r="M623" i="4"/>
  <c r="M631" i="4"/>
  <c r="M639" i="4"/>
  <c r="M647" i="4"/>
  <c r="M655" i="4"/>
  <c r="M663" i="4"/>
  <c r="M671" i="4"/>
  <c r="M679" i="4"/>
  <c r="M687" i="4"/>
  <c r="M695" i="4"/>
  <c r="M703" i="4"/>
  <c r="M713" i="4"/>
  <c r="M729" i="4"/>
  <c r="M745" i="4"/>
  <c r="M761" i="4"/>
  <c r="M777" i="4"/>
  <c r="M793" i="4"/>
  <c r="M809" i="4"/>
  <c r="M825" i="4"/>
  <c r="M841" i="4"/>
  <c r="M857" i="4"/>
  <c r="M873" i="4"/>
  <c r="M889" i="4"/>
  <c r="M905" i="4"/>
  <c r="M711" i="4"/>
  <c r="M719" i="4"/>
  <c r="M727" i="4"/>
  <c r="M735" i="4"/>
  <c r="M743" i="4"/>
  <c r="M751" i="4"/>
  <c r="M759" i="4"/>
  <c r="M767" i="4"/>
  <c r="M775" i="4"/>
  <c r="M783" i="4"/>
  <c r="M791" i="4"/>
  <c r="M799" i="4"/>
  <c r="M807" i="4"/>
  <c r="M815" i="4"/>
  <c r="M823" i="4"/>
  <c r="M831" i="4"/>
  <c r="M839" i="4"/>
  <c r="M847" i="4"/>
  <c r="M855" i="4"/>
  <c r="M863" i="4"/>
  <c r="M871" i="4"/>
  <c r="M879" i="4"/>
  <c r="M887" i="4"/>
  <c r="M895" i="4"/>
  <c r="M903" i="4"/>
  <c r="M911" i="4"/>
  <c r="M520" i="4"/>
  <c r="M528" i="4"/>
  <c r="M536" i="4"/>
  <c r="M544" i="4"/>
  <c r="M552" i="4"/>
  <c r="M560" i="4"/>
  <c r="M568" i="4"/>
  <c r="M576" i="4"/>
  <c r="M584" i="4"/>
  <c r="M592" i="4"/>
  <c r="M600" i="4"/>
  <c r="M608" i="4"/>
  <c r="M616" i="4"/>
  <c r="M624" i="4"/>
  <c r="M632" i="4"/>
  <c r="M640" i="4"/>
  <c r="M648" i="4"/>
  <c r="M656" i="4"/>
  <c r="M664" i="4"/>
  <c r="M672" i="4"/>
  <c r="M680" i="4"/>
  <c r="M688" i="4"/>
  <c r="M696" i="4"/>
  <c r="M514" i="4"/>
  <c r="M522" i="4"/>
  <c r="M530" i="4"/>
  <c r="M538" i="4"/>
  <c r="M546" i="4"/>
  <c r="M554" i="4"/>
  <c r="M562" i="4"/>
  <c r="M570" i="4"/>
  <c r="M578" i="4"/>
  <c r="M586" i="4"/>
  <c r="M594" i="4"/>
  <c r="M602" i="4"/>
  <c r="M610" i="4"/>
  <c r="M618" i="4"/>
  <c r="M626" i="4"/>
  <c r="M634" i="4"/>
  <c r="M642" i="4"/>
  <c r="M650" i="4"/>
  <c r="M658" i="4"/>
  <c r="M666" i="4"/>
  <c r="M674" i="4"/>
  <c r="M682" i="4"/>
  <c r="M690" i="4"/>
  <c r="M698" i="4"/>
  <c r="M704" i="4"/>
  <c r="M712" i="4"/>
  <c r="M720" i="4"/>
  <c r="M728" i="4"/>
  <c r="M736" i="4"/>
  <c r="M744" i="4"/>
  <c r="M752" i="4"/>
  <c r="M760" i="4"/>
  <c r="M768" i="4"/>
  <c r="M776" i="4"/>
  <c r="M784" i="4"/>
  <c r="M792" i="4"/>
  <c r="M800" i="4"/>
  <c r="M808" i="4"/>
  <c r="M816" i="4"/>
  <c r="M824" i="4"/>
  <c r="M832" i="4"/>
  <c r="M840" i="4"/>
  <c r="M848" i="4"/>
  <c r="M856" i="4"/>
  <c r="M864" i="4"/>
  <c r="M872" i="4"/>
  <c r="M880" i="4"/>
  <c r="M888" i="4"/>
  <c r="M896" i="4"/>
  <c r="M904" i="4"/>
  <c r="M912" i="4"/>
  <c r="M710" i="4"/>
  <c r="M718" i="4"/>
  <c r="M726" i="4"/>
  <c r="M734" i="4"/>
  <c r="M742" i="4"/>
  <c r="M750" i="4"/>
  <c r="M758" i="4"/>
  <c r="M766" i="4"/>
  <c r="M774" i="4"/>
  <c r="M782" i="4"/>
  <c r="M790" i="4"/>
  <c r="M798" i="4"/>
  <c r="M806" i="4"/>
  <c r="M814" i="4"/>
  <c r="M822" i="4"/>
  <c r="M830" i="4"/>
  <c r="M838" i="4"/>
  <c r="M846" i="4"/>
  <c r="M854" i="4"/>
  <c r="M862" i="4"/>
  <c r="M870" i="4"/>
  <c r="M878" i="4"/>
  <c r="M886" i="4"/>
  <c r="M894" i="4"/>
  <c r="M902" i="4"/>
  <c r="M910" i="4"/>
  <c r="K511" i="4"/>
  <c r="K498" i="4"/>
  <c r="K477" i="4"/>
  <c r="K464" i="4"/>
  <c r="K451" i="4"/>
  <c r="K419" i="4"/>
  <c r="K426" i="4"/>
  <c r="K394" i="4"/>
  <c r="K401" i="4"/>
  <c r="K369" i="4"/>
  <c r="K337" i="4"/>
  <c r="K305" i="4"/>
  <c r="K350" i="4"/>
  <c r="K318" i="4"/>
  <c r="K287" i="4"/>
  <c r="K255" i="4"/>
  <c r="K510" i="4"/>
  <c r="K492" i="4"/>
  <c r="K471" i="4"/>
  <c r="K458" i="4"/>
  <c r="K445" i="4"/>
  <c r="K413" i="4"/>
  <c r="K420" i="4"/>
  <c r="K388" i="4"/>
  <c r="K395" i="4"/>
  <c r="K363" i="4"/>
  <c r="K331" i="4"/>
  <c r="K299" i="4"/>
  <c r="K344" i="4"/>
  <c r="K312" i="4"/>
  <c r="K281" i="4"/>
  <c r="K249" i="4"/>
  <c r="K219" i="4"/>
  <c r="K264" i="4"/>
  <c r="K232" i="4"/>
  <c r="K200" i="4"/>
  <c r="K168" i="4"/>
  <c r="K136" i="4"/>
  <c r="K104" i="4"/>
  <c r="K72" i="4"/>
  <c r="K197" i="4"/>
  <c r="K165" i="4"/>
  <c r="K133" i="4"/>
  <c r="K101" i="4"/>
  <c r="K69" i="4"/>
  <c r="K36" i="4"/>
  <c r="K55" i="4"/>
  <c r="K23" i="4"/>
  <c r="K286" i="4"/>
  <c r="K254" i="4"/>
  <c r="K222" i="4"/>
  <c r="K190" i="4"/>
  <c r="K158" i="4"/>
  <c r="K126" i="4"/>
  <c r="K94" i="4"/>
  <c r="K62" i="4"/>
  <c r="K187" i="4"/>
  <c r="K155" i="4"/>
  <c r="K123" i="4"/>
  <c r="K91" i="4"/>
  <c r="K59" i="4"/>
  <c r="K26" i="4"/>
  <c r="K45" i="4"/>
  <c r="K504" i="4"/>
  <c r="K486" i="4"/>
  <c r="K465" i="4"/>
  <c r="K452" i="4"/>
  <c r="K439" i="4"/>
  <c r="K407" i="4"/>
  <c r="K414" i="4"/>
  <c r="K382" i="4"/>
  <c r="K389" i="4"/>
  <c r="K357" i="4"/>
  <c r="K325" i="4"/>
  <c r="K293" i="4"/>
  <c r="K338" i="4"/>
  <c r="K306" i="4"/>
  <c r="K275" i="4"/>
  <c r="K243" i="4"/>
  <c r="K503" i="4"/>
  <c r="K489" i="4"/>
  <c r="K478" i="4"/>
  <c r="K446" i="4"/>
  <c r="K433" i="4"/>
  <c r="K440" i="4"/>
  <c r="K408" i="4"/>
  <c r="K376" i="4"/>
  <c r="K383" i="4"/>
  <c r="K351" i="4"/>
  <c r="K319" i="4"/>
  <c r="K364" i="4"/>
  <c r="K332" i="4"/>
  <c r="K300" i="4"/>
  <c r="K269" i="4"/>
  <c r="K237" i="4"/>
  <c r="K284" i="4"/>
  <c r="K252" i="4"/>
  <c r="K220" i="4"/>
  <c r="K188" i="4"/>
  <c r="K156" i="4"/>
  <c r="K124" i="4"/>
  <c r="K92" i="4"/>
  <c r="K60" i="4"/>
  <c r="K185" i="4"/>
  <c r="K153" i="4"/>
  <c r="K121" i="4"/>
  <c r="K89" i="4"/>
  <c r="K57" i="4"/>
  <c r="K24" i="4"/>
  <c r="K43" i="4"/>
  <c r="K11" i="4"/>
  <c r="K274" i="4"/>
  <c r="K242" i="4"/>
  <c r="K210" i="4"/>
  <c r="K178" i="4"/>
  <c r="K146" i="4"/>
  <c r="K114" i="4"/>
  <c r="K82" i="4"/>
  <c r="K207" i="4"/>
  <c r="K175" i="4"/>
  <c r="K143" i="4"/>
  <c r="K111" i="4"/>
  <c r="K79" i="4"/>
  <c r="K46" i="4"/>
  <c r="K14" i="4"/>
  <c r="K33" i="4"/>
  <c r="K7" i="4"/>
  <c r="L510" i="4"/>
  <c r="L497" i="4"/>
  <c r="L474" i="4"/>
  <c r="L461" i="4"/>
  <c r="L448" i="4"/>
  <c r="L416" i="4"/>
  <c r="L423" i="4"/>
  <c r="L391" i="4"/>
  <c r="L398" i="4"/>
  <c r="L366" i="4"/>
  <c r="L334" i="4"/>
  <c r="L302" i="4"/>
  <c r="L349" i="4"/>
  <c r="L317" i="4"/>
  <c r="L284" i="4"/>
  <c r="L252" i="4"/>
  <c r="L508" i="4"/>
  <c r="L495" i="4"/>
  <c r="L472" i="4"/>
  <c r="L459" i="4"/>
  <c r="L446" i="4"/>
  <c r="L414" i="4"/>
  <c r="L421" i="4"/>
  <c r="L389" i="4"/>
  <c r="L396" i="4"/>
  <c r="L364" i="4"/>
  <c r="L332" i="4"/>
  <c r="L300" i="4"/>
  <c r="L347" i="4"/>
  <c r="L315" i="4"/>
  <c r="L282" i="4"/>
  <c r="L250" i="4"/>
  <c r="L218" i="4"/>
  <c r="L265" i="4"/>
  <c r="L233" i="4"/>
  <c r="L201" i="4"/>
  <c r="L169" i="4"/>
  <c r="L137" i="4"/>
  <c r="L105" i="4"/>
  <c r="L73" i="4"/>
  <c r="L196" i="4"/>
  <c r="L164" i="4"/>
  <c r="L132" i="4"/>
  <c r="L100" i="4"/>
  <c r="L68" i="4"/>
  <c r="L37" i="4"/>
  <c r="L5" i="4"/>
  <c r="L24" i="4"/>
  <c r="L212" i="4"/>
  <c r="L259" i="4"/>
  <c r="L227" i="4"/>
  <c r="L195" i="4"/>
  <c r="L163" i="4"/>
  <c r="L131" i="4"/>
  <c r="L99" i="4"/>
  <c r="L67" i="4"/>
  <c r="L190" i="4"/>
  <c r="L158" i="4"/>
  <c r="L126" i="4"/>
  <c r="L94" i="4"/>
  <c r="L62" i="4"/>
  <c r="L31" i="4"/>
  <c r="L50" i="4"/>
  <c r="L18" i="4"/>
  <c r="L506" i="4"/>
  <c r="L485" i="4"/>
  <c r="L481" i="4"/>
  <c r="L449" i="4"/>
  <c r="L436" i="4"/>
  <c r="L443" i="4"/>
  <c r="L411" i="4"/>
  <c r="L379" i="4"/>
  <c r="L386" i="4"/>
  <c r="L354" i="4"/>
  <c r="L322" i="4"/>
  <c r="L290" i="4"/>
  <c r="L337" i="4"/>
  <c r="L305" i="4"/>
  <c r="L272" i="4"/>
  <c r="L240" i="4"/>
  <c r="L504" i="4"/>
  <c r="L492" i="4"/>
  <c r="L479" i="4"/>
  <c r="L447" i="4"/>
  <c r="L434" i="4"/>
  <c r="L441" i="4"/>
  <c r="L409" i="4"/>
  <c r="L377" i="4"/>
  <c r="L384" i="4"/>
  <c r="L352" i="4"/>
  <c r="L320" i="4"/>
  <c r="L367" i="4"/>
  <c r="L335" i="4"/>
  <c r="L303" i="4"/>
  <c r="L270" i="4"/>
  <c r="L238" i="4"/>
  <c r="L285" i="4"/>
  <c r="L253" i="4"/>
  <c r="L221" i="4"/>
  <c r="L189" i="4"/>
  <c r="L157" i="4"/>
  <c r="L125" i="4"/>
  <c r="L93" i="4"/>
  <c r="L61" i="4"/>
  <c r="L184" i="4"/>
  <c r="L152" i="4"/>
  <c r="L120" i="4"/>
  <c r="L88" i="4"/>
  <c r="L56" i="4"/>
  <c r="L25" i="4"/>
  <c r="L44" i="4"/>
  <c r="L12" i="4"/>
  <c r="L279" i="4"/>
  <c r="L247" i="4"/>
  <c r="L215" i="4"/>
  <c r="L183" i="4"/>
  <c r="L151" i="4"/>
  <c r="L119" i="4"/>
  <c r="L87" i="4"/>
  <c r="L210" i="4"/>
  <c r="L178" i="4"/>
  <c r="L146" i="4"/>
  <c r="L114" i="4"/>
  <c r="L82" i="4"/>
  <c r="L51" i="4"/>
  <c r="L19" i="4"/>
  <c r="L38" i="4"/>
  <c r="L106" i="4"/>
  <c r="L43" i="4"/>
  <c r="L30" i="4"/>
  <c r="K497" i="4"/>
  <c r="K484" i="4"/>
  <c r="K472" i="4"/>
  <c r="K459" i="4"/>
  <c r="K427" i="4"/>
  <c r="K434" i="4"/>
  <c r="K402" i="4"/>
  <c r="K370" i="4"/>
  <c r="K377" i="4"/>
  <c r="K345" i="4"/>
  <c r="K313" i="4"/>
  <c r="K358" i="4"/>
  <c r="K326" i="4"/>
  <c r="K294" i="4"/>
  <c r="K263" i="4"/>
  <c r="K231" i="4"/>
  <c r="K500" i="4"/>
  <c r="K479" i="4"/>
  <c r="K466" i="4"/>
  <c r="K453" i="4"/>
  <c r="K421" i="4"/>
  <c r="K428" i="4"/>
  <c r="K396" i="4"/>
  <c r="K403" i="4"/>
  <c r="K371" i="4"/>
  <c r="K339" i="4"/>
  <c r="K307" i="4"/>
  <c r="K352" i="4"/>
  <c r="K320" i="4"/>
  <c r="K289" i="4"/>
  <c r="K257" i="4"/>
  <c r="K227" i="4"/>
  <c r="K272" i="4"/>
  <c r="K240" i="4"/>
  <c r="K208" i="4"/>
  <c r="K176" i="4"/>
  <c r="K144" i="4"/>
  <c r="K112" i="4"/>
  <c r="K80" i="4"/>
  <c r="K205" i="4"/>
  <c r="K173" i="4"/>
  <c r="K141" i="4"/>
  <c r="K109" i="4"/>
  <c r="K77" i="4"/>
  <c r="K44" i="4"/>
  <c r="K12" i="4"/>
  <c r="K31" i="4"/>
  <c r="K217" i="4"/>
  <c r="K262" i="4"/>
  <c r="K230" i="4"/>
  <c r="K198" i="4"/>
  <c r="K166" i="4"/>
  <c r="K134" i="4"/>
  <c r="K102" i="4"/>
  <c r="K70" i="4"/>
  <c r="K195" i="4"/>
  <c r="K163" i="4"/>
  <c r="K131" i="4"/>
  <c r="K99" i="4"/>
  <c r="K67" i="4"/>
  <c r="K34" i="4"/>
  <c r="K53" i="4"/>
  <c r="K512" i="4"/>
  <c r="K494" i="4"/>
  <c r="K473" i="4"/>
  <c r="K460" i="4"/>
  <c r="K447" i="4"/>
  <c r="K415" i="4"/>
  <c r="K422" i="4"/>
  <c r="K390" i="4"/>
  <c r="K397" i="4"/>
  <c r="M525" i="4"/>
  <c r="M541" i="4"/>
  <c r="M557" i="4"/>
  <c r="M573" i="4"/>
  <c r="M589" i="4"/>
  <c r="M605" i="4"/>
  <c r="M621" i="4"/>
  <c r="M637" i="4"/>
  <c r="M653" i="4"/>
  <c r="M669" i="4"/>
  <c r="M685" i="4"/>
  <c r="M701" i="4"/>
  <c r="M725" i="4"/>
  <c r="M757" i="4"/>
  <c r="M789" i="4"/>
  <c r="M821" i="4"/>
  <c r="M853" i="4"/>
  <c r="M885" i="4"/>
  <c r="M513" i="4"/>
  <c r="M529" i="4"/>
  <c r="M545" i="4"/>
  <c r="M561" i="4"/>
  <c r="M577" i="4"/>
  <c r="M593" i="4"/>
  <c r="M609" i="4"/>
  <c r="M625" i="4"/>
  <c r="M641" i="4"/>
  <c r="M657" i="4"/>
  <c r="M673" i="4"/>
  <c r="M689" i="4"/>
  <c r="M705" i="4"/>
  <c r="M733" i="4"/>
  <c r="M765" i="4"/>
  <c r="M797" i="4"/>
  <c r="M829" i="4"/>
  <c r="M861" i="4"/>
  <c r="M893" i="4"/>
  <c r="M515" i="4"/>
  <c r="M523" i="4"/>
  <c r="M531" i="4"/>
  <c r="M539" i="4"/>
  <c r="M547" i="4"/>
  <c r="M555" i="4"/>
  <c r="M563" i="4"/>
  <c r="M571" i="4"/>
  <c r="M579" i="4"/>
  <c r="M587" i="4"/>
  <c r="M595" i="4"/>
  <c r="M603" i="4"/>
  <c r="M611" i="4"/>
  <c r="M619" i="4"/>
  <c r="M627" i="4"/>
  <c r="M635" i="4"/>
  <c r="M643" i="4"/>
  <c r="M651" i="4"/>
  <c r="M659" i="4"/>
  <c r="M667" i="4"/>
  <c r="M675" i="4"/>
  <c r="M683" i="4"/>
  <c r="M691" i="4"/>
  <c r="M699" i="4"/>
  <c r="M707" i="4"/>
  <c r="M721" i="4"/>
  <c r="M737" i="4"/>
  <c r="M753" i="4"/>
  <c r="M769" i="4"/>
  <c r="M785" i="4"/>
  <c r="M801" i="4"/>
  <c r="M817" i="4"/>
  <c r="M833" i="4"/>
  <c r="M849" i="4"/>
  <c r="M865" i="4"/>
  <c r="M881" i="4"/>
  <c r="M897" i="4"/>
  <c r="M913" i="4"/>
  <c r="M715" i="4"/>
  <c r="M723" i="4"/>
  <c r="M731" i="4"/>
  <c r="M739" i="4"/>
  <c r="M747" i="4"/>
  <c r="M755" i="4"/>
  <c r="M763" i="4"/>
  <c r="M771" i="4"/>
  <c r="M779" i="4"/>
  <c r="M787" i="4"/>
  <c r="M795" i="4"/>
  <c r="M803" i="4"/>
  <c r="M811" i="4"/>
  <c r="M819" i="4"/>
  <c r="M827" i="4"/>
  <c r="M835" i="4"/>
  <c r="M843" i="4"/>
  <c r="M851" i="4"/>
  <c r="M859" i="4"/>
  <c r="M867" i="4"/>
  <c r="M875" i="4"/>
  <c r="M883" i="4"/>
  <c r="M891" i="4"/>
  <c r="M899" i="4"/>
  <c r="M907" i="4"/>
  <c r="M516" i="4"/>
  <c r="M524" i="4"/>
  <c r="M532" i="4"/>
  <c r="M540" i="4"/>
  <c r="M548" i="4"/>
  <c r="M556" i="4"/>
  <c r="M564" i="4"/>
  <c r="M572" i="4"/>
  <c r="M580" i="4"/>
  <c r="M588" i="4"/>
  <c r="M596" i="4"/>
  <c r="M604" i="4"/>
  <c r="M612" i="4"/>
  <c r="M620" i="4"/>
  <c r="M628" i="4"/>
  <c r="M636" i="4"/>
  <c r="M644" i="4"/>
  <c r="M652" i="4"/>
  <c r="M660" i="4"/>
  <c r="M668" i="4"/>
  <c r="M676" i="4"/>
  <c r="M684" i="4"/>
  <c r="M692" i="4"/>
  <c r="M700" i="4"/>
  <c r="M518" i="4"/>
  <c r="M526" i="4"/>
  <c r="M534" i="4"/>
  <c r="M542" i="4"/>
  <c r="M550" i="4"/>
  <c r="M558" i="4"/>
  <c r="M566" i="4"/>
  <c r="M574" i="4"/>
  <c r="M582" i="4"/>
  <c r="M590" i="4"/>
  <c r="M598" i="4"/>
  <c r="M606" i="4"/>
  <c r="M614" i="4"/>
  <c r="M622" i="4"/>
  <c r="M630" i="4"/>
  <c r="M638" i="4"/>
  <c r="M646" i="4"/>
  <c r="M654" i="4"/>
  <c r="M662" i="4"/>
  <c r="M670" i="4"/>
  <c r="M678" i="4"/>
  <c r="M686" i="4"/>
  <c r="M694" i="4"/>
  <c r="M702" i="4"/>
  <c r="M708" i="4"/>
  <c r="M716" i="4"/>
  <c r="M724" i="4"/>
  <c r="M732" i="4"/>
  <c r="M740" i="4"/>
  <c r="M748" i="4"/>
  <c r="M756" i="4"/>
  <c r="M764" i="4"/>
  <c r="M772" i="4"/>
  <c r="M780" i="4"/>
  <c r="M788" i="4"/>
  <c r="M796" i="4"/>
  <c r="M804" i="4"/>
  <c r="M812" i="4"/>
  <c r="M820" i="4"/>
  <c r="M828" i="4"/>
  <c r="M836" i="4"/>
  <c r="M844" i="4"/>
  <c r="M852" i="4"/>
  <c r="M860" i="4"/>
  <c r="M868" i="4"/>
  <c r="M876" i="4"/>
  <c r="M884" i="4"/>
  <c r="M892" i="4"/>
  <c r="M900" i="4"/>
  <c r="M908" i="4"/>
  <c r="M706" i="4"/>
  <c r="M714" i="4"/>
  <c r="M722" i="4"/>
  <c r="M730" i="4"/>
  <c r="M738" i="4"/>
  <c r="M746" i="4"/>
  <c r="M754" i="4"/>
  <c r="M762" i="4"/>
  <c r="M770" i="4"/>
  <c r="M778" i="4"/>
  <c r="M786" i="4"/>
  <c r="M794" i="4"/>
  <c r="M802" i="4"/>
  <c r="M810" i="4"/>
  <c r="M818" i="4"/>
  <c r="M826" i="4"/>
  <c r="M834" i="4"/>
  <c r="M842" i="4"/>
  <c r="M850" i="4"/>
  <c r="M858" i="4"/>
  <c r="M866" i="4"/>
  <c r="M874" i="4"/>
  <c r="M882" i="4"/>
  <c r="M890" i="4"/>
  <c r="M898" i="4"/>
  <c r="M906" i="4"/>
  <c r="M914" i="4"/>
  <c r="K505" i="4"/>
  <c r="K491" i="4"/>
  <c r="K480" i="4"/>
  <c r="K448" i="4"/>
  <c r="K435" i="4"/>
  <c r="K442" i="4"/>
  <c r="K410" i="4"/>
  <c r="K378" i="4"/>
  <c r="K385" i="4"/>
  <c r="K353" i="4"/>
  <c r="K321" i="4"/>
  <c r="K366" i="4"/>
  <c r="K334" i="4"/>
  <c r="K302" i="4"/>
  <c r="K271" i="4"/>
  <c r="K239" i="4"/>
  <c r="K499" i="4"/>
  <c r="K485" i="4"/>
  <c r="K474" i="4"/>
  <c r="K461" i="4"/>
  <c r="K429" i="4"/>
  <c r="K436" i="4"/>
  <c r="K404" i="4"/>
  <c r="K372" i="4"/>
  <c r="K379" i="4"/>
  <c r="K347" i="4"/>
  <c r="K315" i="4"/>
  <c r="K360" i="4"/>
  <c r="K328" i="4"/>
  <c r="K296" i="4"/>
  <c r="K265" i="4"/>
  <c r="K233" i="4"/>
  <c r="K280" i="4"/>
  <c r="K248" i="4"/>
  <c r="K216" i="4"/>
  <c r="K184" i="4"/>
  <c r="K152" i="4"/>
  <c r="K120" i="4"/>
  <c r="K88" i="4"/>
  <c r="K56" i="4"/>
  <c r="K181" i="4"/>
  <c r="K149" i="4"/>
  <c r="K117" i="4"/>
  <c r="K85" i="4"/>
  <c r="K52" i="4"/>
  <c r="K20" i="4"/>
  <c r="K39" i="4"/>
  <c r="K225" i="4"/>
  <c r="K270" i="4"/>
  <c r="K238" i="4"/>
  <c r="K206" i="4"/>
  <c r="K174" i="4"/>
  <c r="K142" i="4"/>
  <c r="K110" i="4"/>
  <c r="K78" i="4"/>
  <c r="K203" i="4"/>
  <c r="K171" i="4"/>
  <c r="K139" i="4"/>
  <c r="K107" i="4"/>
  <c r="K75" i="4"/>
  <c r="K42" i="4"/>
  <c r="K10" i="4"/>
  <c r="K21" i="4"/>
  <c r="K502" i="4"/>
  <c r="K481" i="4"/>
  <c r="K468" i="4"/>
  <c r="K455" i="4"/>
  <c r="K423" i="4"/>
  <c r="K430" i="4"/>
  <c r="K398" i="4"/>
  <c r="K405" i="4"/>
  <c r="K373" i="4"/>
  <c r="K341" i="4"/>
  <c r="K309" i="4"/>
  <c r="K354" i="4"/>
  <c r="K322" i="4"/>
  <c r="K290" i="4"/>
  <c r="K259" i="4"/>
  <c r="K509" i="4"/>
  <c r="K496" i="4"/>
  <c r="K475" i="4"/>
  <c r="K462" i="4"/>
  <c r="K449" i="4"/>
  <c r="K417" i="4"/>
  <c r="K424" i="4"/>
  <c r="K392" i="4"/>
  <c r="K399" i="4"/>
  <c r="K367" i="4"/>
  <c r="K335" i="4"/>
  <c r="K303" i="4"/>
  <c r="K348" i="4"/>
  <c r="K316" i="4"/>
  <c r="K285" i="4"/>
  <c r="K253" i="4"/>
  <c r="K223" i="4"/>
  <c r="K268" i="4"/>
  <c r="K236" i="4"/>
  <c r="K204" i="4"/>
  <c r="K172" i="4"/>
  <c r="K140" i="4"/>
  <c r="K108" i="4"/>
  <c r="K76" i="4"/>
  <c r="K201" i="4"/>
  <c r="K169" i="4"/>
  <c r="K137" i="4"/>
  <c r="K105" i="4"/>
  <c r="K73" i="4"/>
  <c r="K40" i="4"/>
  <c r="K8" i="4"/>
  <c r="K27" i="4"/>
  <c r="K213" i="4"/>
  <c r="K258" i="4"/>
  <c r="K226" i="4"/>
  <c r="K194" i="4"/>
  <c r="K162" i="4"/>
  <c r="K130" i="4"/>
  <c r="K98" i="4"/>
  <c r="K66" i="4"/>
  <c r="K191" i="4"/>
  <c r="K159" i="4"/>
  <c r="K127" i="4"/>
  <c r="K95" i="4"/>
  <c r="K63" i="4"/>
  <c r="K30" i="4"/>
  <c r="K49" i="4"/>
  <c r="K17" i="4"/>
  <c r="K13" i="4"/>
  <c r="L502" i="4"/>
  <c r="L490" i="4"/>
  <c r="L477" i="4"/>
  <c r="L464" i="4"/>
  <c r="L432" i="4"/>
  <c r="L439" i="4"/>
  <c r="L407" i="4"/>
  <c r="L375" i="4"/>
  <c r="L382" i="4"/>
  <c r="L350" i="4"/>
  <c r="L318" i="4"/>
  <c r="L365" i="4"/>
  <c r="L333" i="4"/>
  <c r="L301" i="4"/>
  <c r="L268" i="4"/>
  <c r="L236" i="4"/>
  <c r="L500" i="4"/>
  <c r="L488" i="4"/>
  <c r="L475" i="4"/>
  <c r="L462" i="4"/>
  <c r="L430" i="4"/>
  <c r="L437" i="4"/>
  <c r="L405" i="4"/>
  <c r="L373" i="4"/>
  <c r="L380" i="4"/>
  <c r="L348" i="4"/>
  <c r="L316" i="4"/>
  <c r="L363" i="4"/>
  <c r="L331" i="4"/>
  <c r="L299" i="4"/>
  <c r="L266" i="4"/>
  <c r="L234" i="4"/>
  <c r="L281" i="4"/>
  <c r="L249" i="4"/>
  <c r="L217" i="4"/>
  <c r="L185" i="4"/>
  <c r="L153" i="4"/>
  <c r="L121" i="4"/>
  <c r="L89" i="4"/>
  <c r="L57" i="4"/>
  <c r="L180" i="4"/>
  <c r="L148" i="4"/>
  <c r="L116" i="4"/>
  <c r="L84" i="4"/>
  <c r="L53" i="4"/>
  <c r="L21" i="4"/>
  <c r="L40" i="4"/>
  <c r="L8" i="4"/>
  <c r="L275" i="4"/>
  <c r="L243" i="4"/>
  <c r="L211" i="4"/>
  <c r="L179" i="4"/>
  <c r="L147" i="4"/>
  <c r="L115" i="4"/>
  <c r="L83" i="4"/>
  <c r="L206" i="4"/>
  <c r="L174" i="4"/>
  <c r="L142" i="4"/>
  <c r="L110" i="4"/>
  <c r="L78" i="4"/>
  <c r="L47" i="4"/>
  <c r="L15" i="4"/>
  <c r="L34" i="4"/>
  <c r="L14" i="4"/>
  <c r="L501" i="4"/>
  <c r="L478" i="4"/>
  <c r="L465" i="4"/>
  <c r="L452" i="4"/>
  <c r="L420" i="4"/>
  <c r="L427" i="4"/>
  <c r="L395" i="4"/>
  <c r="L402" i="4"/>
  <c r="L370" i="4"/>
  <c r="L338" i="4"/>
  <c r="L306" i="4"/>
  <c r="L353" i="4"/>
  <c r="L321" i="4"/>
  <c r="L288" i="4"/>
  <c r="L256" i="4"/>
  <c r="L512" i="4"/>
  <c r="L499" i="4"/>
  <c r="L476" i="4"/>
  <c r="L463" i="4"/>
  <c r="L450" i="4"/>
  <c r="L418" i="4"/>
  <c r="L425" i="4"/>
  <c r="L393" i="4"/>
  <c r="L400" i="4"/>
  <c r="L368" i="4"/>
  <c r="L336" i="4"/>
  <c r="L304" i="4"/>
  <c r="L351" i="4"/>
  <c r="L319" i="4"/>
  <c r="L286" i="4"/>
  <c r="L254" i="4"/>
  <c r="L222" i="4"/>
  <c r="L269" i="4"/>
  <c r="L237" i="4"/>
  <c r="L205" i="4"/>
  <c r="L173" i="4"/>
  <c r="L141" i="4"/>
  <c r="L109" i="4"/>
  <c r="L77" i="4"/>
  <c r="L200" i="4"/>
  <c r="L168" i="4"/>
  <c r="L136" i="4"/>
  <c r="L104" i="4"/>
  <c r="L72" i="4"/>
  <c r="L41" i="4"/>
  <c r="L9" i="4"/>
  <c r="L28" i="4"/>
  <c r="L216" i="4"/>
  <c r="L263" i="4"/>
  <c r="L231" i="4"/>
  <c r="L199" i="4"/>
  <c r="L167" i="4"/>
  <c r="L135" i="4"/>
  <c r="L103" i="4"/>
  <c r="L71" i="4"/>
  <c r="L194" i="4"/>
  <c r="L162" i="4"/>
  <c r="L130" i="4"/>
  <c r="L98" i="4"/>
  <c r="L66" i="4"/>
  <c r="L35" i="4"/>
  <c r="L54" i="4"/>
  <c r="L22" i="4"/>
  <c r="L74" i="4"/>
  <c r="L11" i="4"/>
  <c r="K508" i="4"/>
  <c r="K490" i="4"/>
  <c r="K469" i="4"/>
  <c r="K456" i="4"/>
  <c r="K443" i="4"/>
  <c r="K411" i="4"/>
  <c r="K418" i="4"/>
  <c r="K386" i="4"/>
  <c r="K393" i="4"/>
  <c r="K361" i="4"/>
  <c r="K329" i="4"/>
  <c r="K297" i="4"/>
  <c r="K342" i="4"/>
  <c r="K310" i="4"/>
  <c r="K279" i="4"/>
  <c r="K247" i="4"/>
  <c r="K507" i="4"/>
  <c r="K493" i="4"/>
  <c r="K482" i="4"/>
  <c r="K450" i="4"/>
  <c r="K437" i="4"/>
  <c r="K444" i="4"/>
  <c r="K412" i="4"/>
  <c r="K380" i="4"/>
  <c r="K387" i="4"/>
  <c r="K355" i="4"/>
  <c r="K323" i="4"/>
  <c r="K291" i="4"/>
  <c r="K336" i="4"/>
  <c r="K304" i="4"/>
  <c r="K273" i="4"/>
  <c r="K241" i="4"/>
  <c r="K288" i="4"/>
  <c r="K256" i="4"/>
  <c r="K224" i="4"/>
  <c r="K192" i="4"/>
  <c r="K160" i="4"/>
  <c r="K128" i="4"/>
  <c r="K96" i="4"/>
  <c r="K64" i="4"/>
  <c r="K189" i="4"/>
  <c r="K157" i="4"/>
  <c r="K125" i="4"/>
  <c r="K93" i="4"/>
  <c r="K61" i="4"/>
  <c r="K28" i="4"/>
  <c r="K47" i="4"/>
  <c r="K15" i="4"/>
  <c r="K278" i="4"/>
  <c r="K246" i="4"/>
  <c r="K214" i="4"/>
  <c r="K182" i="4"/>
  <c r="K150" i="4"/>
  <c r="K118" i="4"/>
  <c r="K86" i="4"/>
  <c r="K179" i="4"/>
  <c r="K115" i="4"/>
  <c r="K50" i="4"/>
  <c r="K37" i="4"/>
  <c r="K487" i="4"/>
  <c r="K463" i="4"/>
  <c r="K438" i="4"/>
  <c r="K374" i="4"/>
  <c r="K365" i="4"/>
  <c r="K333" i="4"/>
  <c r="K301" i="4"/>
  <c r="K346" i="4"/>
  <c r="K314" i="4"/>
  <c r="K283" i="4"/>
  <c r="K251" i="4"/>
  <c r="K506" i="4"/>
  <c r="K488" i="4"/>
  <c r="K467" i="4"/>
  <c r="K454" i="4"/>
  <c r="K441" i="4"/>
  <c r="K409" i="4"/>
  <c r="K416" i="4"/>
  <c r="K384" i="4"/>
  <c r="K391" i="4"/>
  <c r="K359" i="4"/>
  <c r="K327" i="4"/>
  <c r="K295" i="4"/>
  <c r="K340" i="4"/>
  <c r="K308" i="4"/>
  <c r="K277" i="4"/>
  <c r="K245" i="4"/>
  <c r="K215" i="4"/>
  <c r="K260" i="4"/>
  <c r="K228" i="4"/>
  <c r="K196" i="4"/>
  <c r="K164" i="4"/>
  <c r="K132" i="4"/>
  <c r="K100" i="4"/>
  <c r="K68" i="4"/>
  <c r="K193" i="4"/>
  <c r="K161" i="4"/>
  <c r="K129" i="4"/>
  <c r="K97" i="4"/>
  <c r="K65" i="4"/>
  <c r="K32" i="4"/>
  <c r="K51" i="4"/>
  <c r="K19" i="4"/>
  <c r="K282" i="4"/>
  <c r="K250" i="4"/>
  <c r="K218" i="4"/>
  <c r="K186" i="4"/>
  <c r="K154" i="4"/>
  <c r="K122" i="4"/>
  <c r="K90" i="4"/>
  <c r="K58" i="4"/>
  <c r="K183" i="4"/>
  <c r="K151" i="4"/>
  <c r="K119" i="4"/>
  <c r="K87" i="4"/>
  <c r="K54" i="4"/>
  <c r="K22" i="4"/>
  <c r="K41" i="4"/>
  <c r="K9" i="4"/>
  <c r="K5" i="4"/>
  <c r="L494" i="4"/>
  <c r="L482" i="4"/>
  <c r="L469" i="4"/>
  <c r="L456" i="4"/>
  <c r="L424" i="4"/>
  <c r="L431" i="4"/>
  <c r="L399" i="4"/>
  <c r="L406" i="4"/>
  <c r="L374" i="4"/>
  <c r="L342" i="4"/>
  <c r="L310" i="4"/>
  <c r="L357" i="4"/>
  <c r="L325" i="4"/>
  <c r="L293" i="4"/>
  <c r="L260" i="4"/>
  <c r="L228" i="4"/>
  <c r="L503" i="4"/>
  <c r="L480" i="4"/>
  <c r="L467" i="4"/>
  <c r="L454" i="4"/>
  <c r="L422" i="4"/>
  <c r="L429" i="4"/>
  <c r="L397" i="4"/>
  <c r="L404" i="4"/>
  <c r="L372" i="4"/>
  <c r="L340" i="4"/>
  <c r="L308" i="4"/>
  <c r="L355" i="4"/>
  <c r="L323" i="4"/>
  <c r="L291" i="4"/>
  <c r="L258" i="4"/>
  <c r="L226" i="4"/>
  <c r="L273" i="4"/>
  <c r="L241" i="4"/>
  <c r="L209" i="4"/>
  <c r="L177" i="4"/>
  <c r="L145" i="4"/>
  <c r="L113" i="4"/>
  <c r="L81" i="4"/>
  <c r="L204" i="4"/>
  <c r="L172" i="4"/>
  <c r="L140" i="4"/>
  <c r="L108" i="4"/>
  <c r="L76" i="4"/>
  <c r="L45" i="4"/>
  <c r="L13" i="4"/>
  <c r="L32" i="4"/>
  <c r="L220" i="4"/>
  <c r="L267" i="4"/>
  <c r="L235" i="4"/>
  <c r="L203" i="4"/>
  <c r="L171" i="4"/>
  <c r="L139" i="4"/>
  <c r="L107" i="4"/>
  <c r="L75" i="4"/>
  <c r="L198" i="4"/>
  <c r="L166" i="4"/>
  <c r="L134" i="4"/>
  <c r="L102" i="4"/>
  <c r="L70" i="4"/>
  <c r="L39" i="4"/>
  <c r="L7" i="4"/>
  <c r="L26" i="4"/>
  <c r="L511" i="4"/>
  <c r="L493" i="4"/>
  <c r="L470" i="4"/>
  <c r="L457" i="4"/>
  <c r="L444" i="4"/>
  <c r="L412" i="4"/>
  <c r="L419" i="4"/>
  <c r="L387" i="4"/>
  <c r="L394" i="4"/>
  <c r="L362" i="4"/>
  <c r="L330" i="4"/>
  <c r="L298" i="4"/>
  <c r="L345" i="4"/>
  <c r="L313" i="4"/>
  <c r="L280" i="4"/>
  <c r="L248" i="4"/>
  <c r="L509" i="4"/>
  <c r="L491" i="4"/>
  <c r="L468" i="4"/>
  <c r="L455" i="4"/>
  <c r="L442" i="4"/>
  <c r="L410" i="4"/>
  <c r="L417" i="4"/>
  <c r="L385" i="4"/>
  <c r="L392" i="4"/>
  <c r="L360" i="4"/>
  <c r="L328" i="4"/>
  <c r="L296" i="4"/>
  <c r="L343" i="4"/>
  <c r="L311" i="4"/>
  <c r="L278" i="4"/>
  <c r="L246" i="4"/>
  <c r="L214" i="4"/>
  <c r="L261" i="4"/>
  <c r="L229" i="4"/>
  <c r="L197" i="4"/>
  <c r="L165" i="4"/>
  <c r="L133" i="4"/>
  <c r="L101" i="4"/>
  <c r="L69" i="4"/>
  <c r="L192" i="4"/>
  <c r="L160" i="4"/>
  <c r="L128" i="4"/>
  <c r="L96" i="4"/>
  <c r="L64" i="4"/>
  <c r="L33" i="4"/>
  <c r="L52" i="4"/>
  <c r="L20" i="4"/>
  <c r="L287" i="4"/>
  <c r="L255" i="4"/>
  <c r="L223" i="4"/>
  <c r="L191" i="4"/>
  <c r="L159" i="4"/>
  <c r="L127" i="4"/>
  <c r="L95" i="4"/>
  <c r="L63" i="4"/>
  <c r="L186" i="4"/>
  <c r="L154" i="4"/>
  <c r="L122" i="4"/>
  <c r="L58" i="4"/>
  <c r="L46" i="4"/>
  <c r="K211" i="4"/>
  <c r="K147" i="4"/>
  <c r="K83" i="4"/>
  <c r="K18" i="4"/>
  <c r="K501" i="4"/>
  <c r="K476" i="4"/>
  <c r="K431" i="4"/>
  <c r="K406" i="4"/>
  <c r="K381" i="4"/>
  <c r="K349" i="4"/>
  <c r="K317" i="4"/>
  <c r="K362" i="4"/>
  <c r="K330" i="4"/>
  <c r="K298" i="4"/>
  <c r="K267" i="4"/>
  <c r="K235" i="4"/>
  <c r="K495" i="4"/>
  <c r="K483" i="4"/>
  <c r="K470" i="4"/>
  <c r="K457" i="4"/>
  <c r="K425" i="4"/>
  <c r="K432" i="4"/>
  <c r="K400" i="4"/>
  <c r="K368" i="4"/>
  <c r="K375" i="4"/>
  <c r="K343" i="4"/>
  <c r="K311" i="4"/>
  <c r="K356" i="4"/>
  <c r="K324" i="4"/>
  <c r="K292" i="4"/>
  <c r="K261" i="4"/>
  <c r="K229" i="4"/>
  <c r="K276" i="4"/>
  <c r="K244" i="4"/>
  <c r="K212" i="4"/>
  <c r="K180" i="4"/>
  <c r="K148" i="4"/>
  <c r="K116" i="4"/>
  <c r="K84" i="4"/>
  <c r="K209" i="4"/>
  <c r="K177" i="4"/>
  <c r="K145" i="4"/>
  <c r="K113" i="4"/>
  <c r="K81" i="4"/>
  <c r="K48" i="4"/>
  <c r="K16" i="4"/>
  <c r="K35" i="4"/>
  <c r="K221" i="4"/>
  <c r="K266" i="4"/>
  <c r="K234" i="4"/>
  <c r="K202" i="4"/>
  <c r="K170" i="4"/>
  <c r="K138" i="4"/>
  <c r="K106" i="4"/>
  <c r="K74" i="4"/>
  <c r="K199" i="4"/>
  <c r="K167" i="4"/>
  <c r="K135" i="4"/>
  <c r="K103" i="4"/>
  <c r="K71" i="4"/>
  <c r="K38" i="4"/>
  <c r="K6" i="4"/>
  <c r="K25" i="4"/>
  <c r="K29" i="4"/>
  <c r="L507" i="4"/>
  <c r="L489" i="4"/>
  <c r="L466" i="4"/>
  <c r="L453" i="4"/>
  <c r="L440" i="4"/>
  <c r="L408" i="4"/>
  <c r="L415" i="4"/>
  <c r="L383" i="4"/>
  <c r="L390" i="4"/>
  <c r="L358" i="4"/>
  <c r="L326" i="4"/>
  <c r="L294" i="4"/>
  <c r="L341" i="4"/>
  <c r="L309" i="4"/>
  <c r="L276" i="4"/>
  <c r="L244" i="4"/>
  <c r="L505" i="4"/>
  <c r="L487" i="4"/>
  <c r="L483" i="4"/>
  <c r="L451" i="4"/>
  <c r="L438" i="4"/>
  <c r="L445" i="4"/>
  <c r="L413" i="4"/>
  <c r="L381" i="4"/>
  <c r="L388" i="4"/>
  <c r="L356" i="4"/>
  <c r="L324" i="4"/>
  <c r="L292" i="4"/>
  <c r="L339" i="4"/>
  <c r="L307" i="4"/>
  <c r="L274" i="4"/>
  <c r="L242" i="4"/>
  <c r="L289" i="4"/>
  <c r="L257" i="4"/>
  <c r="L225" i="4"/>
  <c r="L193" i="4"/>
  <c r="L161" i="4"/>
  <c r="L129" i="4"/>
  <c r="L97" i="4"/>
  <c r="L65" i="4"/>
  <c r="L188" i="4"/>
  <c r="L156" i="4"/>
  <c r="L124" i="4"/>
  <c r="L92" i="4"/>
  <c r="L60" i="4"/>
  <c r="L29" i="4"/>
  <c r="L48" i="4"/>
  <c r="L16" i="4"/>
  <c r="L283" i="4"/>
  <c r="L251" i="4"/>
  <c r="L219" i="4"/>
  <c r="L187" i="4"/>
  <c r="L155" i="4"/>
  <c r="L123" i="4"/>
  <c r="L91" i="4"/>
  <c r="L59" i="4"/>
  <c r="L182" i="4"/>
  <c r="L150" i="4"/>
  <c r="L118" i="4"/>
  <c r="L86" i="4"/>
  <c r="L55" i="4"/>
  <c r="L23" i="4"/>
  <c r="L42" i="4"/>
  <c r="L10" i="4"/>
  <c r="L498" i="4"/>
  <c r="L486" i="4"/>
  <c r="L473" i="4"/>
  <c r="L460" i="4"/>
  <c r="L428" i="4"/>
  <c r="L435" i="4"/>
  <c r="L403" i="4"/>
  <c r="L371" i="4"/>
  <c r="L378" i="4"/>
  <c r="L346" i="4"/>
  <c r="L314" i="4"/>
  <c r="L361" i="4"/>
  <c r="L329" i="4"/>
  <c r="L297" i="4"/>
  <c r="L264" i="4"/>
  <c r="L232" i="4"/>
  <c r="L496" i="4"/>
  <c r="L484" i="4"/>
  <c r="L471" i="4"/>
  <c r="L458" i="4"/>
  <c r="L426" i="4"/>
  <c r="L433" i="4"/>
  <c r="L401" i="4"/>
  <c r="L369" i="4"/>
  <c r="L376" i="4"/>
  <c r="L344" i="4"/>
  <c r="L312" i="4"/>
  <c r="L359" i="4"/>
  <c r="L327" i="4"/>
  <c r="L295" i="4"/>
  <c r="L262" i="4"/>
  <c r="L230" i="4"/>
  <c r="L277" i="4"/>
  <c r="L245" i="4"/>
  <c r="L213" i="4"/>
  <c r="L181" i="4"/>
  <c r="L149" i="4"/>
  <c r="L117" i="4"/>
  <c r="L85" i="4"/>
  <c r="L208" i="4"/>
  <c r="L176" i="4"/>
  <c r="L144" i="4"/>
  <c r="L112" i="4"/>
  <c r="L80" i="4"/>
  <c r="L49" i="4"/>
  <c r="L36" i="4"/>
  <c r="L224" i="4"/>
  <c r="L271" i="4"/>
  <c r="L239" i="4"/>
  <c r="L207" i="4"/>
  <c r="L143" i="4"/>
  <c r="L79" i="4"/>
  <c r="L170" i="4"/>
  <c r="L90" i="4"/>
  <c r="L6" i="4"/>
  <c r="L17" i="4"/>
  <c r="L175" i="4"/>
  <c r="L111" i="4"/>
  <c r="L202" i="4"/>
  <c r="L138" i="4"/>
  <c r="L27" i="4"/>
  <c r="M509" i="4"/>
  <c r="M496" i="4"/>
  <c r="M473" i="4"/>
  <c r="M462" i="4"/>
  <c r="M449" i="4"/>
  <c r="M417" i="4"/>
  <c r="M424" i="4"/>
  <c r="M392" i="4"/>
  <c r="M399" i="4"/>
  <c r="M367" i="4"/>
  <c r="M335" i="4"/>
  <c r="M303" i="4"/>
  <c r="M348" i="4"/>
  <c r="M316" i="4"/>
  <c r="M285" i="4"/>
  <c r="M253" i="4"/>
  <c r="M512" i="4"/>
  <c r="M494" i="4"/>
  <c r="M471" i="4"/>
  <c r="M460" i="4"/>
  <c r="M447" i="4"/>
  <c r="M415" i="4"/>
  <c r="M422" i="4"/>
  <c r="M390" i="4"/>
  <c r="M397" i="4"/>
  <c r="M365" i="4"/>
  <c r="M333" i="4"/>
  <c r="M301" i="4"/>
  <c r="M346" i="4"/>
  <c r="M314" i="4"/>
  <c r="M283" i="4"/>
  <c r="M251" i="4"/>
  <c r="M219" i="4"/>
  <c r="M264" i="4"/>
  <c r="M232" i="4"/>
  <c r="M200" i="4"/>
  <c r="M168" i="4"/>
  <c r="M136" i="4"/>
  <c r="M104" i="4"/>
  <c r="M72" i="4"/>
  <c r="M197" i="4"/>
  <c r="M165" i="4"/>
  <c r="M133" i="4"/>
  <c r="M101" i="4"/>
  <c r="M69" i="4"/>
  <c r="M36" i="4"/>
  <c r="M55" i="4"/>
  <c r="M23" i="4"/>
  <c r="M213" i="4"/>
  <c r="M258" i="4"/>
  <c r="M226" i="4"/>
  <c r="M194" i="4"/>
  <c r="M162" i="4"/>
  <c r="M130" i="4"/>
  <c r="M98" i="4"/>
  <c r="M66" i="4"/>
  <c r="M191" i="4"/>
  <c r="M159" i="4"/>
  <c r="M127" i="4"/>
  <c r="M95" i="4"/>
  <c r="M63" i="4"/>
  <c r="M30" i="4"/>
  <c r="M49" i="4"/>
  <c r="M17" i="4"/>
  <c r="M510" i="4"/>
  <c r="M492" i="4"/>
  <c r="M469" i="4"/>
  <c r="M458" i="4"/>
  <c r="M445" i="4"/>
  <c r="M413" i="4"/>
  <c r="M420" i="4"/>
  <c r="M388" i="4"/>
  <c r="M395" i="4"/>
  <c r="M363" i="4"/>
  <c r="M331" i="4"/>
  <c r="M299" i="4"/>
  <c r="M344" i="4"/>
  <c r="M312" i="4"/>
  <c r="M281" i="4"/>
  <c r="M249" i="4"/>
  <c r="M508" i="4"/>
  <c r="M490" i="4"/>
  <c r="M467" i="4"/>
  <c r="M456" i="4"/>
  <c r="M443" i="4"/>
  <c r="M411" i="4"/>
  <c r="M418" i="4"/>
  <c r="M386" i="4"/>
  <c r="M393" i="4"/>
  <c r="M361" i="4"/>
  <c r="M329" i="4"/>
  <c r="M297" i="4"/>
  <c r="M342" i="4"/>
  <c r="M310" i="4"/>
  <c r="M279" i="4"/>
  <c r="M247" i="4"/>
  <c r="M215" i="4"/>
  <c r="M260" i="4"/>
  <c r="M228" i="4"/>
  <c r="M196" i="4"/>
  <c r="M164" i="4"/>
  <c r="M132" i="4"/>
  <c r="M100" i="4"/>
  <c r="M68" i="4"/>
  <c r="M193" i="4"/>
  <c r="M161" i="4"/>
  <c r="M129" i="4"/>
  <c r="M97" i="4"/>
  <c r="M65" i="4"/>
  <c r="M32" i="4"/>
  <c r="M51" i="4"/>
  <c r="M19" i="4"/>
  <c r="M286" i="4"/>
  <c r="M254" i="4"/>
  <c r="M222" i="4"/>
  <c r="M190" i="4"/>
  <c r="M158" i="4"/>
  <c r="M126" i="4"/>
  <c r="M94" i="4"/>
  <c r="M62" i="4"/>
  <c r="M187" i="4"/>
  <c r="M155" i="4"/>
  <c r="M123" i="4"/>
  <c r="M91" i="4"/>
  <c r="M59" i="4"/>
  <c r="M26" i="4"/>
  <c r="M45" i="4"/>
  <c r="M50" i="4"/>
  <c r="M37" i="4"/>
  <c r="M495" i="4"/>
  <c r="M481" i="4"/>
  <c r="M470" i="4"/>
  <c r="M457" i="4"/>
  <c r="M425" i="4"/>
  <c r="M432" i="4"/>
  <c r="M400" i="4"/>
  <c r="M368" i="4"/>
  <c r="M375" i="4"/>
  <c r="M343" i="4"/>
  <c r="M311" i="4"/>
  <c r="M356" i="4"/>
  <c r="M324" i="4"/>
  <c r="M292" i="4"/>
  <c r="M261" i="4"/>
  <c r="M229" i="4"/>
  <c r="M502" i="4"/>
  <c r="M479" i="4"/>
  <c r="M468" i="4"/>
  <c r="M455" i="4"/>
  <c r="M423" i="4"/>
  <c r="M430" i="4"/>
  <c r="M398" i="4"/>
  <c r="M405" i="4"/>
  <c r="M373" i="4"/>
  <c r="M341" i="4"/>
  <c r="M309" i="4"/>
  <c r="M354" i="4"/>
  <c r="M322" i="4"/>
  <c r="M290" i="4"/>
  <c r="M259" i="4"/>
  <c r="M227" i="4"/>
  <c r="M272" i="4"/>
  <c r="M240" i="4"/>
  <c r="M208" i="4"/>
  <c r="M176" i="4"/>
  <c r="M144" i="4"/>
  <c r="M112" i="4"/>
  <c r="M80" i="4"/>
  <c r="M205" i="4"/>
  <c r="M173" i="4"/>
  <c r="M141" i="4"/>
  <c r="M109" i="4"/>
  <c r="M77" i="4"/>
  <c r="M44" i="4"/>
  <c r="M12" i="4"/>
  <c r="M31" i="4"/>
  <c r="M221" i="4"/>
  <c r="M266" i="4"/>
  <c r="M234" i="4"/>
  <c r="M202" i="4"/>
  <c r="M170" i="4"/>
  <c r="M138" i="4"/>
  <c r="M106" i="4"/>
  <c r="M74" i="4"/>
  <c r="M199" i="4"/>
  <c r="M167" i="4"/>
  <c r="M135" i="4"/>
  <c r="M103" i="4"/>
  <c r="M71" i="4"/>
  <c r="M38" i="4"/>
  <c r="M6" i="4"/>
  <c r="M25" i="4"/>
  <c r="M5" i="4"/>
  <c r="M500" i="4"/>
  <c r="M477" i="4"/>
  <c r="M466" i="4"/>
  <c r="M453" i="4"/>
  <c r="M421" i="4"/>
  <c r="M428" i="4"/>
  <c r="M396" i="4"/>
  <c r="M403" i="4"/>
  <c r="M371" i="4"/>
  <c r="M339" i="4"/>
  <c r="M307" i="4"/>
  <c r="M352" i="4"/>
  <c r="M320" i="4"/>
  <c r="M289" i="4"/>
  <c r="M257" i="4"/>
  <c r="M511" i="4"/>
  <c r="M498" i="4"/>
  <c r="M475" i="4"/>
  <c r="M464" i="4"/>
  <c r="M451" i="4"/>
  <c r="M419" i="4"/>
  <c r="M426" i="4"/>
  <c r="M394" i="4"/>
  <c r="M401" i="4"/>
  <c r="M369" i="4"/>
  <c r="M337" i="4"/>
  <c r="M305" i="4"/>
  <c r="M350" i="4"/>
  <c r="M318" i="4"/>
  <c r="M287" i="4"/>
  <c r="M255" i="4"/>
  <c r="M223" i="4"/>
  <c r="M268" i="4"/>
  <c r="M236" i="4"/>
  <c r="M204" i="4"/>
  <c r="M172" i="4"/>
  <c r="M140" i="4"/>
  <c r="M108" i="4"/>
  <c r="M76" i="4"/>
  <c r="M201" i="4"/>
  <c r="M169" i="4"/>
  <c r="M137" i="4"/>
  <c r="M105" i="4"/>
  <c r="M73" i="4"/>
  <c r="M40" i="4"/>
  <c r="M8" i="4"/>
  <c r="M27" i="4"/>
  <c r="M217" i="4"/>
  <c r="M262" i="4"/>
  <c r="M230" i="4"/>
  <c r="M198" i="4"/>
  <c r="M166" i="4"/>
  <c r="M134" i="4"/>
  <c r="M102" i="4"/>
  <c r="M70" i="4"/>
  <c r="M195" i="4"/>
  <c r="M163" i="4"/>
  <c r="M131" i="4"/>
  <c r="M99" i="4"/>
  <c r="M67" i="4"/>
  <c r="M53" i="4"/>
  <c r="M34" i="4"/>
  <c r="M503" i="4"/>
  <c r="M489" i="4"/>
  <c r="M478" i="4"/>
  <c r="M446" i="4"/>
  <c r="M433" i="4"/>
  <c r="M440" i="4"/>
  <c r="M408" i="4"/>
  <c r="M376" i="4"/>
  <c r="M383" i="4"/>
  <c r="M351" i="4"/>
  <c r="M319" i="4"/>
  <c r="M364" i="4"/>
  <c r="M332" i="4"/>
  <c r="M300" i="4"/>
  <c r="M269" i="4"/>
  <c r="M237" i="4"/>
  <c r="M501" i="4"/>
  <c r="M487" i="4"/>
  <c r="M476" i="4"/>
  <c r="M463" i="4"/>
  <c r="M431" i="4"/>
  <c r="M438" i="4"/>
  <c r="M406" i="4"/>
  <c r="M374" i="4"/>
  <c r="M381" i="4"/>
  <c r="M349" i="4"/>
  <c r="M317" i="4"/>
  <c r="M362" i="4"/>
  <c r="M330" i="4"/>
  <c r="M298" i="4"/>
  <c r="M267" i="4"/>
  <c r="M235" i="4"/>
  <c r="M280" i="4"/>
  <c r="M248" i="4"/>
  <c r="M216" i="4"/>
  <c r="M184" i="4"/>
  <c r="M152" i="4"/>
  <c r="M120" i="4"/>
  <c r="M88" i="4"/>
  <c r="M56" i="4"/>
  <c r="M181" i="4"/>
  <c r="M149" i="4"/>
  <c r="M117" i="4"/>
  <c r="M85" i="4"/>
  <c r="M52" i="4"/>
  <c r="M20" i="4"/>
  <c r="M39" i="4"/>
  <c r="M7" i="4"/>
  <c r="M274" i="4"/>
  <c r="M242" i="4"/>
  <c r="M210" i="4"/>
  <c r="M178" i="4"/>
  <c r="M146" i="4"/>
  <c r="M114" i="4"/>
  <c r="M82" i="4"/>
  <c r="M207" i="4"/>
  <c r="M175" i="4"/>
  <c r="M143" i="4"/>
  <c r="M111" i="4"/>
  <c r="M79" i="4"/>
  <c r="M46" i="4"/>
  <c r="M14" i="4"/>
  <c r="M33" i="4"/>
  <c r="M21" i="4"/>
  <c r="M499" i="4"/>
  <c r="M485" i="4"/>
  <c r="M474" i="4"/>
  <c r="M461" i="4"/>
  <c r="M429" i="4"/>
  <c r="M436" i="4"/>
  <c r="M404" i="4"/>
  <c r="M372" i="4"/>
  <c r="M379" i="4"/>
  <c r="M347" i="4"/>
  <c r="M315" i="4"/>
  <c r="M360" i="4"/>
  <c r="M328" i="4"/>
  <c r="M296" i="4"/>
  <c r="M265" i="4"/>
  <c r="M233" i="4"/>
  <c r="M497" i="4"/>
  <c r="M483" i="4"/>
  <c r="M472" i="4"/>
  <c r="M459" i="4"/>
  <c r="M427" i="4"/>
  <c r="M434" i="4"/>
  <c r="M402" i="4"/>
  <c r="M370" i="4"/>
  <c r="M377" i="4"/>
  <c r="M345" i="4"/>
  <c r="M313" i="4"/>
  <c r="M358" i="4"/>
  <c r="M326" i="4"/>
  <c r="M294" i="4"/>
  <c r="M263" i="4"/>
  <c r="M231" i="4"/>
  <c r="M276" i="4"/>
  <c r="M244" i="4"/>
  <c r="M212" i="4"/>
  <c r="M180" i="4"/>
  <c r="M148" i="4"/>
  <c r="M116" i="4"/>
  <c r="M84" i="4"/>
  <c r="M209" i="4"/>
  <c r="M177" i="4"/>
  <c r="M145" i="4"/>
  <c r="M113" i="4"/>
  <c r="M81" i="4"/>
  <c r="M48" i="4"/>
  <c r="M16" i="4"/>
  <c r="M35" i="4"/>
  <c r="M225" i="4"/>
  <c r="M270" i="4"/>
  <c r="M238" i="4"/>
  <c r="M206" i="4"/>
  <c r="M174" i="4"/>
  <c r="M142" i="4"/>
  <c r="M110" i="4"/>
  <c r="M78" i="4"/>
  <c r="M203" i="4"/>
  <c r="M171" i="4"/>
  <c r="M139" i="4"/>
  <c r="M107" i="4"/>
  <c r="M75" i="4"/>
  <c r="M42" i="4"/>
  <c r="M10" i="4"/>
  <c r="M29" i="4"/>
  <c r="M18" i="4"/>
  <c r="M506" i="4"/>
  <c r="M488" i="4"/>
  <c r="M465" i="4"/>
  <c r="M454" i="4"/>
  <c r="M441" i="4"/>
  <c r="M409" i="4"/>
  <c r="M416" i="4"/>
  <c r="M384" i="4"/>
  <c r="M391" i="4"/>
  <c r="M359" i="4"/>
  <c r="M327" i="4"/>
  <c r="M295" i="4"/>
  <c r="M340" i="4"/>
  <c r="M308" i="4"/>
  <c r="M277" i="4"/>
  <c r="M245" i="4"/>
  <c r="M504" i="4"/>
  <c r="M486" i="4"/>
  <c r="M484" i="4"/>
  <c r="M452" i="4"/>
  <c r="M439" i="4"/>
  <c r="M407" i="4"/>
  <c r="M414" i="4"/>
  <c r="M382" i="4"/>
  <c r="M389" i="4"/>
  <c r="M357" i="4"/>
  <c r="M325" i="4"/>
  <c r="M293" i="4"/>
  <c r="M338" i="4"/>
  <c r="M306" i="4"/>
  <c r="M275" i="4"/>
  <c r="M243" i="4"/>
  <c r="M288" i="4"/>
  <c r="M256" i="4"/>
  <c r="M224" i="4"/>
  <c r="M192" i="4"/>
  <c r="M160" i="4"/>
  <c r="M128" i="4"/>
  <c r="M96" i="4"/>
  <c r="M64" i="4"/>
  <c r="M189" i="4"/>
  <c r="M157" i="4"/>
  <c r="M125" i="4"/>
  <c r="M93" i="4"/>
  <c r="M61" i="4"/>
  <c r="M28" i="4"/>
  <c r="M47" i="4"/>
  <c r="M15" i="4"/>
  <c r="M282" i="4"/>
  <c r="M250" i="4"/>
  <c r="M218" i="4"/>
  <c r="M186" i="4"/>
  <c r="M154" i="4"/>
  <c r="M122" i="4"/>
  <c r="M90" i="4"/>
  <c r="M58" i="4"/>
  <c r="M183" i="4"/>
  <c r="M151" i="4"/>
  <c r="M119" i="4"/>
  <c r="M87" i="4"/>
  <c r="M54" i="4"/>
  <c r="M22" i="4"/>
  <c r="M41" i="4"/>
  <c r="M9" i="4"/>
  <c r="M507" i="4"/>
  <c r="M493" i="4"/>
  <c r="M482" i="4"/>
  <c r="M450" i="4"/>
  <c r="M437" i="4"/>
  <c r="M444" i="4"/>
  <c r="M412" i="4"/>
  <c r="M380" i="4"/>
  <c r="M387" i="4"/>
  <c r="M355" i="4"/>
  <c r="M323" i="4"/>
  <c r="M291" i="4"/>
  <c r="M336" i="4"/>
  <c r="M304" i="4"/>
  <c r="M273" i="4"/>
  <c r="M241" i="4"/>
  <c r="M505" i="4"/>
  <c r="M491" i="4"/>
  <c r="M480" i="4"/>
  <c r="M448" i="4"/>
  <c r="M435" i="4"/>
  <c r="M442" i="4"/>
  <c r="M410" i="4"/>
  <c r="M378" i="4"/>
  <c r="M385" i="4"/>
  <c r="M353" i="4"/>
  <c r="M321" i="4"/>
  <c r="M366" i="4"/>
  <c r="M334" i="4"/>
  <c r="M302" i="4"/>
  <c r="M271" i="4"/>
  <c r="M239" i="4"/>
  <c r="M284" i="4"/>
  <c r="M252" i="4"/>
  <c r="M220" i="4"/>
  <c r="M188" i="4"/>
  <c r="M156" i="4"/>
  <c r="M124" i="4"/>
  <c r="M92" i="4"/>
  <c r="M60" i="4"/>
  <c r="M185" i="4"/>
  <c r="M153" i="4"/>
  <c r="M121" i="4"/>
  <c r="M89" i="4"/>
  <c r="M57" i="4"/>
  <c r="M24" i="4"/>
  <c r="M43" i="4"/>
  <c r="M11" i="4"/>
  <c r="M278" i="4"/>
  <c r="M246" i="4"/>
  <c r="M214" i="4"/>
  <c r="M182" i="4"/>
  <c r="M150" i="4"/>
  <c r="M118" i="4"/>
  <c r="M86" i="4"/>
  <c r="M211" i="4"/>
  <c r="M179" i="4"/>
  <c r="M147" i="4"/>
  <c r="M115" i="4"/>
  <c r="M83" i="4"/>
  <c r="M13" i="4"/>
  <c r="N4" i="4" l="1"/>
  <c r="O3" i="4" a="1"/>
  <c r="O3" i="4" s="1"/>
  <c r="N914" i="4"/>
  <c r="N911" i="4"/>
  <c r="N904" i="4"/>
  <c r="N902" i="4"/>
  <c r="N894" i="4"/>
  <c r="N899" i="4"/>
  <c r="N891" i="4"/>
  <c r="N882" i="4"/>
  <c r="N887" i="4"/>
  <c r="N879" i="4"/>
  <c r="N871" i="4"/>
  <c r="N863" i="4"/>
  <c r="N855" i="4"/>
  <c r="N872" i="4"/>
  <c r="N864" i="4"/>
  <c r="N856" i="4"/>
  <c r="N849" i="4"/>
  <c r="N841" i="4"/>
  <c r="N833" i="4"/>
  <c r="N850" i="4"/>
  <c r="N842" i="4"/>
  <c r="N834" i="4"/>
  <c r="N825" i="4"/>
  <c r="N817" i="4"/>
  <c r="N809" i="4"/>
  <c r="N801" i="4"/>
  <c r="N793" i="4"/>
  <c r="N785" i="4"/>
  <c r="N777" i="4"/>
  <c r="N820" i="4"/>
  <c r="N812" i="4"/>
  <c r="N804" i="4"/>
  <c r="N796" i="4"/>
  <c r="N788" i="4"/>
  <c r="N780" i="4"/>
  <c r="N772" i="4"/>
  <c r="N764" i="4"/>
  <c r="N756" i="4"/>
  <c r="N748" i="4"/>
  <c r="N740" i="4"/>
  <c r="N732" i="4"/>
  <c r="N775" i="4"/>
  <c r="N767" i="4"/>
  <c r="N759" i="4"/>
  <c r="N751" i="4"/>
  <c r="N743" i="4"/>
  <c r="N735" i="4"/>
  <c r="N727" i="4"/>
  <c r="N719" i="4"/>
  <c r="N711" i="4"/>
  <c r="N703" i="4"/>
  <c r="N695" i="4"/>
  <c r="N687" i="4"/>
  <c r="N679" i="4"/>
  <c r="N671" i="4"/>
  <c r="N663" i="4"/>
  <c r="N655" i="4"/>
  <c r="N647" i="4"/>
  <c r="N639" i="4"/>
  <c r="N631" i="4"/>
  <c r="N724" i="4"/>
  <c r="N716" i="4"/>
  <c r="N708" i="4"/>
  <c r="N700" i="4"/>
  <c r="N913" i="4"/>
  <c r="N906" i="4"/>
  <c r="N903" i="4"/>
  <c r="N896" i="4"/>
  <c r="N901" i="4"/>
  <c r="N893" i="4"/>
  <c r="N884" i="4"/>
  <c r="N889" i="4"/>
  <c r="N881" i="4"/>
  <c r="N873" i="4"/>
  <c r="N865" i="4"/>
  <c r="N857" i="4"/>
  <c r="N874" i="4"/>
  <c r="N866" i="4"/>
  <c r="N858" i="4"/>
  <c r="N851" i="4"/>
  <c r="N843" i="4"/>
  <c r="N835" i="4"/>
  <c r="N827" i="4"/>
  <c r="N844" i="4"/>
  <c r="N836" i="4"/>
  <c r="N828" i="4"/>
  <c r="N819" i="4"/>
  <c r="N811" i="4"/>
  <c r="N803" i="4"/>
  <c r="N795" i="4"/>
  <c r="N787" i="4"/>
  <c r="N779" i="4"/>
  <c r="N822" i="4"/>
  <c r="N814" i="4"/>
  <c r="N806" i="4"/>
  <c r="N798" i="4"/>
  <c r="N790" i="4"/>
  <c r="N782" i="4"/>
  <c r="N774" i="4"/>
  <c r="N766" i="4"/>
  <c r="N758" i="4"/>
  <c r="N750" i="4"/>
  <c r="N742" i="4"/>
  <c r="N734" i="4"/>
  <c r="N726" i="4"/>
  <c r="N769" i="4"/>
  <c r="N761" i="4"/>
  <c r="N753" i="4"/>
  <c r="N745" i="4"/>
  <c r="N737" i="4"/>
  <c r="N729" i="4"/>
  <c r="N721" i="4"/>
  <c r="N713" i="4"/>
  <c r="N705" i="4"/>
  <c r="N697" i="4"/>
  <c r="N689" i="4"/>
  <c r="N681" i="4"/>
  <c r="N673" i="4"/>
  <c r="N665" i="4"/>
  <c r="N657" i="4"/>
  <c r="N649" i="4"/>
  <c r="N641" i="4"/>
  <c r="N633" i="4"/>
  <c r="N625" i="4"/>
  <c r="N718" i="4"/>
  <c r="N710" i="4"/>
  <c r="N702" i="4"/>
  <c r="N694" i="4"/>
  <c r="N686" i="4"/>
  <c r="N678" i="4"/>
  <c r="N670" i="4"/>
  <c r="N662" i="4"/>
  <c r="N654" i="4"/>
  <c r="N646" i="4"/>
  <c r="N638" i="4"/>
  <c r="N630" i="4"/>
  <c r="N621" i="4"/>
  <c r="N613" i="4"/>
  <c r="N605" i="4"/>
  <c r="N597" i="4"/>
  <c r="N589" i="4"/>
  <c r="N581" i="4"/>
  <c r="N573" i="4"/>
  <c r="N565" i="4"/>
  <c r="N557" i="4"/>
  <c r="N549" i="4"/>
  <c r="N541" i="4"/>
  <c r="N533" i="4"/>
  <c r="N525" i="4"/>
  <c r="N618" i="4"/>
  <c r="N610" i="4"/>
  <c r="N602" i="4"/>
  <c r="N594" i="4"/>
  <c r="N586" i="4"/>
  <c r="N578" i="4"/>
  <c r="N570" i="4"/>
  <c r="N562" i="4"/>
  <c r="N554" i="4"/>
  <c r="N546" i="4"/>
  <c r="N538" i="4"/>
  <c r="N530" i="4"/>
  <c r="N522" i="4"/>
  <c r="N514" i="4"/>
  <c r="N517" i="4"/>
  <c r="N512" i="4"/>
  <c r="N509" i="4"/>
  <c r="N504" i="4"/>
  <c r="N496" i="4"/>
  <c r="N499" i="4"/>
  <c r="N491" i="4"/>
  <c r="N492" i="4"/>
  <c r="N484" i="4"/>
  <c r="N476" i="4"/>
  <c r="N468" i="4"/>
  <c r="N479" i="4"/>
  <c r="N471" i="4"/>
  <c r="N463" i="4"/>
  <c r="N455" i="4"/>
  <c r="N447" i="4"/>
  <c r="N458" i="4"/>
  <c r="N450" i="4"/>
  <c r="N442" i="4"/>
  <c r="N434" i="4"/>
  <c r="N426" i="4"/>
  <c r="N418" i="4"/>
  <c r="N410" i="4"/>
  <c r="N441" i="4"/>
  <c r="N433" i="4"/>
  <c r="N425" i="4"/>
  <c r="N417" i="4"/>
  <c r="N409" i="4"/>
  <c r="N401" i="4"/>
  <c r="N692" i="4"/>
  <c r="N684" i="4"/>
  <c r="N676" i="4"/>
  <c r="N668" i="4"/>
  <c r="N660" i="4"/>
  <c r="N652" i="4"/>
  <c r="N644" i="4"/>
  <c r="N636" i="4"/>
  <c r="N628" i="4"/>
  <c r="N619" i="4"/>
  <c r="N611" i="4"/>
  <c r="N603" i="4"/>
  <c r="N595" i="4"/>
  <c r="N587" i="4"/>
  <c r="N579" i="4"/>
  <c r="N571" i="4"/>
  <c r="N563" i="4"/>
  <c r="N555" i="4"/>
  <c r="N547" i="4"/>
  <c r="N539" i="4"/>
  <c r="N531" i="4"/>
  <c r="N624" i="4"/>
  <c r="N616" i="4"/>
  <c r="N608" i="4"/>
  <c r="N600" i="4"/>
  <c r="N592" i="4"/>
  <c r="N584" i="4"/>
  <c r="N576" i="4"/>
  <c r="N568" i="4"/>
  <c r="N560" i="4"/>
  <c r="N552" i="4"/>
  <c r="N544" i="4"/>
  <c r="N536" i="4"/>
  <c r="N528" i="4"/>
  <c r="N520" i="4"/>
  <c r="N523" i="4"/>
  <c r="N515" i="4"/>
  <c r="N511" i="4"/>
  <c r="N506" i="4"/>
  <c r="N498" i="4"/>
  <c r="N501" i="4"/>
  <c r="N493" i="4"/>
  <c r="N485" i="4"/>
  <c r="N486" i="4"/>
  <c r="N478" i="4"/>
  <c r="N470" i="4"/>
  <c r="N481" i="4"/>
  <c r="N473" i="4"/>
  <c r="N465" i="4"/>
  <c r="N457" i="4"/>
  <c r="N449" i="4"/>
  <c r="N460" i="4"/>
  <c r="N452" i="4"/>
  <c r="N444" i="4"/>
  <c r="N436" i="4"/>
  <c r="N428" i="4"/>
  <c r="N420" i="4"/>
  <c r="N412" i="4"/>
  <c r="N443" i="4"/>
  <c r="N435" i="4"/>
  <c r="N427" i="4"/>
  <c r="N419" i="4"/>
  <c r="N411" i="4"/>
  <c r="N403" i="4"/>
  <c r="N393" i="4"/>
  <c r="N385" i="4"/>
  <c r="N377" i="4"/>
  <c r="N369" i="4"/>
  <c r="N400" i="4"/>
  <c r="N392" i="4"/>
  <c r="N384" i="4"/>
  <c r="N376" i="4"/>
  <c r="N368" i="4"/>
  <c r="N360" i="4"/>
  <c r="N352" i="4"/>
  <c r="N344" i="4"/>
  <c r="N336" i="4"/>
  <c r="N328" i="4"/>
  <c r="N320" i="4"/>
  <c r="N312" i="4"/>
  <c r="N304" i="4"/>
  <c r="N296" i="4"/>
  <c r="N367" i="4"/>
  <c r="N359" i="4"/>
  <c r="N351" i="4"/>
  <c r="N343" i="4"/>
  <c r="N335" i="4"/>
  <c r="N327" i="4"/>
  <c r="N319" i="4"/>
  <c r="N311" i="4"/>
  <c r="N303" i="4"/>
  <c r="N295" i="4"/>
  <c r="N286" i="4"/>
  <c r="N278" i="4"/>
  <c r="N270" i="4"/>
  <c r="N262" i="4"/>
  <c r="N254" i="4"/>
  <c r="N246" i="4"/>
  <c r="N238" i="4"/>
  <c r="N230" i="4"/>
  <c r="N222" i="4"/>
  <c r="N214" i="4"/>
  <c r="N285" i="4"/>
  <c r="N277" i="4"/>
  <c r="N269" i="4"/>
  <c r="N261" i="4"/>
  <c r="N253" i="4"/>
  <c r="N245" i="4"/>
  <c r="N237" i="4"/>
  <c r="N229" i="4"/>
  <c r="N221" i="4"/>
  <c r="N213" i="4"/>
  <c r="N205" i="4"/>
  <c r="N197" i="4"/>
  <c r="N189" i="4"/>
  <c r="N181" i="4"/>
  <c r="N173" i="4"/>
  <c r="N165" i="4"/>
  <c r="N157" i="4"/>
  <c r="N149" i="4"/>
  <c r="N141" i="4"/>
  <c r="N133" i="4"/>
  <c r="N125" i="4"/>
  <c r="N117" i="4"/>
  <c r="N109" i="4"/>
  <c r="N101" i="4"/>
  <c r="N93" i="4"/>
  <c r="N85" i="4"/>
  <c r="N77" i="4"/>
  <c r="N69" i="4"/>
  <c r="N61" i="4"/>
  <c r="N208" i="4"/>
  <c r="N200" i="4"/>
  <c r="N192" i="4"/>
  <c r="N184" i="4"/>
  <c r="N176" i="4"/>
  <c r="N168" i="4"/>
  <c r="N160" i="4"/>
  <c r="N152" i="4"/>
  <c r="N144" i="4"/>
  <c r="N136" i="4"/>
  <c r="N128" i="4"/>
  <c r="N120" i="4"/>
  <c r="N112" i="4"/>
  <c r="N104" i="4"/>
  <c r="N96" i="4"/>
  <c r="N88" i="4"/>
  <c r="N80" i="4"/>
  <c r="N72" i="4"/>
  <c r="N64" i="4"/>
  <c r="N56" i="4"/>
  <c r="N49" i="4"/>
  <c r="N41" i="4"/>
  <c r="N33" i="4"/>
  <c r="N25" i="4"/>
  <c r="N17" i="4"/>
  <c r="N9" i="4"/>
  <c r="N52" i="4"/>
  <c r="N44" i="4"/>
  <c r="N36" i="4"/>
  <c r="N28" i="4"/>
  <c r="N20" i="4"/>
  <c r="N12" i="4"/>
  <c r="N399" i="4"/>
  <c r="N391" i="4"/>
  <c r="N383" i="4"/>
  <c r="N375" i="4"/>
  <c r="N406" i="4"/>
  <c r="N398" i="4"/>
  <c r="N390" i="4"/>
  <c r="N382" i="4"/>
  <c r="N374" i="4"/>
  <c r="N366" i="4"/>
  <c r="N358" i="4"/>
  <c r="N350" i="4"/>
  <c r="N342" i="4"/>
  <c r="N334" i="4"/>
  <c r="N326" i="4"/>
  <c r="N318" i="4"/>
  <c r="N310" i="4"/>
  <c r="N302" i="4"/>
  <c r="N294" i="4"/>
  <c r="N365" i="4"/>
  <c r="N357" i="4"/>
  <c r="N349" i="4"/>
  <c r="N341" i="4"/>
  <c r="N333" i="4"/>
  <c r="N325" i="4"/>
  <c r="N317" i="4"/>
  <c r="N309" i="4"/>
  <c r="N301" i="4"/>
  <c r="N293" i="4"/>
  <c r="N284" i="4"/>
  <c r="N276" i="4"/>
  <c r="N268" i="4"/>
  <c r="N260" i="4"/>
  <c r="N252" i="4"/>
  <c r="N244" i="4"/>
  <c r="N236" i="4"/>
  <c r="N228" i="4"/>
  <c r="N220" i="4"/>
  <c r="N212" i="4"/>
  <c r="N283" i="4"/>
  <c r="N275" i="4"/>
  <c r="N267" i="4"/>
  <c r="N259" i="4"/>
  <c r="N251" i="4"/>
  <c r="N243" i="4"/>
  <c r="N235" i="4"/>
  <c r="N227" i="4"/>
  <c r="N219" i="4"/>
  <c r="N211" i="4"/>
  <c r="N203" i="4"/>
  <c r="N195" i="4"/>
  <c r="N187" i="4"/>
  <c r="N179" i="4"/>
  <c r="N171" i="4"/>
  <c r="N163" i="4"/>
  <c r="N155" i="4"/>
  <c r="N147" i="4"/>
  <c r="N139" i="4"/>
  <c r="N131" i="4"/>
  <c r="N123" i="4"/>
  <c r="N115" i="4"/>
  <c r="N107" i="4"/>
  <c r="N99" i="4"/>
  <c r="N91" i="4"/>
  <c r="N83" i="4"/>
  <c r="N75" i="4"/>
  <c r="N67" i="4"/>
  <c r="N59" i="4"/>
  <c r="N206" i="4"/>
  <c r="N198" i="4"/>
  <c r="N190" i="4"/>
  <c r="N182" i="4"/>
  <c r="N174" i="4"/>
  <c r="N166" i="4"/>
  <c r="N158" i="4"/>
  <c r="N150" i="4"/>
  <c r="N142" i="4"/>
  <c r="N134" i="4"/>
  <c r="N126" i="4"/>
  <c r="N118" i="4"/>
  <c r="N110" i="4"/>
  <c r="N102" i="4"/>
  <c r="N94" i="4"/>
  <c r="N86" i="4"/>
  <c r="N78" i="4"/>
  <c r="N70" i="4"/>
  <c r="N62" i="4"/>
  <c r="N55" i="4"/>
  <c r="N47" i="4"/>
  <c r="N39" i="4"/>
  <c r="N31" i="4"/>
  <c r="N23" i="4"/>
  <c r="N15" i="4"/>
  <c r="N7" i="4"/>
  <c r="N50" i="4"/>
  <c r="N42" i="4"/>
  <c r="N34" i="4"/>
  <c r="N26" i="4"/>
  <c r="N18" i="4"/>
  <c r="N10" i="4"/>
  <c r="N30" i="4"/>
  <c r="N14" i="4"/>
  <c r="N910" i="4"/>
  <c r="N908" i="4"/>
  <c r="N905" i="4"/>
  <c r="N898" i="4"/>
  <c r="N890" i="4"/>
  <c r="N895" i="4"/>
  <c r="N886" i="4"/>
  <c r="N878" i="4"/>
  <c r="N883" i="4"/>
  <c r="N875" i="4"/>
  <c r="N867" i="4"/>
  <c r="N859" i="4"/>
  <c r="N876" i="4"/>
  <c r="N868" i="4"/>
  <c r="N860" i="4"/>
  <c r="N852" i="4"/>
  <c r="N845" i="4"/>
  <c r="N837" i="4"/>
  <c r="N829" i="4"/>
  <c r="N846" i="4"/>
  <c r="N838" i="4"/>
  <c r="N830" i="4"/>
  <c r="N821" i="4"/>
  <c r="N813" i="4"/>
  <c r="N805" i="4"/>
  <c r="N797" i="4"/>
  <c r="N789" i="4"/>
  <c r="N781" i="4"/>
  <c r="N824" i="4"/>
  <c r="N816" i="4"/>
  <c r="N808" i="4"/>
  <c r="N800" i="4"/>
  <c r="N792" i="4"/>
  <c r="N784" i="4"/>
  <c r="N776" i="4"/>
  <c r="N768" i="4"/>
  <c r="N760" i="4"/>
  <c r="N752" i="4"/>
  <c r="N744" i="4"/>
  <c r="N736" i="4"/>
  <c r="N728" i="4"/>
  <c r="N771" i="4"/>
  <c r="N763" i="4"/>
  <c r="N755" i="4"/>
  <c r="N747" i="4"/>
  <c r="N739" i="4"/>
  <c r="N731" i="4"/>
  <c r="N723" i="4"/>
  <c r="N715" i="4"/>
  <c r="N707" i="4"/>
  <c r="N699" i="4"/>
  <c r="N691" i="4"/>
  <c r="N683" i="4"/>
  <c r="N675" i="4"/>
  <c r="N667" i="4"/>
  <c r="N659" i="4"/>
  <c r="N651" i="4"/>
  <c r="N643" i="4"/>
  <c r="N635" i="4"/>
  <c r="N627" i="4"/>
  <c r="N720" i="4"/>
  <c r="N712" i="4"/>
  <c r="N704" i="4"/>
  <c r="N912" i="4"/>
  <c r="N909" i="4"/>
  <c r="N907" i="4"/>
  <c r="N900" i="4"/>
  <c r="N892" i="4"/>
  <c r="N897" i="4"/>
  <c r="N888" i="4"/>
  <c r="N880" i="4"/>
  <c r="N885" i="4"/>
  <c r="N877" i="4"/>
  <c r="N869" i="4"/>
  <c r="N861" i="4"/>
  <c r="N853" i="4"/>
  <c r="N870" i="4"/>
  <c r="N862" i="4"/>
  <c r="N854" i="4"/>
  <c r="N847" i="4"/>
  <c r="N839" i="4"/>
  <c r="N831" i="4"/>
  <c r="N848" i="4"/>
  <c r="N840" i="4"/>
  <c r="N832" i="4"/>
  <c r="N823" i="4"/>
  <c r="N815" i="4"/>
  <c r="N807" i="4"/>
  <c r="N799" i="4"/>
  <c r="N791" i="4"/>
  <c r="N783" i="4"/>
  <c r="N826" i="4"/>
  <c r="N818" i="4"/>
  <c r="N810" i="4"/>
  <c r="N802" i="4"/>
  <c r="N794" i="4"/>
  <c r="N786" i="4"/>
  <c r="N778" i="4"/>
  <c r="N770" i="4"/>
  <c r="N762" i="4"/>
  <c r="N754" i="4"/>
  <c r="N746" i="4"/>
  <c r="N738" i="4"/>
  <c r="N730" i="4"/>
  <c r="N773" i="4"/>
  <c r="N765" i="4"/>
  <c r="N757" i="4"/>
  <c r="N749" i="4"/>
  <c r="N741" i="4"/>
  <c r="N733" i="4"/>
  <c r="N725" i="4"/>
  <c r="N717" i="4"/>
  <c r="N709" i="4"/>
  <c r="N701" i="4"/>
  <c r="N693" i="4"/>
  <c r="N685" i="4"/>
  <c r="N677" i="4"/>
  <c r="N669" i="4"/>
  <c r="N661" i="4"/>
  <c r="N653" i="4"/>
  <c r="N645" i="4"/>
  <c r="N637" i="4"/>
  <c r="N629" i="4"/>
  <c r="N722" i="4"/>
  <c r="N714" i="4"/>
  <c r="N706" i="4"/>
  <c r="N698" i="4"/>
  <c r="N690" i="4"/>
  <c r="N682" i="4"/>
  <c r="N674" i="4"/>
  <c r="N666" i="4"/>
  <c r="N658" i="4"/>
  <c r="N650" i="4"/>
  <c r="N642" i="4"/>
  <c r="N634" i="4"/>
  <c r="N626" i="4"/>
  <c r="N617" i="4"/>
  <c r="N609" i="4"/>
  <c r="N601" i="4"/>
  <c r="N593" i="4"/>
  <c r="N585" i="4"/>
  <c r="N577" i="4"/>
  <c r="N569" i="4"/>
  <c r="N561" i="4"/>
  <c r="N553" i="4"/>
  <c r="N545" i="4"/>
  <c r="N537" i="4"/>
  <c r="N529" i="4"/>
  <c r="N622" i="4"/>
  <c r="N614" i="4"/>
  <c r="N606" i="4"/>
  <c r="N598" i="4"/>
  <c r="N590" i="4"/>
  <c r="N582" i="4"/>
  <c r="N574" i="4"/>
  <c r="N566" i="4"/>
  <c r="N558" i="4"/>
  <c r="N550" i="4"/>
  <c r="N542" i="4"/>
  <c r="N534" i="4"/>
  <c r="N526" i="4"/>
  <c r="N518" i="4"/>
  <c r="N521" i="4"/>
  <c r="N513" i="4"/>
  <c r="N508" i="4"/>
  <c r="N505" i="4"/>
  <c r="N500" i="4"/>
  <c r="N503" i="4"/>
  <c r="N495" i="4"/>
  <c r="N487" i="4"/>
  <c r="N488" i="4"/>
  <c r="N480" i="4"/>
  <c r="N472" i="4"/>
  <c r="N483" i="4"/>
  <c r="N475" i="4"/>
  <c r="N467" i="4"/>
  <c r="N459" i="4"/>
  <c r="N451" i="4"/>
  <c r="N462" i="4"/>
  <c r="N454" i="4"/>
  <c r="N446" i="4"/>
  <c r="N438" i="4"/>
  <c r="N430" i="4"/>
  <c r="N422" i="4"/>
  <c r="N414" i="4"/>
  <c r="N445" i="4"/>
  <c r="N437" i="4"/>
  <c r="N429" i="4"/>
  <c r="N421" i="4"/>
  <c r="N413" i="4"/>
  <c r="N405" i="4"/>
  <c r="N696" i="4"/>
  <c r="N688" i="4"/>
  <c r="N680" i="4"/>
  <c r="N672" i="4"/>
  <c r="N664" i="4"/>
  <c r="N656" i="4"/>
  <c r="N648" i="4"/>
  <c r="N640" i="4"/>
  <c r="N632" i="4"/>
  <c r="N623" i="4"/>
  <c r="N615" i="4"/>
  <c r="N607" i="4"/>
  <c r="N599" i="4"/>
  <c r="N591" i="4"/>
  <c r="N583" i="4"/>
  <c r="N575" i="4"/>
  <c r="N567" i="4"/>
  <c r="N559" i="4"/>
  <c r="N551" i="4"/>
  <c r="N543" i="4"/>
  <c r="N535" i="4"/>
  <c r="N527" i="4"/>
  <c r="N620" i="4"/>
  <c r="N612" i="4"/>
  <c r="N604" i="4"/>
  <c r="N596" i="4"/>
  <c r="N588" i="4"/>
  <c r="N580" i="4"/>
  <c r="N572" i="4"/>
  <c r="N564" i="4"/>
  <c r="N556" i="4"/>
  <c r="N548" i="4"/>
  <c r="N540" i="4"/>
  <c r="N532" i="4"/>
  <c r="N524" i="4"/>
  <c r="N516" i="4"/>
  <c r="N519" i="4"/>
  <c r="N510" i="4"/>
  <c r="N507" i="4"/>
  <c r="N502" i="4"/>
  <c r="N494" i="4"/>
  <c r="N497" i="4"/>
  <c r="N489" i="4"/>
  <c r="N490" i="4"/>
  <c r="N482" i="4"/>
  <c r="N474" i="4"/>
  <c r="N466" i="4"/>
  <c r="N477" i="4"/>
  <c r="N469" i="4"/>
  <c r="N461" i="4"/>
  <c r="N453" i="4"/>
  <c r="N464" i="4"/>
  <c r="N456" i="4"/>
  <c r="N448" i="4"/>
  <c r="N440" i="4"/>
  <c r="N432" i="4"/>
  <c r="N424" i="4"/>
  <c r="N416" i="4"/>
  <c r="N408" i="4"/>
  <c r="N439" i="4"/>
  <c r="N431" i="4"/>
  <c r="N423" i="4"/>
  <c r="N415" i="4"/>
  <c r="N407" i="4"/>
  <c r="N397" i="4"/>
  <c r="N389" i="4"/>
  <c r="N381" i="4"/>
  <c r="N373" i="4"/>
  <c r="N404" i="4"/>
  <c r="N396" i="4"/>
  <c r="N388" i="4"/>
  <c r="N380" i="4"/>
  <c r="N372" i="4"/>
  <c r="N364" i="4"/>
  <c r="N356" i="4"/>
  <c r="N348" i="4"/>
  <c r="N340" i="4"/>
  <c r="N332" i="4"/>
  <c r="N324" i="4"/>
  <c r="N316" i="4"/>
  <c r="N308" i="4"/>
  <c r="N300" i="4"/>
  <c r="N292" i="4"/>
  <c r="N363" i="4"/>
  <c r="N355" i="4"/>
  <c r="N347" i="4"/>
  <c r="N339" i="4"/>
  <c r="N331" i="4"/>
  <c r="N323" i="4"/>
  <c r="N315" i="4"/>
  <c r="N307" i="4"/>
  <c r="N299" i="4"/>
  <c r="N291" i="4"/>
  <c r="N282" i="4"/>
  <c r="N274" i="4"/>
  <c r="N266" i="4"/>
  <c r="N258" i="4"/>
  <c r="N250" i="4"/>
  <c r="N242" i="4"/>
  <c r="N234" i="4"/>
  <c r="N226" i="4"/>
  <c r="N218" i="4"/>
  <c r="N289" i="4"/>
  <c r="N281" i="4"/>
  <c r="N273" i="4"/>
  <c r="N265" i="4"/>
  <c r="N257" i="4"/>
  <c r="N249" i="4"/>
  <c r="N241" i="4"/>
  <c r="N233" i="4"/>
  <c r="N225" i="4"/>
  <c r="N217" i="4"/>
  <c r="N209" i="4"/>
  <c r="N201" i="4"/>
  <c r="N193" i="4"/>
  <c r="N185" i="4"/>
  <c r="N177" i="4"/>
  <c r="N169" i="4"/>
  <c r="N161" i="4"/>
  <c r="N153" i="4"/>
  <c r="N145" i="4"/>
  <c r="N137" i="4"/>
  <c r="N129" i="4"/>
  <c r="N121" i="4"/>
  <c r="N113" i="4"/>
  <c r="N105" i="4"/>
  <c r="N97" i="4"/>
  <c r="N89" i="4"/>
  <c r="N81" i="4"/>
  <c r="N73" i="4"/>
  <c r="N65" i="4"/>
  <c r="N57" i="4"/>
  <c r="N204" i="4"/>
  <c r="N196" i="4"/>
  <c r="N188" i="4"/>
  <c r="N180" i="4"/>
  <c r="N172" i="4"/>
  <c r="N164" i="4"/>
  <c r="N156" i="4"/>
  <c r="N148" i="4"/>
  <c r="N140" i="4"/>
  <c r="N132" i="4"/>
  <c r="N124" i="4"/>
  <c r="N116" i="4"/>
  <c r="N108" i="4"/>
  <c r="N100" i="4"/>
  <c r="N92" i="4"/>
  <c r="N84" i="4"/>
  <c r="N76" i="4"/>
  <c r="N68" i="4"/>
  <c r="N60" i="4"/>
  <c r="N53" i="4"/>
  <c r="N45" i="4"/>
  <c r="N37" i="4"/>
  <c r="N29" i="4"/>
  <c r="N21" i="4"/>
  <c r="N13" i="4"/>
  <c r="N5" i="4"/>
  <c r="N48" i="4"/>
  <c r="N40" i="4"/>
  <c r="N32" i="4"/>
  <c r="N24" i="4"/>
  <c r="N16" i="4"/>
  <c r="N8" i="4"/>
  <c r="N395" i="4"/>
  <c r="N387" i="4"/>
  <c r="N379" i="4"/>
  <c r="N371" i="4"/>
  <c r="N402" i="4"/>
  <c r="N394" i="4"/>
  <c r="N386" i="4"/>
  <c r="N378" i="4"/>
  <c r="N370" i="4"/>
  <c r="N362" i="4"/>
  <c r="N354" i="4"/>
  <c r="N346" i="4"/>
  <c r="N338" i="4"/>
  <c r="N330" i="4"/>
  <c r="N322" i="4"/>
  <c r="N314" i="4"/>
  <c r="N306" i="4"/>
  <c r="N298" i="4"/>
  <c r="N290" i="4"/>
  <c r="N361" i="4"/>
  <c r="N353" i="4"/>
  <c r="N345" i="4"/>
  <c r="N337" i="4"/>
  <c r="N329" i="4"/>
  <c r="N321" i="4"/>
  <c r="N313" i="4"/>
  <c r="N305" i="4"/>
  <c r="N297" i="4"/>
  <c r="N288" i="4"/>
  <c r="N280" i="4"/>
  <c r="N272" i="4"/>
  <c r="N264" i="4"/>
  <c r="N256" i="4"/>
  <c r="N248" i="4"/>
  <c r="N240" i="4"/>
  <c r="N232" i="4"/>
  <c r="N224" i="4"/>
  <c r="N216" i="4"/>
  <c r="N287" i="4"/>
  <c r="N279" i="4"/>
  <c r="N271" i="4"/>
  <c r="N263" i="4"/>
  <c r="N255" i="4"/>
  <c r="N247" i="4"/>
  <c r="N239" i="4"/>
  <c r="N231" i="4"/>
  <c r="N223" i="4"/>
  <c r="N215" i="4"/>
  <c r="N207" i="4"/>
  <c r="N199" i="4"/>
  <c r="N191" i="4"/>
  <c r="N183" i="4"/>
  <c r="N175" i="4"/>
  <c r="N167" i="4"/>
  <c r="N159" i="4"/>
  <c r="N151" i="4"/>
  <c r="N143" i="4"/>
  <c r="N135" i="4"/>
  <c r="N127" i="4"/>
  <c r="N119" i="4"/>
  <c r="N111" i="4"/>
  <c r="N103" i="4"/>
  <c r="N95" i="4"/>
  <c r="N87" i="4"/>
  <c r="N79" i="4"/>
  <c r="N71" i="4"/>
  <c r="N63" i="4"/>
  <c r="N210" i="4"/>
  <c r="N202" i="4"/>
  <c r="N194" i="4"/>
  <c r="N186" i="4"/>
  <c r="N178" i="4"/>
  <c r="N170" i="4"/>
  <c r="N162" i="4"/>
  <c r="N154" i="4"/>
  <c r="N146" i="4"/>
  <c r="N138" i="4"/>
  <c r="N130" i="4"/>
  <c r="N122" i="4"/>
  <c r="N114" i="4"/>
  <c r="N106" i="4"/>
  <c r="N98" i="4"/>
  <c r="N90" i="4"/>
  <c r="N82" i="4"/>
  <c r="N74" i="4"/>
  <c r="N66" i="4"/>
  <c r="N58" i="4"/>
  <c r="N51" i="4"/>
  <c r="N43" i="4"/>
  <c r="N35" i="4"/>
  <c r="N27" i="4"/>
  <c r="N19" i="4"/>
  <c r="N11" i="4"/>
  <c r="N54" i="4"/>
  <c r="N46" i="4"/>
  <c r="N38" i="4"/>
  <c r="N22" i="4"/>
  <c r="N6" i="4"/>
  <c r="O4" i="4" l="1"/>
  <c r="P3" i="4" a="1"/>
  <c r="P3" i="4" s="1"/>
  <c r="O913" i="4"/>
  <c r="O912" i="4"/>
  <c r="O903" i="4"/>
  <c r="O901" i="4"/>
  <c r="O893" i="4"/>
  <c r="O898" i="4"/>
  <c r="O890" i="4"/>
  <c r="O883" i="4"/>
  <c r="O886" i="4"/>
  <c r="O878" i="4"/>
  <c r="O870" i="4"/>
  <c r="O862" i="4"/>
  <c r="O854" i="4"/>
  <c r="O873" i="4"/>
  <c r="O865" i="4"/>
  <c r="O857" i="4"/>
  <c r="O848" i="4"/>
  <c r="O840" i="4"/>
  <c r="O832" i="4"/>
  <c r="O849" i="4"/>
  <c r="O841" i="4"/>
  <c r="O833" i="4"/>
  <c r="O826" i="4"/>
  <c r="O818" i="4"/>
  <c r="O810" i="4"/>
  <c r="O802" i="4"/>
  <c r="O794" i="4"/>
  <c r="O786" i="4"/>
  <c r="O778" i="4"/>
  <c r="O821" i="4"/>
  <c r="O813" i="4"/>
  <c r="O805" i="4"/>
  <c r="O797" i="4"/>
  <c r="O789" i="4"/>
  <c r="O781" i="4"/>
  <c r="O773" i="4"/>
  <c r="O765" i="4"/>
  <c r="O757" i="4"/>
  <c r="O749" i="4"/>
  <c r="O741" i="4"/>
  <c r="O733" i="4"/>
  <c r="O774" i="4"/>
  <c r="O766" i="4"/>
  <c r="O758" i="4"/>
  <c r="O750" i="4"/>
  <c r="O742" i="4"/>
  <c r="O734" i="4"/>
  <c r="O726" i="4"/>
  <c r="O718" i="4"/>
  <c r="O710" i="4"/>
  <c r="O702" i="4"/>
  <c r="O694" i="4"/>
  <c r="O686" i="4"/>
  <c r="O678" i="4"/>
  <c r="O670" i="4"/>
  <c r="O662" i="4"/>
  <c r="O654" i="4"/>
  <c r="O646" i="4"/>
  <c r="O638" i="4"/>
  <c r="O630" i="4"/>
  <c r="O723" i="4"/>
  <c r="O715" i="4"/>
  <c r="O707" i="4"/>
  <c r="O699" i="4"/>
  <c r="O914" i="4"/>
  <c r="O905" i="4"/>
  <c r="O904" i="4"/>
  <c r="O895" i="4"/>
  <c r="O900" i="4"/>
  <c r="O892" i="4"/>
  <c r="O885" i="4"/>
  <c r="O888" i="4"/>
  <c r="O880" i="4"/>
  <c r="O872" i="4"/>
  <c r="O864" i="4"/>
  <c r="O856" i="4"/>
  <c r="O875" i="4"/>
  <c r="O867" i="4"/>
  <c r="O859" i="4"/>
  <c r="O850" i="4"/>
  <c r="O842" i="4"/>
  <c r="O834" i="4"/>
  <c r="O851" i="4"/>
  <c r="O843" i="4"/>
  <c r="O835" i="4"/>
  <c r="O827" i="4"/>
  <c r="O820" i="4"/>
  <c r="O812" i="4"/>
  <c r="O804" i="4"/>
  <c r="O796" i="4"/>
  <c r="O788" i="4"/>
  <c r="O780" i="4"/>
  <c r="O823" i="4"/>
  <c r="O815" i="4"/>
  <c r="O807" i="4"/>
  <c r="O799" i="4"/>
  <c r="O791" i="4"/>
  <c r="O783" i="4"/>
  <c r="O775" i="4"/>
  <c r="O767" i="4"/>
  <c r="O759" i="4"/>
  <c r="O751" i="4"/>
  <c r="O743" i="4"/>
  <c r="O735" i="4"/>
  <c r="O727" i="4"/>
  <c r="O768" i="4"/>
  <c r="O760" i="4"/>
  <c r="O752" i="4"/>
  <c r="O744" i="4"/>
  <c r="O736" i="4"/>
  <c r="O728" i="4"/>
  <c r="O720" i="4"/>
  <c r="O712" i="4"/>
  <c r="O704" i="4"/>
  <c r="O696" i="4"/>
  <c r="O688" i="4"/>
  <c r="O680" i="4"/>
  <c r="O672" i="4"/>
  <c r="O664" i="4"/>
  <c r="O656" i="4"/>
  <c r="O648" i="4"/>
  <c r="O640" i="4"/>
  <c r="O632" i="4"/>
  <c r="O725" i="4"/>
  <c r="O717" i="4"/>
  <c r="O709" i="4"/>
  <c r="O701" i="4"/>
  <c r="O695" i="4"/>
  <c r="O687" i="4"/>
  <c r="O679" i="4"/>
  <c r="O671" i="4"/>
  <c r="O663" i="4"/>
  <c r="O655" i="4"/>
  <c r="O647" i="4"/>
  <c r="O639" i="4"/>
  <c r="O631" i="4"/>
  <c r="O624" i="4"/>
  <c r="O616" i="4"/>
  <c r="O608" i="4"/>
  <c r="O600" i="4"/>
  <c r="O592" i="4"/>
  <c r="O584" i="4"/>
  <c r="O576" i="4"/>
  <c r="O568" i="4"/>
  <c r="O560" i="4"/>
  <c r="O552" i="4"/>
  <c r="O544" i="4"/>
  <c r="O536" i="4"/>
  <c r="O528" i="4"/>
  <c r="O621" i="4"/>
  <c r="O613" i="4"/>
  <c r="O605" i="4"/>
  <c r="O597" i="4"/>
  <c r="O589" i="4"/>
  <c r="O581" i="4"/>
  <c r="O573" i="4"/>
  <c r="O565" i="4"/>
  <c r="O557" i="4"/>
  <c r="O549" i="4"/>
  <c r="O541" i="4"/>
  <c r="O533" i="4"/>
  <c r="O525" i="4"/>
  <c r="O517" i="4"/>
  <c r="O520" i="4"/>
  <c r="O509" i="4"/>
  <c r="O506" i="4"/>
  <c r="O503" i="4"/>
  <c r="O495" i="4"/>
  <c r="O496" i="4"/>
  <c r="O488" i="4"/>
  <c r="O489" i="4"/>
  <c r="O483" i="4"/>
  <c r="O475" i="4"/>
  <c r="O467" i="4"/>
  <c r="O478" i="4"/>
  <c r="O470" i="4"/>
  <c r="O462" i="4"/>
  <c r="O454" i="4"/>
  <c r="O446" i="4"/>
  <c r="O457" i="4"/>
  <c r="O449" i="4"/>
  <c r="O441" i="4"/>
  <c r="O433" i="4"/>
  <c r="O425" i="4"/>
  <c r="O417" i="4"/>
  <c r="O409" i="4"/>
  <c r="O440" i="4"/>
  <c r="O432" i="4"/>
  <c r="O424" i="4"/>
  <c r="O416" i="4"/>
  <c r="O408" i="4"/>
  <c r="O689" i="4"/>
  <c r="O681" i="4"/>
  <c r="O673" i="4"/>
  <c r="O665" i="4"/>
  <c r="O657" i="4"/>
  <c r="O649" i="4"/>
  <c r="O641" i="4"/>
  <c r="O633" i="4"/>
  <c r="O625" i="4"/>
  <c r="O618" i="4"/>
  <c r="O610" i="4"/>
  <c r="O602" i="4"/>
  <c r="O594" i="4"/>
  <c r="O586" i="4"/>
  <c r="O578" i="4"/>
  <c r="O570" i="4"/>
  <c r="O562" i="4"/>
  <c r="O554" i="4"/>
  <c r="O546" i="4"/>
  <c r="O538" i="4"/>
  <c r="O530" i="4"/>
  <c r="O623" i="4"/>
  <c r="O615" i="4"/>
  <c r="O607" i="4"/>
  <c r="O599" i="4"/>
  <c r="O591" i="4"/>
  <c r="O583" i="4"/>
  <c r="O575" i="4"/>
  <c r="O567" i="4"/>
  <c r="O559" i="4"/>
  <c r="O551" i="4"/>
  <c r="O543" i="4"/>
  <c r="O535" i="4"/>
  <c r="O527" i="4"/>
  <c r="O519" i="4"/>
  <c r="O522" i="4"/>
  <c r="O514" i="4"/>
  <c r="O512" i="4"/>
  <c r="O504" i="4"/>
  <c r="O501" i="4"/>
  <c r="O502" i="4"/>
  <c r="O494" i="4"/>
  <c r="O486" i="4"/>
  <c r="O487" i="4"/>
  <c r="O481" i="4"/>
  <c r="O473" i="4"/>
  <c r="O465" i="4"/>
  <c r="O476" i="4"/>
  <c r="O468" i="4"/>
  <c r="O460" i="4"/>
  <c r="O452" i="4"/>
  <c r="O463" i="4"/>
  <c r="O455" i="4"/>
  <c r="O447" i="4"/>
  <c r="O439" i="4"/>
  <c r="O431" i="4"/>
  <c r="O423" i="4"/>
  <c r="O415" i="4"/>
  <c r="O407" i="4"/>
  <c r="O438" i="4"/>
  <c r="O430" i="4"/>
  <c r="O422" i="4"/>
  <c r="O414" i="4"/>
  <c r="O406" i="4"/>
  <c r="O398" i="4"/>
  <c r="O390" i="4"/>
  <c r="O382" i="4"/>
  <c r="O374" i="4"/>
  <c r="O405" i="4"/>
  <c r="O397" i="4"/>
  <c r="O389" i="4"/>
  <c r="O381" i="4"/>
  <c r="O373" i="4"/>
  <c r="O365" i="4"/>
  <c r="O357" i="4"/>
  <c r="O349" i="4"/>
  <c r="O341" i="4"/>
  <c r="O333" i="4"/>
  <c r="O325" i="4"/>
  <c r="O317" i="4"/>
  <c r="O309" i="4"/>
  <c r="O301" i="4"/>
  <c r="O293" i="4"/>
  <c r="O362" i="4"/>
  <c r="O354" i="4"/>
  <c r="O346" i="4"/>
  <c r="O338" i="4"/>
  <c r="O330" i="4"/>
  <c r="O288" i="4"/>
  <c r="O268" i="4"/>
  <c r="O252" i="4"/>
  <c r="O236" i="4"/>
  <c r="O220" i="4"/>
  <c r="O204" i="4"/>
  <c r="O188" i="4"/>
  <c r="O172" i="4"/>
  <c r="O156" i="4"/>
  <c r="O140" i="4"/>
  <c r="O124" i="4"/>
  <c r="O108" i="4"/>
  <c r="O92" i="4"/>
  <c r="O404" i="4"/>
  <c r="O396" i="4"/>
  <c r="O388" i="4"/>
  <c r="O380" i="4"/>
  <c r="O372" i="4"/>
  <c r="O403" i="4"/>
  <c r="O395" i="4"/>
  <c r="O387" i="4"/>
  <c r="O379" i="4"/>
  <c r="O371" i="4"/>
  <c r="O363" i="4"/>
  <c r="O355" i="4"/>
  <c r="O347" i="4"/>
  <c r="O339" i="4"/>
  <c r="O331" i="4"/>
  <c r="O323" i="4"/>
  <c r="O315" i="4"/>
  <c r="O307" i="4"/>
  <c r="O299" i="4"/>
  <c r="O291" i="4"/>
  <c r="O360" i="4"/>
  <c r="O352" i="4"/>
  <c r="O344" i="4"/>
  <c r="O336" i="4"/>
  <c r="O328" i="4"/>
  <c r="O320" i="4"/>
  <c r="O312" i="4"/>
  <c r="O304" i="4"/>
  <c r="O296" i="4"/>
  <c r="O289" i="4"/>
  <c r="O281" i="4"/>
  <c r="O273" i="4"/>
  <c r="O265" i="4"/>
  <c r="O257" i="4"/>
  <c r="O249" i="4"/>
  <c r="O241" i="4"/>
  <c r="O233" i="4"/>
  <c r="O225" i="4"/>
  <c r="O217" i="4"/>
  <c r="O286" i="4"/>
  <c r="O278" i="4"/>
  <c r="O270" i="4"/>
  <c r="O262" i="4"/>
  <c r="O254" i="4"/>
  <c r="O246" i="4"/>
  <c r="O238" i="4"/>
  <c r="O230" i="4"/>
  <c r="O222" i="4"/>
  <c r="O214" i="4"/>
  <c r="O206" i="4"/>
  <c r="O198" i="4"/>
  <c r="O190" i="4"/>
  <c r="O182" i="4"/>
  <c r="O174" i="4"/>
  <c r="O166" i="4"/>
  <c r="O158" i="4"/>
  <c r="O150" i="4"/>
  <c r="O142" i="4"/>
  <c r="O134" i="4"/>
  <c r="O126" i="4"/>
  <c r="O118" i="4"/>
  <c r="O110" i="4"/>
  <c r="O102" i="4"/>
  <c r="O94" i="4"/>
  <c r="O86" i="4"/>
  <c r="O78" i="4"/>
  <c r="O70" i="4"/>
  <c r="O62" i="4"/>
  <c r="O211" i="4"/>
  <c r="O203" i="4"/>
  <c r="O195" i="4"/>
  <c r="O187" i="4"/>
  <c r="O179" i="4"/>
  <c r="O171" i="4"/>
  <c r="O163" i="4"/>
  <c r="O155" i="4"/>
  <c r="O147" i="4"/>
  <c r="O139" i="4"/>
  <c r="O131" i="4"/>
  <c r="O123" i="4"/>
  <c r="O115" i="4"/>
  <c r="O107" i="4"/>
  <c r="O99" i="4"/>
  <c r="O91" i="4"/>
  <c r="O83" i="4"/>
  <c r="O75" i="4"/>
  <c r="O67" i="4"/>
  <c r="O59" i="4"/>
  <c r="O50" i="4"/>
  <c r="O42" i="4"/>
  <c r="O34" i="4"/>
  <c r="O26" i="4"/>
  <c r="O18" i="4"/>
  <c r="O10" i="4"/>
  <c r="O53" i="4"/>
  <c r="O45" i="4"/>
  <c r="O37" i="4"/>
  <c r="O29" i="4"/>
  <c r="O21" i="4"/>
  <c r="O13" i="4"/>
  <c r="O5" i="4"/>
  <c r="O318" i="4"/>
  <c r="O310" i="4"/>
  <c r="O302" i="4"/>
  <c r="O294" i="4"/>
  <c r="O287" i="4"/>
  <c r="O279" i="4"/>
  <c r="O271" i="4"/>
  <c r="O263" i="4"/>
  <c r="O255" i="4"/>
  <c r="O247" i="4"/>
  <c r="O239" i="4"/>
  <c r="O231" i="4"/>
  <c r="O223" i="4"/>
  <c r="O215" i="4"/>
  <c r="O280" i="4"/>
  <c r="O264" i="4"/>
  <c r="O248" i="4"/>
  <c r="O232" i="4"/>
  <c r="O216" i="4"/>
  <c r="O200" i="4"/>
  <c r="O184" i="4"/>
  <c r="O168" i="4"/>
  <c r="O152" i="4"/>
  <c r="O136" i="4"/>
  <c r="O120" i="4"/>
  <c r="O104" i="4"/>
  <c r="O88" i="4"/>
  <c r="O72" i="4"/>
  <c r="O56" i="4"/>
  <c r="O197" i="4"/>
  <c r="O181" i="4"/>
  <c r="O165" i="4"/>
  <c r="O149" i="4"/>
  <c r="O133" i="4"/>
  <c r="O117" i="4"/>
  <c r="O101" i="4"/>
  <c r="O85" i="4"/>
  <c r="O69" i="4"/>
  <c r="O52" i="4"/>
  <c r="O36" i="4"/>
  <c r="O20" i="4"/>
  <c r="O55" i="4"/>
  <c r="O39" i="4"/>
  <c r="O23" i="4"/>
  <c r="O7" i="4"/>
  <c r="O68" i="4"/>
  <c r="O209" i="4"/>
  <c r="O193" i="4"/>
  <c r="O177" i="4"/>
  <c r="O161" i="4"/>
  <c r="O145" i="4"/>
  <c r="O129" i="4"/>
  <c r="O113" i="4"/>
  <c r="O97" i="4"/>
  <c r="O81" i="4"/>
  <c r="O65" i="4"/>
  <c r="O48" i="4"/>
  <c r="O32" i="4"/>
  <c r="O16" i="4"/>
  <c r="O51" i="4"/>
  <c r="O35" i="4"/>
  <c r="O19" i="4"/>
  <c r="O909" i="4"/>
  <c r="O907" i="4"/>
  <c r="O906" i="4"/>
  <c r="O897" i="4"/>
  <c r="O902" i="4"/>
  <c r="O894" i="4"/>
  <c r="O887" i="4"/>
  <c r="O879" i="4"/>
  <c r="O882" i="4"/>
  <c r="O874" i="4"/>
  <c r="O866" i="4"/>
  <c r="O858" i="4"/>
  <c r="O877" i="4"/>
  <c r="O869" i="4"/>
  <c r="O861" i="4"/>
  <c r="O853" i="4"/>
  <c r="O844" i="4"/>
  <c r="O836" i="4"/>
  <c r="O828" i="4"/>
  <c r="O845" i="4"/>
  <c r="O837" i="4"/>
  <c r="O829" i="4"/>
  <c r="O822" i="4"/>
  <c r="O814" i="4"/>
  <c r="O806" i="4"/>
  <c r="O798" i="4"/>
  <c r="O790" i="4"/>
  <c r="O782" i="4"/>
  <c r="O825" i="4"/>
  <c r="O817" i="4"/>
  <c r="O809" i="4"/>
  <c r="O801" i="4"/>
  <c r="O793" i="4"/>
  <c r="O785" i="4"/>
  <c r="O777" i="4"/>
  <c r="O769" i="4"/>
  <c r="O761" i="4"/>
  <c r="O753" i="4"/>
  <c r="O745" i="4"/>
  <c r="O737" i="4"/>
  <c r="O729" i="4"/>
  <c r="O770" i="4"/>
  <c r="O762" i="4"/>
  <c r="O754" i="4"/>
  <c r="O746" i="4"/>
  <c r="O738" i="4"/>
  <c r="O730" i="4"/>
  <c r="O722" i="4"/>
  <c r="O714" i="4"/>
  <c r="O706" i="4"/>
  <c r="O698" i="4"/>
  <c r="O690" i="4"/>
  <c r="O682" i="4"/>
  <c r="O674" i="4"/>
  <c r="O666" i="4"/>
  <c r="O658" i="4"/>
  <c r="O650" i="4"/>
  <c r="O642" i="4"/>
  <c r="O634" i="4"/>
  <c r="O626" i="4"/>
  <c r="O719" i="4"/>
  <c r="O711" i="4"/>
  <c r="O703" i="4"/>
  <c r="O911" i="4"/>
  <c r="O910" i="4"/>
  <c r="O908" i="4"/>
  <c r="O899" i="4"/>
  <c r="O891" i="4"/>
  <c r="O896" i="4"/>
  <c r="O889" i="4"/>
  <c r="O881" i="4"/>
  <c r="O884" i="4"/>
  <c r="O876" i="4"/>
  <c r="O868" i="4"/>
  <c r="O860" i="4"/>
  <c r="O852" i="4"/>
  <c r="O871" i="4"/>
  <c r="O863" i="4"/>
  <c r="O855" i="4"/>
  <c r="O846" i="4"/>
  <c r="O838" i="4"/>
  <c r="O830" i="4"/>
  <c r="O847" i="4"/>
  <c r="O839" i="4"/>
  <c r="O831" i="4"/>
  <c r="O824" i="4"/>
  <c r="O816" i="4"/>
  <c r="O808" i="4"/>
  <c r="O800" i="4"/>
  <c r="O792" i="4"/>
  <c r="O784" i="4"/>
  <c r="O776" i="4"/>
  <c r="O819" i="4"/>
  <c r="O811" i="4"/>
  <c r="O803" i="4"/>
  <c r="O795" i="4"/>
  <c r="O787" i="4"/>
  <c r="O779" i="4"/>
  <c r="O771" i="4"/>
  <c r="O763" i="4"/>
  <c r="O755" i="4"/>
  <c r="O747" i="4"/>
  <c r="O739" i="4"/>
  <c r="O731" i="4"/>
  <c r="O772" i="4"/>
  <c r="O764" i="4"/>
  <c r="O756" i="4"/>
  <c r="O748" i="4"/>
  <c r="O740" i="4"/>
  <c r="O732" i="4"/>
  <c r="O724" i="4"/>
  <c r="O716" i="4"/>
  <c r="O708" i="4"/>
  <c r="O700" i="4"/>
  <c r="O692" i="4"/>
  <c r="O684" i="4"/>
  <c r="O676" i="4"/>
  <c r="O668" i="4"/>
  <c r="O660" i="4"/>
  <c r="O652" i="4"/>
  <c r="O644" i="4"/>
  <c r="O636" i="4"/>
  <c r="O628" i="4"/>
  <c r="O721" i="4"/>
  <c r="O713" i="4"/>
  <c r="O705" i="4"/>
  <c r="O697" i="4"/>
  <c r="O691" i="4"/>
  <c r="O683" i="4"/>
  <c r="O675" i="4"/>
  <c r="O667" i="4"/>
  <c r="O659" i="4"/>
  <c r="O651" i="4"/>
  <c r="O643" i="4"/>
  <c r="O635" i="4"/>
  <c r="O627" i="4"/>
  <c r="O620" i="4"/>
  <c r="O612" i="4"/>
  <c r="O604" i="4"/>
  <c r="O596" i="4"/>
  <c r="O588" i="4"/>
  <c r="O580" i="4"/>
  <c r="O572" i="4"/>
  <c r="O564" i="4"/>
  <c r="O556" i="4"/>
  <c r="O548" i="4"/>
  <c r="O540" i="4"/>
  <c r="O532" i="4"/>
  <c r="O524" i="4"/>
  <c r="O617" i="4"/>
  <c r="O609" i="4"/>
  <c r="O601" i="4"/>
  <c r="O593" i="4"/>
  <c r="O585" i="4"/>
  <c r="O577" i="4"/>
  <c r="O569" i="4"/>
  <c r="O561" i="4"/>
  <c r="O553" i="4"/>
  <c r="O545" i="4"/>
  <c r="O537" i="4"/>
  <c r="O529" i="4"/>
  <c r="O521" i="4"/>
  <c r="O513" i="4"/>
  <c r="O516" i="4"/>
  <c r="O510" i="4"/>
  <c r="O507" i="4"/>
  <c r="O499" i="4"/>
  <c r="O500" i="4"/>
  <c r="O492" i="4"/>
  <c r="O493" i="4"/>
  <c r="O485" i="4"/>
  <c r="O479" i="4"/>
  <c r="O471" i="4"/>
  <c r="O482" i="4"/>
  <c r="O474" i="4"/>
  <c r="O466" i="4"/>
  <c r="O458" i="4"/>
  <c r="O450" i="4"/>
  <c r="O461" i="4"/>
  <c r="O453" i="4"/>
  <c r="O445" i="4"/>
  <c r="O437" i="4"/>
  <c r="O429" i="4"/>
  <c r="O421" i="4"/>
  <c r="O413" i="4"/>
  <c r="O444" i="4"/>
  <c r="O436" i="4"/>
  <c r="O428" i="4"/>
  <c r="O420" i="4"/>
  <c r="O412" i="4"/>
  <c r="O693" i="4"/>
  <c r="O685" i="4"/>
  <c r="O677" i="4"/>
  <c r="O669" i="4"/>
  <c r="O661" i="4"/>
  <c r="O653" i="4"/>
  <c r="O645" i="4"/>
  <c r="O637" i="4"/>
  <c r="O629" i="4"/>
  <c r="O622" i="4"/>
  <c r="O614" i="4"/>
  <c r="O606" i="4"/>
  <c r="O598" i="4"/>
  <c r="O590" i="4"/>
  <c r="O582" i="4"/>
  <c r="O574" i="4"/>
  <c r="O566" i="4"/>
  <c r="O558" i="4"/>
  <c r="O550" i="4"/>
  <c r="O542" i="4"/>
  <c r="O534" i="4"/>
  <c r="O526" i="4"/>
  <c r="O619" i="4"/>
  <c r="O611" i="4"/>
  <c r="O603" i="4"/>
  <c r="O595" i="4"/>
  <c r="O587" i="4"/>
  <c r="O579" i="4"/>
  <c r="O571" i="4"/>
  <c r="O563" i="4"/>
  <c r="O555" i="4"/>
  <c r="O547" i="4"/>
  <c r="O539" i="4"/>
  <c r="O531" i="4"/>
  <c r="O523" i="4"/>
  <c r="O515" i="4"/>
  <c r="O518" i="4"/>
  <c r="O511" i="4"/>
  <c r="O508" i="4"/>
  <c r="O505" i="4"/>
  <c r="O497" i="4"/>
  <c r="O498" i="4"/>
  <c r="O490" i="4"/>
  <c r="O491" i="4"/>
  <c r="O484" i="4"/>
  <c r="O477" i="4"/>
  <c r="O469" i="4"/>
  <c r="O480" i="4"/>
  <c r="O472" i="4"/>
  <c r="O464" i="4"/>
  <c r="O456" i="4"/>
  <c r="O448" i="4"/>
  <c r="O459" i="4"/>
  <c r="O451" i="4"/>
  <c r="O443" i="4"/>
  <c r="O435" i="4"/>
  <c r="O427" i="4"/>
  <c r="O419" i="4"/>
  <c r="O411" i="4"/>
  <c r="O442" i="4"/>
  <c r="O434" i="4"/>
  <c r="O426" i="4"/>
  <c r="O418" i="4"/>
  <c r="O410" i="4"/>
  <c r="O402" i="4"/>
  <c r="O394" i="4"/>
  <c r="O386" i="4"/>
  <c r="O378" i="4"/>
  <c r="O370" i="4"/>
  <c r="O401" i="4"/>
  <c r="O393" i="4"/>
  <c r="O385" i="4"/>
  <c r="O377" i="4"/>
  <c r="O369" i="4"/>
  <c r="O361" i="4"/>
  <c r="O353" i="4"/>
  <c r="O345" i="4"/>
  <c r="O337" i="4"/>
  <c r="O329" i="4"/>
  <c r="O321" i="4"/>
  <c r="O313" i="4"/>
  <c r="O305" i="4"/>
  <c r="O297" i="4"/>
  <c r="O366" i="4"/>
  <c r="O358" i="4"/>
  <c r="O350" i="4"/>
  <c r="O342" i="4"/>
  <c r="O334" i="4"/>
  <c r="O326" i="4"/>
  <c r="O276" i="4"/>
  <c r="O260" i="4"/>
  <c r="O244" i="4"/>
  <c r="O228" i="4"/>
  <c r="O212" i="4"/>
  <c r="O196" i="4"/>
  <c r="O180" i="4"/>
  <c r="O164" i="4"/>
  <c r="O148" i="4"/>
  <c r="O132" i="4"/>
  <c r="O116" i="4"/>
  <c r="O100" i="4"/>
  <c r="O84" i="4"/>
  <c r="O400" i="4"/>
  <c r="O392" i="4"/>
  <c r="O384" i="4"/>
  <c r="O376" i="4"/>
  <c r="O368" i="4"/>
  <c r="O399" i="4"/>
  <c r="O391" i="4"/>
  <c r="O383" i="4"/>
  <c r="O375" i="4"/>
  <c r="O367" i="4"/>
  <c r="O359" i="4"/>
  <c r="O351" i="4"/>
  <c r="O343" i="4"/>
  <c r="O335" i="4"/>
  <c r="O327" i="4"/>
  <c r="O319" i="4"/>
  <c r="O311" i="4"/>
  <c r="O303" i="4"/>
  <c r="O295" i="4"/>
  <c r="O364" i="4"/>
  <c r="O356" i="4"/>
  <c r="O348" i="4"/>
  <c r="O340" i="4"/>
  <c r="O332" i="4"/>
  <c r="O324" i="4"/>
  <c r="O316" i="4"/>
  <c r="O308" i="4"/>
  <c r="O300" i="4"/>
  <c r="O292" i="4"/>
  <c r="O285" i="4"/>
  <c r="O277" i="4"/>
  <c r="O269" i="4"/>
  <c r="O261" i="4"/>
  <c r="O253" i="4"/>
  <c r="O245" i="4"/>
  <c r="O237" i="4"/>
  <c r="O229" i="4"/>
  <c r="O221" i="4"/>
  <c r="O213" i="4"/>
  <c r="O282" i="4"/>
  <c r="O274" i="4"/>
  <c r="O266" i="4"/>
  <c r="O258" i="4"/>
  <c r="O250" i="4"/>
  <c r="O242" i="4"/>
  <c r="O234" i="4"/>
  <c r="O226" i="4"/>
  <c r="O218" i="4"/>
  <c r="O210" i="4"/>
  <c r="O202" i="4"/>
  <c r="O194" i="4"/>
  <c r="O186" i="4"/>
  <c r="O178" i="4"/>
  <c r="O170" i="4"/>
  <c r="O162" i="4"/>
  <c r="O154" i="4"/>
  <c r="O146" i="4"/>
  <c r="O138" i="4"/>
  <c r="O130" i="4"/>
  <c r="O122" i="4"/>
  <c r="O114" i="4"/>
  <c r="O106" i="4"/>
  <c r="O98" i="4"/>
  <c r="O90" i="4"/>
  <c r="O82" i="4"/>
  <c r="O74" i="4"/>
  <c r="O66" i="4"/>
  <c r="O58" i="4"/>
  <c r="O207" i="4"/>
  <c r="O199" i="4"/>
  <c r="O191" i="4"/>
  <c r="O183" i="4"/>
  <c r="O175" i="4"/>
  <c r="O167" i="4"/>
  <c r="O159" i="4"/>
  <c r="O151" i="4"/>
  <c r="O143" i="4"/>
  <c r="O135" i="4"/>
  <c r="O127" i="4"/>
  <c r="O119" i="4"/>
  <c r="O111" i="4"/>
  <c r="O103" i="4"/>
  <c r="O95" i="4"/>
  <c r="O87" i="4"/>
  <c r="O79" i="4"/>
  <c r="O71" i="4"/>
  <c r="O63" i="4"/>
  <c r="O54" i="4"/>
  <c r="O46" i="4"/>
  <c r="O38" i="4"/>
  <c r="O30" i="4"/>
  <c r="O22" i="4"/>
  <c r="O14" i="4"/>
  <c r="O6" i="4"/>
  <c r="O49" i="4"/>
  <c r="O41" i="4"/>
  <c r="O33" i="4"/>
  <c r="O25" i="4"/>
  <c r="O17" i="4"/>
  <c r="O9" i="4"/>
  <c r="O322" i="4"/>
  <c r="O314" i="4"/>
  <c r="O306" i="4"/>
  <c r="O298" i="4"/>
  <c r="O290" i="4"/>
  <c r="O283" i="4"/>
  <c r="O275" i="4"/>
  <c r="O267" i="4"/>
  <c r="O259" i="4"/>
  <c r="O251" i="4"/>
  <c r="O243" i="4"/>
  <c r="O235" i="4"/>
  <c r="O227" i="4"/>
  <c r="O219" i="4"/>
  <c r="O284" i="4"/>
  <c r="O272" i="4"/>
  <c r="O256" i="4"/>
  <c r="O240" i="4"/>
  <c r="O224" i="4"/>
  <c r="O208" i="4"/>
  <c r="O192" i="4"/>
  <c r="O176" i="4"/>
  <c r="O160" i="4"/>
  <c r="O144" i="4"/>
  <c r="O128" i="4"/>
  <c r="O112" i="4"/>
  <c r="O96" i="4"/>
  <c r="O80" i="4"/>
  <c r="O64" i="4"/>
  <c r="O205" i="4"/>
  <c r="O189" i="4"/>
  <c r="O173" i="4"/>
  <c r="O157" i="4"/>
  <c r="O141" i="4"/>
  <c r="O125" i="4"/>
  <c r="O109" i="4"/>
  <c r="O93" i="4"/>
  <c r="O77" i="4"/>
  <c r="O61" i="4"/>
  <c r="O44" i="4"/>
  <c r="O28" i="4"/>
  <c r="O12" i="4"/>
  <c r="O47" i="4"/>
  <c r="O31" i="4"/>
  <c r="O15" i="4"/>
  <c r="O76" i="4"/>
  <c r="O60" i="4"/>
  <c r="O201" i="4"/>
  <c r="O185" i="4"/>
  <c r="O169" i="4"/>
  <c r="O153" i="4"/>
  <c r="O137" i="4"/>
  <c r="O121" i="4"/>
  <c r="O105" i="4"/>
  <c r="O89" i="4"/>
  <c r="O73" i="4"/>
  <c r="O57" i="4"/>
  <c r="O40" i="4"/>
  <c r="O24" i="4"/>
  <c r="O8" i="4"/>
  <c r="O43" i="4"/>
  <c r="O27" i="4"/>
  <c r="O11" i="4"/>
  <c r="P914" i="4" l="1"/>
  <c r="P912" i="4"/>
  <c r="P910" i="4"/>
  <c r="P913" i="4"/>
  <c r="P911" i="4"/>
  <c r="P909" i="4"/>
  <c r="P908" i="4"/>
  <c r="P906" i="4"/>
  <c r="P904" i="4"/>
  <c r="P907" i="4"/>
  <c r="P905" i="4"/>
  <c r="P903" i="4"/>
  <c r="P902" i="4"/>
  <c r="P900" i="4"/>
  <c r="P898" i="4"/>
  <c r="P896" i="4"/>
  <c r="P894" i="4"/>
  <c r="P892" i="4"/>
  <c r="P890" i="4"/>
  <c r="P901" i="4"/>
  <c r="P899" i="4"/>
  <c r="P897" i="4"/>
  <c r="P895" i="4"/>
  <c r="P893" i="4"/>
  <c r="P891" i="4"/>
  <c r="P888" i="4"/>
  <c r="P886" i="4"/>
  <c r="P884" i="4"/>
  <c r="P882" i="4"/>
  <c r="P880" i="4"/>
  <c r="P878" i="4"/>
  <c r="P889" i="4"/>
  <c r="P887" i="4"/>
  <c r="P885" i="4"/>
  <c r="P883" i="4"/>
  <c r="P881" i="4"/>
  <c r="P879" i="4"/>
  <c r="P877" i="4"/>
  <c r="P875" i="4"/>
  <c r="P873" i="4"/>
  <c r="P871" i="4"/>
  <c r="P869" i="4"/>
  <c r="P867" i="4"/>
  <c r="P865" i="4"/>
  <c r="P863" i="4"/>
  <c r="P861" i="4"/>
  <c r="P859" i="4"/>
  <c r="P857" i="4"/>
  <c r="P855" i="4"/>
  <c r="P853" i="4"/>
  <c r="P876" i="4"/>
  <c r="P874" i="4"/>
  <c r="P872" i="4"/>
  <c r="P870" i="4"/>
  <c r="P868" i="4"/>
  <c r="P866" i="4"/>
  <c r="P864" i="4"/>
  <c r="P862" i="4"/>
  <c r="P860" i="4"/>
  <c r="P858" i="4"/>
  <c r="P856" i="4"/>
  <c r="P854" i="4"/>
  <c r="P852" i="4"/>
  <c r="P851" i="4"/>
  <c r="P849" i="4"/>
  <c r="P847" i="4"/>
  <c r="P845" i="4"/>
  <c r="P843" i="4"/>
  <c r="P841" i="4"/>
  <c r="P839" i="4"/>
  <c r="P837" i="4"/>
  <c r="P835" i="4"/>
  <c r="P833" i="4"/>
  <c r="P831" i="4"/>
  <c r="P829" i="4"/>
  <c r="P827" i="4"/>
  <c r="P850" i="4"/>
  <c r="P848" i="4"/>
  <c r="P846" i="4"/>
  <c r="P844" i="4"/>
  <c r="P842" i="4"/>
  <c r="P840" i="4"/>
  <c r="P838" i="4"/>
  <c r="P836" i="4"/>
  <c r="P834" i="4"/>
  <c r="P832" i="4"/>
  <c r="P830" i="4"/>
  <c r="P828" i="4"/>
  <c r="P825" i="4"/>
  <c r="P823" i="4"/>
  <c r="P821" i="4"/>
  <c r="P819" i="4"/>
  <c r="P817" i="4"/>
  <c r="P815" i="4"/>
  <c r="P813" i="4"/>
  <c r="P811" i="4"/>
  <c r="P809" i="4"/>
  <c r="P807" i="4"/>
  <c r="P805" i="4"/>
  <c r="P803" i="4"/>
  <c r="P801" i="4"/>
  <c r="P799" i="4"/>
  <c r="P797" i="4"/>
  <c r="P795" i="4"/>
  <c r="P793" i="4"/>
  <c r="P791" i="4"/>
  <c r="P789" i="4"/>
  <c r="P787" i="4"/>
  <c r="P785" i="4"/>
  <c r="P783" i="4"/>
  <c r="P781" i="4"/>
  <c r="P779" i="4"/>
  <c r="P777" i="4"/>
  <c r="P826" i="4"/>
  <c r="P824" i="4"/>
  <c r="P822" i="4"/>
  <c r="P820" i="4"/>
  <c r="P818" i="4"/>
  <c r="P816" i="4"/>
  <c r="P814" i="4"/>
  <c r="P812" i="4"/>
  <c r="P810" i="4"/>
  <c r="P808" i="4"/>
  <c r="P806" i="4"/>
  <c r="P804" i="4"/>
  <c r="P802" i="4"/>
  <c r="P800" i="4"/>
  <c r="P798" i="4"/>
  <c r="P796" i="4"/>
  <c r="P794" i="4"/>
  <c r="P792" i="4"/>
  <c r="P790" i="4"/>
  <c r="P788" i="4"/>
  <c r="P786" i="4"/>
  <c r="P784" i="4"/>
  <c r="P782" i="4"/>
  <c r="P780" i="4"/>
  <c r="P778" i="4"/>
  <c r="P776" i="4"/>
  <c r="P774" i="4"/>
  <c r="P772" i="4"/>
  <c r="P770" i="4"/>
  <c r="P768" i="4"/>
  <c r="P766" i="4"/>
  <c r="P764" i="4"/>
  <c r="P762" i="4"/>
  <c r="P760" i="4"/>
  <c r="P758" i="4"/>
  <c r="P756" i="4"/>
  <c r="P754" i="4"/>
  <c r="P752" i="4"/>
  <c r="P750" i="4"/>
  <c r="P748" i="4"/>
  <c r="P746" i="4"/>
  <c r="P744" i="4"/>
  <c r="P742" i="4"/>
  <c r="P740" i="4"/>
  <c r="P738" i="4"/>
  <c r="P736" i="4"/>
  <c r="P734" i="4"/>
  <c r="P732" i="4"/>
  <c r="P730" i="4"/>
  <c r="P728" i="4"/>
  <c r="P726" i="4"/>
  <c r="P775" i="4"/>
  <c r="P773" i="4"/>
  <c r="P771" i="4"/>
  <c r="P769" i="4"/>
  <c r="P767" i="4"/>
  <c r="P765" i="4"/>
  <c r="P763" i="4"/>
  <c r="P761" i="4"/>
  <c r="P759" i="4"/>
  <c r="P757" i="4"/>
  <c r="P755" i="4"/>
  <c r="P753" i="4"/>
  <c r="P751" i="4"/>
  <c r="P749" i="4"/>
  <c r="P747" i="4"/>
  <c r="P745" i="4"/>
  <c r="P743" i="4"/>
  <c r="P741" i="4"/>
  <c r="P739" i="4"/>
  <c r="P737" i="4"/>
  <c r="P735" i="4"/>
  <c r="P733" i="4"/>
  <c r="P731" i="4"/>
  <c r="P729" i="4"/>
  <c r="P727" i="4"/>
  <c r="P725" i="4"/>
  <c r="P723" i="4"/>
  <c r="P721" i="4"/>
  <c r="P719" i="4"/>
  <c r="P717" i="4"/>
  <c r="P715" i="4"/>
  <c r="P713" i="4"/>
  <c r="P711" i="4"/>
  <c r="P709" i="4"/>
  <c r="P707" i="4"/>
  <c r="P705" i="4"/>
  <c r="P703" i="4"/>
  <c r="P701" i="4"/>
  <c r="P699" i="4"/>
  <c r="P697" i="4"/>
  <c r="P695" i="4"/>
  <c r="P693" i="4"/>
  <c r="P691" i="4"/>
  <c r="P689" i="4"/>
  <c r="P687" i="4"/>
  <c r="P685" i="4"/>
  <c r="P683" i="4"/>
  <c r="P681" i="4"/>
  <c r="P679" i="4"/>
  <c r="P677" i="4"/>
  <c r="P675" i="4"/>
  <c r="P673" i="4"/>
  <c r="P671" i="4"/>
  <c r="P669" i="4"/>
  <c r="P667" i="4"/>
  <c r="P665" i="4"/>
  <c r="P663" i="4"/>
  <c r="P661" i="4"/>
  <c r="P659" i="4"/>
  <c r="P657" i="4"/>
  <c r="P655" i="4"/>
  <c r="P653" i="4"/>
  <c r="P651" i="4"/>
  <c r="P649" i="4"/>
  <c r="P647" i="4"/>
  <c r="P645" i="4"/>
  <c r="P643" i="4"/>
  <c r="P641" i="4"/>
  <c r="P639" i="4"/>
  <c r="P637" i="4"/>
  <c r="P635" i="4"/>
  <c r="P633" i="4"/>
  <c r="P631" i="4"/>
  <c r="P629" i="4"/>
  <c r="P627" i="4"/>
  <c r="P625" i="4"/>
  <c r="P724" i="4"/>
  <c r="P722" i="4"/>
  <c r="P720" i="4"/>
  <c r="P718" i="4"/>
  <c r="P716" i="4"/>
  <c r="P714" i="4"/>
  <c r="P712" i="4"/>
  <c r="P710" i="4"/>
  <c r="P708" i="4"/>
  <c r="P706" i="4"/>
  <c r="P704" i="4"/>
  <c r="P702" i="4"/>
  <c r="P700" i="4"/>
  <c r="P698" i="4"/>
  <c r="P696" i="4"/>
  <c r="P694" i="4"/>
  <c r="P692" i="4"/>
  <c r="P690" i="4"/>
  <c r="P688" i="4"/>
  <c r="P686" i="4"/>
  <c r="P684" i="4"/>
  <c r="P682" i="4"/>
  <c r="P680" i="4"/>
  <c r="P678" i="4"/>
  <c r="P676" i="4"/>
  <c r="P674" i="4"/>
  <c r="P672" i="4"/>
  <c r="P670" i="4"/>
  <c r="P668" i="4"/>
  <c r="P666" i="4"/>
  <c r="P664" i="4"/>
  <c r="P662" i="4"/>
  <c r="P660" i="4"/>
  <c r="P658" i="4"/>
  <c r="P656" i="4"/>
  <c r="P654" i="4"/>
  <c r="P652" i="4"/>
  <c r="P650" i="4"/>
  <c r="P648" i="4"/>
  <c r="P646" i="4"/>
  <c r="P644" i="4"/>
  <c r="P642" i="4"/>
  <c r="P640" i="4"/>
  <c r="P638" i="4"/>
  <c r="P636" i="4"/>
  <c r="P634" i="4"/>
  <c r="P632" i="4"/>
  <c r="P630" i="4"/>
  <c r="P628" i="4"/>
  <c r="P626" i="4"/>
  <c r="P623" i="4"/>
  <c r="P621" i="4"/>
  <c r="P619" i="4"/>
  <c r="P617" i="4"/>
  <c r="P615" i="4"/>
  <c r="P613" i="4"/>
  <c r="P611" i="4"/>
  <c r="P609" i="4"/>
  <c r="P607" i="4"/>
  <c r="P605" i="4"/>
  <c r="P603" i="4"/>
  <c r="P601" i="4"/>
  <c r="P599" i="4"/>
  <c r="P597" i="4"/>
  <c r="P595" i="4"/>
  <c r="P593" i="4"/>
  <c r="P591" i="4"/>
  <c r="P589" i="4"/>
  <c r="P587" i="4"/>
  <c r="P585" i="4"/>
  <c r="P583" i="4"/>
  <c r="P581" i="4"/>
  <c r="P579" i="4"/>
  <c r="P577" i="4"/>
  <c r="P575" i="4"/>
  <c r="P573" i="4"/>
  <c r="P571" i="4"/>
  <c r="P569" i="4"/>
  <c r="P567" i="4"/>
  <c r="P565" i="4"/>
  <c r="P563" i="4"/>
  <c r="P561" i="4"/>
  <c r="P559" i="4"/>
  <c r="P557" i="4"/>
  <c r="P555" i="4"/>
  <c r="P553" i="4"/>
  <c r="P551" i="4"/>
  <c r="P549" i="4"/>
  <c r="P547" i="4"/>
  <c r="P545" i="4"/>
  <c r="P543" i="4"/>
  <c r="P541" i="4"/>
  <c r="P539" i="4"/>
  <c r="P537" i="4"/>
  <c r="P535" i="4"/>
  <c r="P533" i="4"/>
  <c r="P531" i="4"/>
  <c r="P529" i="4"/>
  <c r="P527" i="4"/>
  <c r="P525" i="4"/>
  <c r="P624" i="4"/>
  <c r="P622" i="4"/>
  <c r="P620" i="4"/>
  <c r="P618" i="4"/>
  <c r="P616" i="4"/>
  <c r="P614" i="4"/>
  <c r="P612" i="4"/>
  <c r="P610" i="4"/>
  <c r="P608" i="4"/>
  <c r="P606" i="4"/>
  <c r="P604" i="4"/>
  <c r="P602" i="4"/>
  <c r="P600" i="4"/>
  <c r="P598" i="4"/>
  <c r="P596" i="4"/>
  <c r="P594" i="4"/>
  <c r="P592" i="4"/>
  <c r="P590" i="4"/>
  <c r="P588" i="4"/>
  <c r="P586" i="4"/>
  <c r="P584" i="4"/>
  <c r="P582" i="4"/>
  <c r="P580" i="4"/>
  <c r="P578" i="4"/>
  <c r="P576" i="4"/>
  <c r="P574" i="4"/>
  <c r="P572" i="4"/>
  <c r="P570" i="4"/>
  <c r="P568" i="4"/>
  <c r="P566" i="4"/>
  <c r="P564" i="4"/>
  <c r="P562" i="4"/>
  <c r="P560" i="4"/>
  <c r="P558" i="4"/>
  <c r="P556" i="4"/>
  <c r="P554" i="4"/>
  <c r="P552" i="4"/>
  <c r="P550" i="4"/>
  <c r="P548" i="4"/>
  <c r="P546" i="4"/>
  <c r="P544" i="4"/>
  <c r="P542" i="4"/>
  <c r="P540" i="4"/>
  <c r="P538" i="4"/>
  <c r="P536" i="4"/>
  <c r="P534" i="4"/>
  <c r="P532" i="4"/>
  <c r="P530" i="4"/>
  <c r="P528" i="4"/>
  <c r="P526" i="4"/>
  <c r="P524" i="4"/>
  <c r="P522" i="4"/>
  <c r="P520" i="4"/>
  <c r="P518" i="4"/>
  <c r="P516" i="4"/>
  <c r="P514" i="4"/>
  <c r="P523" i="4"/>
  <c r="P521" i="4"/>
  <c r="P519" i="4"/>
  <c r="P517" i="4"/>
  <c r="P515" i="4"/>
  <c r="P513" i="4"/>
  <c r="P4" i="4"/>
  <c r="P512" i="4"/>
  <c r="P510" i="4"/>
  <c r="P508" i="4"/>
  <c r="P511" i="4"/>
  <c r="P509" i="4"/>
  <c r="P507" i="4"/>
  <c r="P505" i="4"/>
  <c r="P503" i="4"/>
  <c r="P506" i="4"/>
  <c r="P504" i="4"/>
  <c r="P502" i="4"/>
  <c r="P500" i="4"/>
  <c r="P498" i="4"/>
  <c r="P496" i="4"/>
  <c r="P494" i="4"/>
  <c r="P501" i="4"/>
  <c r="P499" i="4"/>
  <c r="P497" i="4"/>
  <c r="P495" i="4"/>
  <c r="P493" i="4"/>
  <c r="P491" i="4"/>
  <c r="P489" i="4"/>
  <c r="P487" i="4"/>
  <c r="P485" i="4"/>
  <c r="P492" i="4"/>
  <c r="P490" i="4"/>
  <c r="P488" i="4"/>
  <c r="P486" i="4"/>
  <c r="P484" i="4"/>
  <c r="P482" i="4"/>
  <c r="P480" i="4"/>
  <c r="P478" i="4"/>
  <c r="P476" i="4"/>
  <c r="P474" i="4"/>
  <c r="P472" i="4"/>
  <c r="P470" i="4"/>
  <c r="P468" i="4"/>
  <c r="P466" i="4"/>
  <c r="P483" i="4"/>
  <c r="P481" i="4"/>
  <c r="P479" i="4"/>
  <c r="P477" i="4"/>
  <c r="P475" i="4"/>
  <c r="P473" i="4"/>
  <c r="P471" i="4"/>
  <c r="P469" i="4"/>
  <c r="P467" i="4"/>
  <c r="P465" i="4"/>
  <c r="P463" i="4"/>
  <c r="P461" i="4"/>
  <c r="P459" i="4"/>
  <c r="P457" i="4"/>
  <c r="P455" i="4"/>
  <c r="P453" i="4"/>
  <c r="P451" i="4"/>
  <c r="P449" i="4"/>
  <c r="P447" i="4"/>
  <c r="P464" i="4"/>
  <c r="P462" i="4"/>
  <c r="P460" i="4"/>
  <c r="P458" i="4"/>
  <c r="P456" i="4"/>
  <c r="P454" i="4"/>
  <c r="P452" i="4"/>
  <c r="P450" i="4"/>
  <c r="P448" i="4"/>
  <c r="P446" i="4"/>
  <c r="P444" i="4"/>
  <c r="P442" i="4"/>
  <c r="P440" i="4"/>
  <c r="P438" i="4"/>
  <c r="P436" i="4"/>
  <c r="P434" i="4"/>
  <c r="P432" i="4"/>
  <c r="P430" i="4"/>
  <c r="P428" i="4"/>
  <c r="P426" i="4"/>
  <c r="P424" i="4"/>
  <c r="P422" i="4"/>
  <c r="P420" i="4"/>
  <c r="P418" i="4"/>
  <c r="P416" i="4"/>
  <c r="P414" i="4"/>
  <c r="P412" i="4"/>
  <c r="P410" i="4"/>
  <c r="P408" i="4"/>
  <c r="P445" i="4"/>
  <c r="P443" i="4"/>
  <c r="P441" i="4"/>
  <c r="P439" i="4"/>
  <c r="P437" i="4"/>
  <c r="P435" i="4"/>
  <c r="P433" i="4"/>
  <c r="P431" i="4"/>
  <c r="P429" i="4"/>
  <c r="P427" i="4"/>
  <c r="P425" i="4"/>
  <c r="P423" i="4"/>
  <c r="P421" i="4"/>
  <c r="P419" i="4"/>
  <c r="P417" i="4"/>
  <c r="P415" i="4"/>
  <c r="P413" i="4"/>
  <c r="P411" i="4"/>
  <c r="P409" i="4"/>
  <c r="P407" i="4"/>
  <c r="P405" i="4"/>
  <c r="P403" i="4"/>
  <c r="P401" i="4"/>
  <c r="P399" i="4"/>
  <c r="P397" i="4"/>
  <c r="P395" i="4"/>
  <c r="P393" i="4"/>
  <c r="P391" i="4"/>
  <c r="P389" i="4"/>
  <c r="P387" i="4"/>
  <c r="P385" i="4"/>
  <c r="P383" i="4"/>
  <c r="P381" i="4"/>
  <c r="P379" i="4"/>
  <c r="P377" i="4"/>
  <c r="P375" i="4"/>
  <c r="P373" i="4"/>
  <c r="P371" i="4"/>
  <c r="P369" i="4"/>
  <c r="P406" i="4"/>
  <c r="P404" i="4"/>
  <c r="P402" i="4"/>
  <c r="P400" i="4"/>
  <c r="P398" i="4"/>
  <c r="P396" i="4"/>
  <c r="P394" i="4"/>
  <c r="P392" i="4"/>
  <c r="P390" i="4"/>
  <c r="P388" i="4"/>
  <c r="P386" i="4"/>
  <c r="P384" i="4"/>
  <c r="P382" i="4"/>
  <c r="P380" i="4"/>
  <c r="P378" i="4"/>
  <c r="P376" i="4"/>
  <c r="P374" i="4"/>
  <c r="P372" i="4"/>
  <c r="P370" i="4"/>
  <c r="P368" i="4"/>
  <c r="P366" i="4"/>
  <c r="P364" i="4"/>
  <c r="P362" i="4"/>
  <c r="P360" i="4"/>
  <c r="P358" i="4"/>
  <c r="P356" i="4"/>
  <c r="P354" i="4"/>
  <c r="P352" i="4"/>
  <c r="P350" i="4"/>
  <c r="P348" i="4"/>
  <c r="P346" i="4"/>
  <c r="P344" i="4"/>
  <c r="P342" i="4"/>
  <c r="P340" i="4"/>
  <c r="P338" i="4"/>
  <c r="P336" i="4"/>
  <c r="P334" i="4"/>
  <c r="P332" i="4"/>
  <c r="P330" i="4"/>
  <c r="P328" i="4"/>
  <c r="P326" i="4"/>
  <c r="P324" i="4"/>
  <c r="P322" i="4"/>
  <c r="P320" i="4"/>
  <c r="P318" i="4"/>
  <c r="P316" i="4"/>
  <c r="P314" i="4"/>
  <c r="P312" i="4"/>
  <c r="P310" i="4"/>
  <c r="P308" i="4"/>
  <c r="P306" i="4"/>
  <c r="P304" i="4"/>
  <c r="P302" i="4"/>
  <c r="P300" i="4"/>
  <c r="P298" i="4"/>
  <c r="P296" i="4"/>
  <c r="P294" i="4"/>
  <c r="P292" i="4"/>
  <c r="P290" i="4"/>
  <c r="P367" i="4"/>
  <c r="P365" i="4"/>
  <c r="P363" i="4"/>
  <c r="P361" i="4"/>
  <c r="P359" i="4"/>
  <c r="P357" i="4"/>
  <c r="P355" i="4"/>
  <c r="P353" i="4"/>
  <c r="P351" i="4"/>
  <c r="P349" i="4"/>
  <c r="P347" i="4"/>
  <c r="P345" i="4"/>
  <c r="P343" i="4"/>
  <c r="P341" i="4"/>
  <c r="P339" i="4"/>
  <c r="P337" i="4"/>
  <c r="P335" i="4"/>
  <c r="P333" i="4"/>
  <c r="P331" i="4"/>
  <c r="P329" i="4"/>
  <c r="P327" i="4"/>
  <c r="P325" i="4"/>
  <c r="P323" i="4"/>
  <c r="P321" i="4"/>
  <c r="P319" i="4"/>
  <c r="P317" i="4"/>
  <c r="P315" i="4"/>
  <c r="P313" i="4"/>
  <c r="P311" i="4"/>
  <c r="P309" i="4"/>
  <c r="P307" i="4"/>
  <c r="P305" i="4"/>
  <c r="P303" i="4"/>
  <c r="P301" i="4"/>
  <c r="P299" i="4"/>
  <c r="P297" i="4"/>
  <c r="P295" i="4"/>
  <c r="P293" i="4"/>
  <c r="P291" i="4"/>
  <c r="P288" i="4"/>
  <c r="P286" i="4"/>
  <c r="P284" i="4"/>
  <c r="P282" i="4"/>
  <c r="P280" i="4"/>
  <c r="P278" i="4"/>
  <c r="P276" i="4"/>
  <c r="P274" i="4"/>
  <c r="P272" i="4"/>
  <c r="P270" i="4"/>
  <c r="P268" i="4"/>
  <c r="P266" i="4"/>
  <c r="P264" i="4"/>
  <c r="P262" i="4"/>
  <c r="P260" i="4"/>
  <c r="P258" i="4"/>
  <c r="P256" i="4"/>
  <c r="P254" i="4"/>
  <c r="P252" i="4"/>
  <c r="P250" i="4"/>
  <c r="P248" i="4"/>
  <c r="P246" i="4"/>
  <c r="P244" i="4"/>
  <c r="P242" i="4"/>
  <c r="P240" i="4"/>
  <c r="P238" i="4"/>
  <c r="P236" i="4"/>
  <c r="P234" i="4"/>
  <c r="P232" i="4"/>
  <c r="P230" i="4"/>
  <c r="P228" i="4"/>
  <c r="P226" i="4"/>
  <c r="P224" i="4"/>
  <c r="P222" i="4"/>
  <c r="P220" i="4"/>
  <c r="P218" i="4"/>
  <c r="P216" i="4"/>
  <c r="P214" i="4"/>
  <c r="P212" i="4"/>
  <c r="P289" i="4"/>
  <c r="P287" i="4"/>
  <c r="P285" i="4"/>
  <c r="P283" i="4"/>
  <c r="P281" i="4"/>
  <c r="P279" i="4"/>
  <c r="P277" i="4"/>
  <c r="P275" i="4"/>
  <c r="P273" i="4"/>
  <c r="P271" i="4"/>
  <c r="P269" i="4"/>
  <c r="P267" i="4"/>
  <c r="P265" i="4"/>
  <c r="P263" i="4"/>
  <c r="P261" i="4"/>
  <c r="P259" i="4"/>
  <c r="P257" i="4"/>
  <c r="P255" i="4"/>
  <c r="P253" i="4"/>
  <c r="P251" i="4"/>
  <c r="P249" i="4"/>
  <c r="P247" i="4"/>
  <c r="P245" i="4"/>
  <c r="P243" i="4"/>
  <c r="P241" i="4"/>
  <c r="P239" i="4"/>
  <c r="P237" i="4"/>
  <c r="P235" i="4"/>
  <c r="P233" i="4"/>
  <c r="P231" i="4"/>
  <c r="P229" i="4"/>
  <c r="P227" i="4"/>
  <c r="P225" i="4"/>
  <c r="P223" i="4"/>
  <c r="P221" i="4"/>
  <c r="P219" i="4"/>
  <c r="P217" i="4"/>
  <c r="P215" i="4"/>
  <c r="P213" i="4"/>
  <c r="P211" i="4"/>
  <c r="P209" i="4"/>
  <c r="P207" i="4"/>
  <c r="P205" i="4"/>
  <c r="P203" i="4"/>
  <c r="P201" i="4"/>
  <c r="P199" i="4"/>
  <c r="P197" i="4"/>
  <c r="P195" i="4"/>
  <c r="P193" i="4"/>
  <c r="P191" i="4"/>
  <c r="P189" i="4"/>
  <c r="P187" i="4"/>
  <c r="P185" i="4"/>
  <c r="P183" i="4"/>
  <c r="P181" i="4"/>
  <c r="P179" i="4"/>
  <c r="P177" i="4"/>
  <c r="P175" i="4"/>
  <c r="P173" i="4"/>
  <c r="P171" i="4"/>
  <c r="P169" i="4"/>
  <c r="P167" i="4"/>
  <c r="P165" i="4"/>
  <c r="P163" i="4"/>
  <c r="P161" i="4"/>
  <c r="P159" i="4"/>
  <c r="P157" i="4"/>
  <c r="P155" i="4"/>
  <c r="P153" i="4"/>
  <c r="P151" i="4"/>
  <c r="P149" i="4"/>
  <c r="P147" i="4"/>
  <c r="P145" i="4"/>
  <c r="P143" i="4"/>
  <c r="P141" i="4"/>
  <c r="P139" i="4"/>
  <c r="P137" i="4"/>
  <c r="P135" i="4"/>
  <c r="P133" i="4"/>
  <c r="P131" i="4"/>
  <c r="P129" i="4"/>
  <c r="P127" i="4"/>
  <c r="P125" i="4"/>
  <c r="P123" i="4"/>
  <c r="P121" i="4"/>
  <c r="P119" i="4"/>
  <c r="P117" i="4"/>
  <c r="P115" i="4"/>
  <c r="P113" i="4"/>
  <c r="P111" i="4"/>
  <c r="P109" i="4"/>
  <c r="P107" i="4"/>
  <c r="P105" i="4"/>
  <c r="P103" i="4"/>
  <c r="P101" i="4"/>
  <c r="P99" i="4"/>
  <c r="P97" i="4"/>
  <c r="P95" i="4"/>
  <c r="P93" i="4"/>
  <c r="P91" i="4"/>
  <c r="P89" i="4"/>
  <c r="P87" i="4"/>
  <c r="P85" i="4"/>
  <c r="P83" i="4"/>
  <c r="P81" i="4"/>
  <c r="P79" i="4"/>
  <c r="P77" i="4"/>
  <c r="P75" i="4"/>
  <c r="P73" i="4"/>
  <c r="P71" i="4"/>
  <c r="P69" i="4"/>
  <c r="P67" i="4"/>
  <c r="P65" i="4"/>
  <c r="P63" i="4"/>
  <c r="P61" i="4"/>
  <c r="P59" i="4"/>
  <c r="P57" i="4"/>
  <c r="P210" i="4"/>
  <c r="P208" i="4"/>
  <c r="P206" i="4"/>
  <c r="P204" i="4"/>
  <c r="P202" i="4"/>
  <c r="P200" i="4"/>
  <c r="P198" i="4"/>
  <c r="P196" i="4"/>
  <c r="P194" i="4"/>
  <c r="P192" i="4"/>
  <c r="P190" i="4"/>
  <c r="P188" i="4"/>
  <c r="P186" i="4"/>
  <c r="P184" i="4"/>
  <c r="P182" i="4"/>
  <c r="P180" i="4"/>
  <c r="P178" i="4"/>
  <c r="P176" i="4"/>
  <c r="P174" i="4"/>
  <c r="P172" i="4"/>
  <c r="P170" i="4"/>
  <c r="P168" i="4"/>
  <c r="P166" i="4"/>
  <c r="P164" i="4"/>
  <c r="P162" i="4"/>
  <c r="P160" i="4"/>
  <c r="P158" i="4"/>
  <c r="P156" i="4"/>
  <c r="P154" i="4"/>
  <c r="P152" i="4"/>
  <c r="P150" i="4"/>
  <c r="P148" i="4"/>
  <c r="P146" i="4"/>
  <c r="P144" i="4"/>
  <c r="P142" i="4"/>
  <c r="P140" i="4"/>
  <c r="P138" i="4"/>
  <c r="P136" i="4"/>
  <c r="P134" i="4"/>
  <c r="P132" i="4"/>
  <c r="P130" i="4"/>
  <c r="P128" i="4"/>
  <c r="P126" i="4"/>
  <c r="P124" i="4"/>
  <c r="P122" i="4"/>
  <c r="P120" i="4"/>
  <c r="P118" i="4"/>
  <c r="P116" i="4"/>
  <c r="P114" i="4"/>
  <c r="P112" i="4"/>
  <c r="P110" i="4"/>
  <c r="P108" i="4"/>
  <c r="P106" i="4"/>
  <c r="P104" i="4"/>
  <c r="P102" i="4"/>
  <c r="P100" i="4"/>
  <c r="P98" i="4"/>
  <c r="P96" i="4"/>
  <c r="P94" i="4"/>
  <c r="P92" i="4"/>
  <c r="P90" i="4"/>
  <c r="P88" i="4"/>
  <c r="P86" i="4"/>
  <c r="P84" i="4"/>
  <c r="P82" i="4"/>
  <c r="P80" i="4"/>
  <c r="P78" i="4"/>
  <c r="P76" i="4"/>
  <c r="P74" i="4"/>
  <c r="P72" i="4"/>
  <c r="P70" i="4"/>
  <c r="P68" i="4"/>
  <c r="P66" i="4"/>
  <c r="P64" i="4"/>
  <c r="P62" i="4"/>
  <c r="P60" i="4"/>
  <c r="P58" i="4"/>
  <c r="P56" i="4"/>
  <c r="P55" i="4"/>
  <c r="P53" i="4"/>
  <c r="P51" i="4"/>
  <c r="P49" i="4"/>
  <c r="P47" i="4"/>
  <c r="P45" i="4"/>
  <c r="P43" i="4"/>
  <c r="P41" i="4"/>
  <c r="P39" i="4"/>
  <c r="P37" i="4"/>
  <c r="P35" i="4"/>
  <c r="P33" i="4"/>
  <c r="P31" i="4"/>
  <c r="P29" i="4"/>
  <c r="P27" i="4"/>
  <c r="P25" i="4"/>
  <c r="P23" i="4"/>
  <c r="P21" i="4"/>
  <c r="P19" i="4"/>
  <c r="P17" i="4"/>
  <c r="P15" i="4"/>
  <c r="P13" i="4"/>
  <c r="P11" i="4"/>
  <c r="P9" i="4"/>
  <c r="P7" i="4"/>
  <c r="P5" i="4"/>
  <c r="P54" i="4"/>
  <c r="P52" i="4"/>
  <c r="P50" i="4"/>
  <c r="P48" i="4"/>
  <c r="P46" i="4"/>
  <c r="P44" i="4"/>
  <c r="P42" i="4"/>
  <c r="P40" i="4"/>
  <c r="P38" i="4"/>
  <c r="P36" i="4"/>
  <c r="P34" i="4"/>
  <c r="P32" i="4"/>
  <c r="P30" i="4"/>
  <c r="P28" i="4"/>
  <c r="P26" i="4"/>
  <c r="P24" i="4"/>
  <c r="P22" i="4"/>
  <c r="P20" i="4"/>
  <c r="P18" i="4"/>
  <c r="P16" i="4"/>
  <c r="P14" i="4"/>
  <c r="P12" i="4"/>
  <c r="P10" i="4"/>
  <c r="P8" i="4"/>
  <c r="P6" i="4"/>
  <c r="Q3" i="4" a="1"/>
  <c r="Q3" i="4" s="1"/>
  <c r="Q913" i="4" l="1"/>
  <c r="Q911" i="4"/>
  <c r="Q909" i="4"/>
  <c r="Q914" i="4"/>
  <c r="Q912" i="4"/>
  <c r="Q910" i="4"/>
  <c r="Q907" i="4"/>
  <c r="Q905" i="4"/>
  <c r="Q903" i="4"/>
  <c r="Q908" i="4"/>
  <c r="Q906" i="4"/>
  <c r="Q904" i="4"/>
  <c r="Q901" i="4"/>
  <c r="Q899" i="4"/>
  <c r="Q897" i="4"/>
  <c r="Q895" i="4"/>
  <c r="Q893" i="4"/>
  <c r="Q891" i="4"/>
  <c r="Q902" i="4"/>
  <c r="Q900" i="4"/>
  <c r="Q898" i="4"/>
  <c r="Q896" i="4"/>
  <c r="Q894" i="4"/>
  <c r="Q892" i="4"/>
  <c r="Q890" i="4"/>
  <c r="Q889" i="4"/>
  <c r="Q887" i="4"/>
  <c r="Q885" i="4"/>
  <c r="Q883" i="4"/>
  <c r="Q881" i="4"/>
  <c r="Q879" i="4"/>
  <c r="Q877" i="4"/>
  <c r="Q888" i="4"/>
  <c r="Q886" i="4"/>
  <c r="Q884" i="4"/>
  <c r="Q882" i="4"/>
  <c r="Q880" i="4"/>
  <c r="Q878" i="4"/>
  <c r="Q876" i="4"/>
  <c r="Q874" i="4"/>
  <c r="Q872" i="4"/>
  <c r="Q870" i="4"/>
  <c r="Q868" i="4"/>
  <c r="Q866" i="4"/>
  <c r="Q864" i="4"/>
  <c r="Q862" i="4"/>
  <c r="Q860" i="4"/>
  <c r="Q858" i="4"/>
  <c r="Q856" i="4"/>
  <c r="Q854" i="4"/>
  <c r="Q852" i="4"/>
  <c r="Q875" i="4"/>
  <c r="Q873" i="4"/>
  <c r="Q871" i="4"/>
  <c r="Q869" i="4"/>
  <c r="Q867" i="4"/>
  <c r="Q865" i="4"/>
  <c r="Q863" i="4"/>
  <c r="Q861" i="4"/>
  <c r="Q859" i="4"/>
  <c r="Q857" i="4"/>
  <c r="Q855" i="4"/>
  <c r="Q853" i="4"/>
  <c r="Q850" i="4"/>
  <c r="Q848" i="4"/>
  <c r="Q846" i="4"/>
  <c r="Q844" i="4"/>
  <c r="Q842" i="4"/>
  <c r="Q840" i="4"/>
  <c r="Q838" i="4"/>
  <c r="Q836" i="4"/>
  <c r="Q834" i="4"/>
  <c r="Q832" i="4"/>
  <c r="Q830" i="4"/>
  <c r="Q828" i="4"/>
  <c r="Q851" i="4"/>
  <c r="Q849" i="4"/>
  <c r="Q847" i="4"/>
  <c r="Q845" i="4"/>
  <c r="Q843" i="4"/>
  <c r="Q841" i="4"/>
  <c r="Q839" i="4"/>
  <c r="Q837" i="4"/>
  <c r="Q835" i="4"/>
  <c r="Q833" i="4"/>
  <c r="Q831" i="4"/>
  <c r="Q829" i="4"/>
  <c r="Q827" i="4"/>
  <c r="Q826" i="4"/>
  <c r="Q824" i="4"/>
  <c r="Q822" i="4"/>
  <c r="Q820" i="4"/>
  <c r="Q818" i="4"/>
  <c r="Q816" i="4"/>
  <c r="Q814" i="4"/>
  <c r="Q812" i="4"/>
  <c r="Q810" i="4"/>
  <c r="Q808" i="4"/>
  <c r="Q806" i="4"/>
  <c r="Q804" i="4"/>
  <c r="Q802" i="4"/>
  <c r="Q800" i="4"/>
  <c r="Q798" i="4"/>
  <c r="Q796" i="4"/>
  <c r="Q794" i="4"/>
  <c r="Q792" i="4"/>
  <c r="Q790" i="4"/>
  <c r="Q788" i="4"/>
  <c r="Q786" i="4"/>
  <c r="Q784" i="4"/>
  <c r="Q782" i="4"/>
  <c r="Q780" i="4"/>
  <c r="Q778" i="4"/>
  <c r="Q776" i="4"/>
  <c r="Q825" i="4"/>
  <c r="Q823" i="4"/>
  <c r="Q821" i="4"/>
  <c r="Q819" i="4"/>
  <c r="Q817" i="4"/>
  <c r="Q815" i="4"/>
  <c r="Q813" i="4"/>
  <c r="Q811" i="4"/>
  <c r="Q809" i="4"/>
  <c r="Q807" i="4"/>
  <c r="Q805" i="4"/>
  <c r="Q803" i="4"/>
  <c r="Q801" i="4"/>
  <c r="Q799" i="4"/>
  <c r="Q797" i="4"/>
  <c r="Q795" i="4"/>
  <c r="Q793" i="4"/>
  <c r="Q791" i="4"/>
  <c r="Q789" i="4"/>
  <c r="Q787" i="4"/>
  <c r="Q785" i="4"/>
  <c r="Q783" i="4"/>
  <c r="Q781" i="4"/>
  <c r="Q779" i="4"/>
  <c r="Q777" i="4"/>
  <c r="Q775" i="4"/>
  <c r="Q773" i="4"/>
  <c r="Q771" i="4"/>
  <c r="Q769" i="4"/>
  <c r="Q767" i="4"/>
  <c r="Q765" i="4"/>
  <c r="Q763" i="4"/>
  <c r="Q761" i="4"/>
  <c r="Q759" i="4"/>
  <c r="Q757" i="4"/>
  <c r="Q755" i="4"/>
  <c r="Q753" i="4"/>
  <c r="Q751" i="4"/>
  <c r="Q749" i="4"/>
  <c r="Q747" i="4"/>
  <c r="Q745" i="4"/>
  <c r="Q743" i="4"/>
  <c r="Q741" i="4"/>
  <c r="Q739" i="4"/>
  <c r="Q737" i="4"/>
  <c r="Q735" i="4"/>
  <c r="Q733" i="4"/>
  <c r="Q731" i="4"/>
  <c r="Q729" i="4"/>
  <c r="Q727" i="4"/>
  <c r="Q774" i="4"/>
  <c r="Q772" i="4"/>
  <c r="Q770" i="4"/>
  <c r="Q768" i="4"/>
  <c r="Q766" i="4"/>
  <c r="Q764" i="4"/>
  <c r="Q762" i="4"/>
  <c r="Q760" i="4"/>
  <c r="Q758" i="4"/>
  <c r="Q756" i="4"/>
  <c r="Q754" i="4"/>
  <c r="Q752" i="4"/>
  <c r="Q750" i="4"/>
  <c r="Q748" i="4"/>
  <c r="Q746" i="4"/>
  <c r="Q744" i="4"/>
  <c r="Q742" i="4"/>
  <c r="Q740" i="4"/>
  <c r="Q738" i="4"/>
  <c r="Q736" i="4"/>
  <c r="Q734" i="4"/>
  <c r="Q732" i="4"/>
  <c r="Q730" i="4"/>
  <c r="Q728" i="4"/>
  <c r="Q726" i="4"/>
  <c r="Q724" i="4"/>
  <c r="Q722" i="4"/>
  <c r="Q720" i="4"/>
  <c r="Q718" i="4"/>
  <c r="Q716" i="4"/>
  <c r="Q714" i="4"/>
  <c r="Q712" i="4"/>
  <c r="Q710" i="4"/>
  <c r="Q708" i="4"/>
  <c r="Q706" i="4"/>
  <c r="Q704" i="4"/>
  <c r="Q702" i="4"/>
  <c r="Q700" i="4"/>
  <c r="Q698" i="4"/>
  <c r="Q696" i="4"/>
  <c r="Q694" i="4"/>
  <c r="Q692" i="4"/>
  <c r="Q690" i="4"/>
  <c r="Q688" i="4"/>
  <c r="Q686" i="4"/>
  <c r="Q684" i="4"/>
  <c r="Q682" i="4"/>
  <c r="Q680" i="4"/>
  <c r="Q678" i="4"/>
  <c r="Q676" i="4"/>
  <c r="Q674" i="4"/>
  <c r="Q672" i="4"/>
  <c r="Q670" i="4"/>
  <c r="Q668" i="4"/>
  <c r="Q666" i="4"/>
  <c r="Q664" i="4"/>
  <c r="Q662" i="4"/>
  <c r="Q660" i="4"/>
  <c r="Q658" i="4"/>
  <c r="Q656" i="4"/>
  <c r="Q654" i="4"/>
  <c r="Q652" i="4"/>
  <c r="Q650" i="4"/>
  <c r="Q648" i="4"/>
  <c r="Q646" i="4"/>
  <c r="Q644" i="4"/>
  <c r="Q642" i="4"/>
  <c r="Q640" i="4"/>
  <c r="Q638" i="4"/>
  <c r="Q636" i="4"/>
  <c r="Q634" i="4"/>
  <c r="Q632" i="4"/>
  <c r="Q630" i="4"/>
  <c r="Q628" i="4"/>
  <c r="Q626" i="4"/>
  <c r="Q725" i="4"/>
  <c r="Q723" i="4"/>
  <c r="Q721" i="4"/>
  <c r="Q719" i="4"/>
  <c r="Q717" i="4"/>
  <c r="Q715" i="4"/>
  <c r="Q713" i="4"/>
  <c r="Q711" i="4"/>
  <c r="Q709" i="4"/>
  <c r="Q707" i="4"/>
  <c r="Q705" i="4"/>
  <c r="Q703" i="4"/>
  <c r="Q701" i="4"/>
  <c r="Q699" i="4"/>
  <c r="Q697" i="4"/>
  <c r="Q695" i="4"/>
  <c r="Q693" i="4"/>
  <c r="Q691" i="4"/>
  <c r="Q689" i="4"/>
  <c r="Q687" i="4"/>
  <c r="Q685" i="4"/>
  <c r="Q683" i="4"/>
  <c r="Q681" i="4"/>
  <c r="Q679" i="4"/>
  <c r="Q677" i="4"/>
  <c r="Q675" i="4"/>
  <c r="Q673" i="4"/>
  <c r="Q671" i="4"/>
  <c r="Q669" i="4"/>
  <c r="Q667" i="4"/>
  <c r="Q665" i="4"/>
  <c r="Q663" i="4"/>
  <c r="Q661" i="4"/>
  <c r="Q659" i="4"/>
  <c r="Q657" i="4"/>
  <c r="Q655" i="4"/>
  <c r="Q653" i="4"/>
  <c r="Q651" i="4"/>
  <c r="Q649" i="4"/>
  <c r="Q647" i="4"/>
  <c r="Q645" i="4"/>
  <c r="Q643" i="4"/>
  <c r="Q641" i="4"/>
  <c r="Q639" i="4"/>
  <c r="Q637" i="4"/>
  <c r="Q635" i="4"/>
  <c r="Q633" i="4"/>
  <c r="Q631" i="4"/>
  <c r="Q629" i="4"/>
  <c r="Q627" i="4"/>
  <c r="Q625" i="4"/>
  <c r="Q624" i="4"/>
  <c r="Q622" i="4"/>
  <c r="Q620" i="4"/>
  <c r="Q618" i="4"/>
  <c r="Q616" i="4"/>
  <c r="Q614" i="4"/>
  <c r="Q612" i="4"/>
  <c r="Q610" i="4"/>
  <c r="Q608" i="4"/>
  <c r="Q606" i="4"/>
  <c r="Q604" i="4"/>
  <c r="Q602" i="4"/>
  <c r="Q600" i="4"/>
  <c r="Q598" i="4"/>
  <c r="Q596" i="4"/>
  <c r="Q594" i="4"/>
  <c r="Q592" i="4"/>
  <c r="Q590" i="4"/>
  <c r="Q588" i="4"/>
  <c r="Q586" i="4"/>
  <c r="Q584" i="4"/>
  <c r="Q582" i="4"/>
  <c r="Q580" i="4"/>
  <c r="Q578" i="4"/>
  <c r="Q576" i="4"/>
  <c r="Q574" i="4"/>
  <c r="Q572" i="4"/>
  <c r="Q570" i="4"/>
  <c r="Q568" i="4"/>
  <c r="Q566" i="4"/>
  <c r="Q564" i="4"/>
  <c r="Q562" i="4"/>
  <c r="Q560" i="4"/>
  <c r="Q558" i="4"/>
  <c r="Q556" i="4"/>
  <c r="Q554" i="4"/>
  <c r="Q552" i="4"/>
  <c r="Q550" i="4"/>
  <c r="Q548" i="4"/>
  <c r="Q546" i="4"/>
  <c r="Q544" i="4"/>
  <c r="Q542" i="4"/>
  <c r="Q540" i="4"/>
  <c r="Q538" i="4"/>
  <c r="Q536" i="4"/>
  <c r="Q534" i="4"/>
  <c r="Q532" i="4"/>
  <c r="Q530" i="4"/>
  <c r="Q528" i="4"/>
  <c r="Q526" i="4"/>
  <c r="Q524" i="4"/>
  <c r="Q623" i="4"/>
  <c r="Q621" i="4"/>
  <c r="Q619" i="4"/>
  <c r="Q617" i="4"/>
  <c r="Q615" i="4"/>
  <c r="Q613" i="4"/>
  <c r="Q611" i="4"/>
  <c r="Q609" i="4"/>
  <c r="Q607" i="4"/>
  <c r="Q605" i="4"/>
  <c r="Q603" i="4"/>
  <c r="Q601" i="4"/>
  <c r="Q599" i="4"/>
  <c r="Q597" i="4"/>
  <c r="Q595" i="4"/>
  <c r="Q593" i="4"/>
  <c r="Q591" i="4"/>
  <c r="Q589" i="4"/>
  <c r="Q587" i="4"/>
  <c r="Q585" i="4"/>
  <c r="Q583" i="4"/>
  <c r="Q581" i="4"/>
  <c r="Q579" i="4"/>
  <c r="Q577" i="4"/>
  <c r="Q575" i="4"/>
  <c r="Q573" i="4"/>
  <c r="Q571" i="4"/>
  <c r="Q569" i="4"/>
  <c r="Q567" i="4"/>
  <c r="Q565" i="4"/>
  <c r="Q563" i="4"/>
  <c r="Q561" i="4"/>
  <c r="Q559" i="4"/>
  <c r="Q557" i="4"/>
  <c r="Q555" i="4"/>
  <c r="Q553" i="4"/>
  <c r="Q551" i="4"/>
  <c r="Q549" i="4"/>
  <c r="Q547" i="4"/>
  <c r="Q545" i="4"/>
  <c r="Q543" i="4"/>
  <c r="Q541" i="4"/>
  <c r="Q539" i="4"/>
  <c r="Q537" i="4"/>
  <c r="Q535" i="4"/>
  <c r="Q533" i="4"/>
  <c r="Q531" i="4"/>
  <c r="Q529" i="4"/>
  <c r="Q527" i="4"/>
  <c r="Q525" i="4"/>
  <c r="Q523" i="4"/>
  <c r="Q521" i="4"/>
  <c r="Q519" i="4"/>
  <c r="Q517" i="4"/>
  <c r="Q515" i="4"/>
  <c r="Q513" i="4"/>
  <c r="Q522" i="4"/>
  <c r="Q520" i="4"/>
  <c r="Q518" i="4"/>
  <c r="Q516" i="4"/>
  <c r="Q514" i="4"/>
  <c r="Q511" i="4"/>
  <c r="Q509" i="4"/>
  <c r="Q512" i="4"/>
  <c r="Q510" i="4"/>
  <c r="Q508" i="4"/>
  <c r="Q506" i="4"/>
  <c r="Q504" i="4"/>
  <c r="Q507" i="4"/>
  <c r="Q505" i="4"/>
  <c r="Q503" i="4"/>
  <c r="Q501" i="4"/>
  <c r="Q499" i="4"/>
  <c r="Q497" i="4"/>
  <c r="Q495" i="4"/>
  <c r="Q502" i="4"/>
  <c r="Q500" i="4"/>
  <c r="Q498" i="4"/>
  <c r="Q496" i="4"/>
  <c r="Q494" i="4"/>
  <c r="Q492" i="4"/>
  <c r="Q490" i="4"/>
  <c r="Q488" i="4"/>
  <c r="Q486" i="4"/>
  <c r="Q493" i="4"/>
  <c r="Q491" i="4"/>
  <c r="Q489" i="4"/>
  <c r="Q487" i="4"/>
  <c r="Q485" i="4"/>
  <c r="Q483" i="4"/>
  <c r="Q481" i="4"/>
  <c r="Q479" i="4"/>
  <c r="Q477" i="4"/>
  <c r="Q475" i="4"/>
  <c r="Q473" i="4"/>
  <c r="Q471" i="4"/>
  <c r="Q469" i="4"/>
  <c r="Q467" i="4"/>
  <c r="Q465" i="4"/>
  <c r="Q484" i="4"/>
  <c r="Q482" i="4"/>
  <c r="Q480" i="4"/>
  <c r="Q478" i="4"/>
  <c r="Q476" i="4"/>
  <c r="Q474" i="4"/>
  <c r="Q472" i="4"/>
  <c r="Q470" i="4"/>
  <c r="Q468" i="4"/>
  <c r="Q466" i="4"/>
  <c r="Q464" i="4"/>
  <c r="Q462" i="4"/>
  <c r="Q460" i="4"/>
  <c r="Q458" i="4"/>
  <c r="Q456" i="4"/>
  <c r="Q454" i="4"/>
  <c r="Q452" i="4"/>
  <c r="Q450" i="4"/>
  <c r="Q448" i="4"/>
  <c r="Q446" i="4"/>
  <c r="Q463" i="4"/>
  <c r="Q461" i="4"/>
  <c r="Q459" i="4"/>
  <c r="Q457" i="4"/>
  <c r="Q455" i="4"/>
  <c r="Q453" i="4"/>
  <c r="Q451" i="4"/>
  <c r="Q449" i="4"/>
  <c r="Q447" i="4"/>
  <c r="Q445" i="4"/>
  <c r="Q443" i="4"/>
  <c r="Q441" i="4"/>
  <c r="Q439" i="4"/>
  <c r="Q437" i="4"/>
  <c r="Q435" i="4"/>
  <c r="Q433" i="4"/>
  <c r="Q431" i="4"/>
  <c r="Q429" i="4"/>
  <c r="Q427" i="4"/>
  <c r="Q425" i="4"/>
  <c r="Q423" i="4"/>
  <c r="Q421" i="4"/>
  <c r="Q419" i="4"/>
  <c r="Q417" i="4"/>
  <c r="Q415" i="4"/>
  <c r="Q413" i="4"/>
  <c r="Q411" i="4"/>
  <c r="Q409" i="4"/>
  <c r="Q407" i="4"/>
  <c r="Q444" i="4"/>
  <c r="Q442" i="4"/>
  <c r="Q440" i="4"/>
  <c r="Q438" i="4"/>
  <c r="Q436" i="4"/>
  <c r="Q434" i="4"/>
  <c r="Q432" i="4"/>
  <c r="Q430" i="4"/>
  <c r="Q428" i="4"/>
  <c r="Q426" i="4"/>
  <c r="Q424" i="4"/>
  <c r="Q422" i="4"/>
  <c r="Q420" i="4"/>
  <c r="Q418" i="4"/>
  <c r="Q416" i="4"/>
  <c r="Q414" i="4"/>
  <c r="Q412" i="4"/>
  <c r="Q410" i="4"/>
  <c r="Q408" i="4"/>
  <c r="Q406" i="4"/>
  <c r="Q404" i="4"/>
  <c r="Q402" i="4"/>
  <c r="Q400" i="4"/>
  <c r="Q398" i="4"/>
  <c r="Q396" i="4"/>
  <c r="Q394" i="4"/>
  <c r="Q392" i="4"/>
  <c r="Q390" i="4"/>
  <c r="Q388" i="4"/>
  <c r="Q386" i="4"/>
  <c r="Q384" i="4"/>
  <c r="Q382" i="4"/>
  <c r="Q380" i="4"/>
  <c r="Q378" i="4"/>
  <c r="Q376" i="4"/>
  <c r="Q374" i="4"/>
  <c r="Q372" i="4"/>
  <c r="Q370" i="4"/>
  <c r="Q368" i="4"/>
  <c r="Q405" i="4"/>
  <c r="Q403" i="4"/>
  <c r="Q401" i="4"/>
  <c r="Q399" i="4"/>
  <c r="Q397" i="4"/>
  <c r="Q395" i="4"/>
  <c r="Q393" i="4"/>
  <c r="Q391" i="4"/>
  <c r="Q389" i="4"/>
  <c r="Q387" i="4"/>
  <c r="Q385" i="4"/>
  <c r="Q383" i="4"/>
  <c r="Q381" i="4"/>
  <c r="Q379" i="4"/>
  <c r="Q377" i="4"/>
  <c r="Q375" i="4"/>
  <c r="Q373" i="4"/>
  <c r="Q371" i="4"/>
  <c r="Q369" i="4"/>
  <c r="Q367" i="4"/>
  <c r="Q365" i="4"/>
  <c r="Q363" i="4"/>
  <c r="Q361" i="4"/>
  <c r="Q359" i="4"/>
  <c r="Q357" i="4"/>
  <c r="Q355" i="4"/>
  <c r="Q353" i="4"/>
  <c r="Q351" i="4"/>
  <c r="Q349" i="4"/>
  <c r="Q347" i="4"/>
  <c r="Q345" i="4"/>
  <c r="Q343" i="4"/>
  <c r="Q341" i="4"/>
  <c r="Q339" i="4"/>
  <c r="Q337" i="4"/>
  <c r="Q335" i="4"/>
  <c r="Q333" i="4"/>
  <c r="Q331" i="4"/>
  <c r="Q329" i="4"/>
  <c r="Q327" i="4"/>
  <c r="Q325" i="4"/>
  <c r="Q323" i="4"/>
  <c r="Q321" i="4"/>
  <c r="Q319" i="4"/>
  <c r="Q317" i="4"/>
  <c r="Q315" i="4"/>
  <c r="Q313" i="4"/>
  <c r="Q311" i="4"/>
  <c r="Q309" i="4"/>
  <c r="Q307" i="4"/>
  <c r="Q305" i="4"/>
  <c r="Q303" i="4"/>
  <c r="Q301" i="4"/>
  <c r="Q299" i="4"/>
  <c r="Q297" i="4"/>
  <c r="Q295" i="4"/>
  <c r="Q293" i="4"/>
  <c r="Q291" i="4"/>
  <c r="Q366" i="4"/>
  <c r="Q364" i="4"/>
  <c r="Q362" i="4"/>
  <c r="Q360" i="4"/>
  <c r="Q358" i="4"/>
  <c r="Q356" i="4"/>
  <c r="Q354" i="4"/>
  <c r="Q352" i="4"/>
  <c r="Q350" i="4"/>
  <c r="Q348" i="4"/>
  <c r="Q346" i="4"/>
  <c r="Q344" i="4"/>
  <c r="Q342" i="4"/>
  <c r="Q340" i="4"/>
  <c r="Q338" i="4"/>
  <c r="Q336" i="4"/>
  <c r="Q334" i="4"/>
  <c r="Q332" i="4"/>
  <c r="Q330" i="4"/>
  <c r="Q328" i="4"/>
  <c r="Q326" i="4"/>
  <c r="Q324" i="4"/>
  <c r="Q322" i="4"/>
  <c r="Q320" i="4"/>
  <c r="Q318" i="4"/>
  <c r="Q316" i="4"/>
  <c r="Q314" i="4"/>
  <c r="Q312" i="4"/>
  <c r="Q310" i="4"/>
  <c r="Q308" i="4"/>
  <c r="Q306" i="4"/>
  <c r="Q304" i="4"/>
  <c r="Q302" i="4"/>
  <c r="Q300" i="4"/>
  <c r="Q298" i="4"/>
  <c r="Q296" i="4"/>
  <c r="Q294" i="4"/>
  <c r="Q292" i="4"/>
  <c r="Q290" i="4"/>
  <c r="Q289" i="4"/>
  <c r="Q287" i="4"/>
  <c r="Q285" i="4"/>
  <c r="Q283" i="4"/>
  <c r="Q281" i="4"/>
  <c r="Q279" i="4"/>
  <c r="Q277" i="4"/>
  <c r="Q275" i="4"/>
  <c r="Q273" i="4"/>
  <c r="Q271" i="4"/>
  <c r="Q269" i="4"/>
  <c r="Q267" i="4"/>
  <c r="Q265" i="4"/>
  <c r="Q263" i="4"/>
  <c r="Q261" i="4"/>
  <c r="Q259" i="4"/>
  <c r="Q257" i="4"/>
  <c r="Q255" i="4"/>
  <c r="Q253" i="4"/>
  <c r="Q251" i="4"/>
  <c r="Q249" i="4"/>
  <c r="Q247" i="4"/>
  <c r="Q245" i="4"/>
  <c r="Q243" i="4"/>
  <c r="Q241" i="4"/>
  <c r="Q239" i="4"/>
  <c r="Q237" i="4"/>
  <c r="Q235" i="4"/>
  <c r="Q233" i="4"/>
  <c r="Q231" i="4"/>
  <c r="Q229" i="4"/>
  <c r="Q227" i="4"/>
  <c r="Q225" i="4"/>
  <c r="Q223" i="4"/>
  <c r="Q221" i="4"/>
  <c r="Q219" i="4"/>
  <c r="Q217" i="4"/>
  <c r="Q215" i="4"/>
  <c r="Q213" i="4"/>
  <c r="Q288" i="4"/>
  <c r="Q286" i="4"/>
  <c r="Q284" i="4"/>
  <c r="Q282" i="4"/>
  <c r="Q280" i="4"/>
  <c r="Q278" i="4"/>
  <c r="Q276" i="4"/>
  <c r="Q274" i="4"/>
  <c r="Q272" i="4"/>
  <c r="Q270" i="4"/>
  <c r="Q268" i="4"/>
  <c r="Q266" i="4"/>
  <c r="Q264" i="4"/>
  <c r="Q262" i="4"/>
  <c r="Q260" i="4"/>
  <c r="Q258" i="4"/>
  <c r="Q256" i="4"/>
  <c r="Q254" i="4"/>
  <c r="Q252" i="4"/>
  <c r="Q250" i="4"/>
  <c r="Q248" i="4"/>
  <c r="Q246" i="4"/>
  <c r="Q244" i="4"/>
  <c r="Q242" i="4"/>
  <c r="Q240" i="4"/>
  <c r="Q238" i="4"/>
  <c r="Q236" i="4"/>
  <c r="Q234" i="4"/>
  <c r="Q232" i="4"/>
  <c r="Q230" i="4"/>
  <c r="Q228" i="4"/>
  <c r="Q226" i="4"/>
  <c r="Q224" i="4"/>
  <c r="Q222" i="4"/>
  <c r="Q220" i="4"/>
  <c r="Q218" i="4"/>
  <c r="Q216" i="4"/>
  <c r="Q214" i="4"/>
  <c r="Q212" i="4"/>
  <c r="Q210" i="4"/>
  <c r="Q208" i="4"/>
  <c r="Q206" i="4"/>
  <c r="Q204" i="4"/>
  <c r="Q202" i="4"/>
  <c r="Q200" i="4"/>
  <c r="Q198" i="4"/>
  <c r="Q196" i="4"/>
  <c r="Q194" i="4"/>
  <c r="Q192" i="4"/>
  <c r="Q190" i="4"/>
  <c r="Q188" i="4"/>
  <c r="Q186" i="4"/>
  <c r="Q184" i="4"/>
  <c r="Q182" i="4"/>
  <c r="Q180" i="4"/>
  <c r="Q178" i="4"/>
  <c r="Q176" i="4"/>
  <c r="Q174" i="4"/>
  <c r="Q172" i="4"/>
  <c r="Q170" i="4"/>
  <c r="Q168" i="4"/>
  <c r="Q166" i="4"/>
  <c r="Q164" i="4"/>
  <c r="Q162" i="4"/>
  <c r="Q160" i="4"/>
  <c r="Q158" i="4"/>
  <c r="Q156" i="4"/>
  <c r="Q154" i="4"/>
  <c r="Q152" i="4"/>
  <c r="Q150" i="4"/>
  <c r="Q148" i="4"/>
  <c r="Q146" i="4"/>
  <c r="Q144" i="4"/>
  <c r="Q142" i="4"/>
  <c r="Q140" i="4"/>
  <c r="Q138" i="4"/>
  <c r="Q136" i="4"/>
  <c r="Q134" i="4"/>
  <c r="Q132" i="4"/>
  <c r="Q130" i="4"/>
  <c r="Q128" i="4"/>
  <c r="Q126" i="4"/>
  <c r="Q124" i="4"/>
  <c r="Q122" i="4"/>
  <c r="Q120" i="4"/>
  <c r="Q118" i="4"/>
  <c r="Q116" i="4"/>
  <c r="Q114" i="4"/>
  <c r="Q112" i="4"/>
  <c r="Q110" i="4"/>
  <c r="Q108" i="4"/>
  <c r="Q106" i="4"/>
  <c r="Q104" i="4"/>
  <c r="Q102" i="4"/>
  <c r="Q100" i="4"/>
  <c r="Q98" i="4"/>
  <c r="Q96" i="4"/>
  <c r="Q94" i="4"/>
  <c r="Q92" i="4"/>
  <c r="Q90" i="4"/>
  <c r="Q88" i="4"/>
  <c r="Q86" i="4"/>
  <c r="Q84" i="4"/>
  <c r="Q82" i="4"/>
  <c r="Q80" i="4"/>
  <c r="Q78" i="4"/>
  <c r="Q76" i="4"/>
  <c r="Q74" i="4"/>
  <c r="Q72" i="4"/>
  <c r="Q70" i="4"/>
  <c r="Q68" i="4"/>
  <c r="Q66" i="4"/>
  <c r="Q64" i="4"/>
  <c r="Q62" i="4"/>
  <c r="Q60" i="4"/>
  <c r="Q58" i="4"/>
  <c r="Q56" i="4"/>
  <c r="Q211" i="4"/>
  <c r="Q209" i="4"/>
  <c r="Q207" i="4"/>
  <c r="Q205" i="4"/>
  <c r="Q203" i="4"/>
  <c r="Q201" i="4"/>
  <c r="Q199" i="4"/>
  <c r="Q197" i="4"/>
  <c r="Q195" i="4"/>
  <c r="Q193" i="4"/>
  <c r="Q191" i="4"/>
  <c r="Q189" i="4"/>
  <c r="Q187" i="4"/>
  <c r="Q185" i="4"/>
  <c r="Q183" i="4"/>
  <c r="Q181" i="4"/>
  <c r="Q179" i="4"/>
  <c r="Q177" i="4"/>
  <c r="Q175" i="4"/>
  <c r="Q173" i="4"/>
  <c r="Q171" i="4"/>
  <c r="Q169" i="4"/>
  <c r="Q167" i="4"/>
  <c r="Q165" i="4"/>
  <c r="Q163" i="4"/>
  <c r="Q161" i="4"/>
  <c r="Q159" i="4"/>
  <c r="Q157" i="4"/>
  <c r="Q155" i="4"/>
  <c r="Q153" i="4"/>
  <c r="Q151" i="4"/>
  <c r="Q149" i="4"/>
  <c r="Q147" i="4"/>
  <c r="Q145" i="4"/>
  <c r="Q143" i="4"/>
  <c r="Q141" i="4"/>
  <c r="Q139" i="4"/>
  <c r="Q137" i="4"/>
  <c r="Q135" i="4"/>
  <c r="Q133" i="4"/>
  <c r="Q131" i="4"/>
  <c r="Q129" i="4"/>
  <c r="Q127" i="4"/>
  <c r="Q125" i="4"/>
  <c r="Q123" i="4"/>
  <c r="Q121" i="4"/>
  <c r="Q119" i="4"/>
  <c r="Q117" i="4"/>
  <c r="Q115" i="4"/>
  <c r="Q113" i="4"/>
  <c r="Q111" i="4"/>
  <c r="Q109" i="4"/>
  <c r="Q107" i="4"/>
  <c r="Q105" i="4"/>
  <c r="Q103" i="4"/>
  <c r="Q101" i="4"/>
  <c r="Q99" i="4"/>
  <c r="Q97" i="4"/>
  <c r="Q95" i="4"/>
  <c r="Q93" i="4"/>
  <c r="Q91" i="4"/>
  <c r="Q89" i="4"/>
  <c r="Q87" i="4"/>
  <c r="Q85" i="4"/>
  <c r="Q83" i="4"/>
  <c r="Q81" i="4"/>
  <c r="Q79" i="4"/>
  <c r="Q77" i="4"/>
  <c r="Q75" i="4"/>
  <c r="Q73" i="4"/>
  <c r="Q71" i="4"/>
  <c r="Q69" i="4"/>
  <c r="Q67" i="4"/>
  <c r="Q65" i="4"/>
  <c r="Q63" i="4"/>
  <c r="Q61" i="4"/>
  <c r="Q59" i="4"/>
  <c r="Q57" i="4"/>
  <c r="Q54" i="4"/>
  <c r="Q52" i="4"/>
  <c r="Q50" i="4"/>
  <c r="Q48" i="4"/>
  <c r="Q46" i="4"/>
  <c r="Q44" i="4"/>
  <c r="Q42" i="4"/>
  <c r="Q40" i="4"/>
  <c r="Q38" i="4"/>
  <c r="Q36" i="4"/>
  <c r="Q34" i="4"/>
  <c r="Q32" i="4"/>
  <c r="Q30" i="4"/>
  <c r="Q28" i="4"/>
  <c r="Q26" i="4"/>
  <c r="Q24" i="4"/>
  <c r="Q22" i="4"/>
  <c r="Q20" i="4"/>
  <c r="Q18" i="4"/>
  <c r="Q16" i="4"/>
  <c r="Q14" i="4"/>
  <c r="Q12" i="4"/>
  <c r="Q10" i="4"/>
  <c r="Q8" i="4"/>
  <c r="Q6" i="4"/>
  <c r="Q55" i="4"/>
  <c r="Q53" i="4"/>
  <c r="Q51" i="4"/>
  <c r="Q49" i="4"/>
  <c r="Q47" i="4"/>
  <c r="Q45" i="4"/>
  <c r="Q43" i="4"/>
  <c r="Q41" i="4"/>
  <c r="Q39" i="4"/>
  <c r="Q37" i="4"/>
  <c r="Q35" i="4"/>
  <c r="Q33" i="4"/>
  <c r="Q31" i="4"/>
  <c r="Q29" i="4"/>
  <c r="Q27" i="4"/>
  <c r="Q25" i="4"/>
  <c r="Q23" i="4"/>
  <c r="Q21" i="4"/>
  <c r="Q19" i="4"/>
  <c r="Q17" i="4"/>
  <c r="Q15" i="4"/>
  <c r="Q13" i="4"/>
  <c r="Q11" i="4"/>
  <c r="Q9" i="4"/>
  <c r="Q7" i="4"/>
  <c r="Q5" i="4"/>
  <c r="Q4" i="4"/>
  <c r="R3" i="4" a="1"/>
  <c r="R3" i="4" s="1"/>
  <c r="R914" i="4" l="1"/>
  <c r="R912" i="4"/>
  <c r="R910" i="4"/>
  <c r="R913" i="4"/>
  <c r="R911" i="4"/>
  <c r="R909" i="4"/>
  <c r="R908" i="4"/>
  <c r="R906" i="4"/>
  <c r="R904" i="4"/>
  <c r="R907" i="4"/>
  <c r="R905" i="4"/>
  <c r="R903" i="4"/>
  <c r="R902" i="4"/>
  <c r="R900" i="4"/>
  <c r="R898" i="4"/>
  <c r="R896" i="4"/>
  <c r="R894" i="4"/>
  <c r="R892" i="4"/>
  <c r="R890" i="4"/>
  <c r="R901" i="4"/>
  <c r="R899" i="4"/>
  <c r="R897" i="4"/>
  <c r="R895" i="4"/>
  <c r="R893" i="4"/>
  <c r="R891" i="4"/>
  <c r="R888" i="4"/>
  <c r="R886" i="4"/>
  <c r="R884" i="4"/>
  <c r="R882" i="4"/>
  <c r="R880" i="4"/>
  <c r="R878" i="4"/>
  <c r="R889" i="4"/>
  <c r="R887" i="4"/>
  <c r="R885" i="4"/>
  <c r="R883" i="4"/>
  <c r="R881" i="4"/>
  <c r="R879" i="4"/>
  <c r="R877" i="4"/>
  <c r="R875" i="4"/>
  <c r="R873" i="4"/>
  <c r="R871" i="4"/>
  <c r="R869" i="4"/>
  <c r="R867" i="4"/>
  <c r="R865" i="4"/>
  <c r="R863" i="4"/>
  <c r="R861" i="4"/>
  <c r="R859" i="4"/>
  <c r="R857" i="4"/>
  <c r="R855" i="4"/>
  <c r="R853" i="4"/>
  <c r="R876" i="4"/>
  <c r="R874" i="4"/>
  <c r="R872" i="4"/>
  <c r="R870" i="4"/>
  <c r="R868" i="4"/>
  <c r="R866" i="4"/>
  <c r="R864" i="4"/>
  <c r="R862" i="4"/>
  <c r="R860" i="4"/>
  <c r="R858" i="4"/>
  <c r="R856" i="4"/>
  <c r="R854" i="4"/>
  <c r="R852" i="4"/>
  <c r="R851" i="4"/>
  <c r="R849" i="4"/>
  <c r="R847" i="4"/>
  <c r="R845" i="4"/>
  <c r="R843" i="4"/>
  <c r="R841" i="4"/>
  <c r="R839" i="4"/>
  <c r="R837" i="4"/>
  <c r="R835" i="4"/>
  <c r="R833" i="4"/>
  <c r="R831" i="4"/>
  <c r="R829" i="4"/>
  <c r="R827" i="4"/>
  <c r="R850" i="4"/>
  <c r="R848" i="4"/>
  <c r="R846" i="4"/>
  <c r="R844" i="4"/>
  <c r="R842" i="4"/>
  <c r="R840" i="4"/>
  <c r="R838" i="4"/>
  <c r="R836" i="4"/>
  <c r="R834" i="4"/>
  <c r="R832" i="4"/>
  <c r="R830" i="4"/>
  <c r="R828" i="4"/>
  <c r="R825" i="4"/>
  <c r="R823" i="4"/>
  <c r="R821" i="4"/>
  <c r="R819" i="4"/>
  <c r="R817" i="4"/>
  <c r="R815" i="4"/>
  <c r="R813" i="4"/>
  <c r="R811" i="4"/>
  <c r="R809" i="4"/>
  <c r="R807" i="4"/>
  <c r="R805" i="4"/>
  <c r="R803" i="4"/>
  <c r="R801" i="4"/>
  <c r="R799" i="4"/>
  <c r="R797" i="4"/>
  <c r="R795" i="4"/>
  <c r="R793" i="4"/>
  <c r="R791" i="4"/>
  <c r="R789" i="4"/>
  <c r="R787" i="4"/>
  <c r="R785" i="4"/>
  <c r="R783" i="4"/>
  <c r="R781" i="4"/>
  <c r="R779" i="4"/>
  <c r="R777" i="4"/>
  <c r="R826" i="4"/>
  <c r="R824" i="4"/>
  <c r="R822" i="4"/>
  <c r="R820" i="4"/>
  <c r="R818" i="4"/>
  <c r="R816" i="4"/>
  <c r="R814" i="4"/>
  <c r="R812" i="4"/>
  <c r="R810" i="4"/>
  <c r="R808" i="4"/>
  <c r="R806" i="4"/>
  <c r="R804" i="4"/>
  <c r="R802" i="4"/>
  <c r="R800" i="4"/>
  <c r="R798" i="4"/>
  <c r="R796" i="4"/>
  <c r="R794" i="4"/>
  <c r="R792" i="4"/>
  <c r="R790" i="4"/>
  <c r="R788" i="4"/>
  <c r="R786" i="4"/>
  <c r="R784" i="4"/>
  <c r="R782" i="4"/>
  <c r="R780" i="4"/>
  <c r="R778" i="4"/>
  <c r="R776" i="4"/>
  <c r="R774" i="4"/>
  <c r="R772" i="4"/>
  <c r="R770" i="4"/>
  <c r="R768" i="4"/>
  <c r="R766" i="4"/>
  <c r="R764" i="4"/>
  <c r="R762" i="4"/>
  <c r="R760" i="4"/>
  <c r="R758" i="4"/>
  <c r="R756" i="4"/>
  <c r="R754" i="4"/>
  <c r="R752" i="4"/>
  <c r="R750" i="4"/>
  <c r="R748" i="4"/>
  <c r="R746" i="4"/>
  <c r="R744" i="4"/>
  <c r="R742" i="4"/>
  <c r="R740" i="4"/>
  <c r="R738" i="4"/>
  <c r="R736" i="4"/>
  <c r="R734" i="4"/>
  <c r="R732" i="4"/>
  <c r="R730" i="4"/>
  <c r="R728" i="4"/>
  <c r="R726" i="4"/>
  <c r="R775" i="4"/>
  <c r="R773" i="4"/>
  <c r="R771" i="4"/>
  <c r="R769" i="4"/>
  <c r="R767" i="4"/>
  <c r="R765" i="4"/>
  <c r="R763" i="4"/>
  <c r="R761" i="4"/>
  <c r="R759" i="4"/>
  <c r="R757" i="4"/>
  <c r="R755" i="4"/>
  <c r="R753" i="4"/>
  <c r="R751" i="4"/>
  <c r="R749" i="4"/>
  <c r="R747" i="4"/>
  <c r="R745" i="4"/>
  <c r="R743" i="4"/>
  <c r="R741" i="4"/>
  <c r="R739" i="4"/>
  <c r="R737" i="4"/>
  <c r="R735" i="4"/>
  <c r="R733" i="4"/>
  <c r="R731" i="4"/>
  <c r="R729" i="4"/>
  <c r="R727" i="4"/>
  <c r="R725" i="4"/>
  <c r="R723" i="4"/>
  <c r="R721" i="4"/>
  <c r="R719" i="4"/>
  <c r="R717" i="4"/>
  <c r="R715" i="4"/>
  <c r="R713" i="4"/>
  <c r="R711" i="4"/>
  <c r="R709" i="4"/>
  <c r="R707" i="4"/>
  <c r="R705" i="4"/>
  <c r="R703" i="4"/>
  <c r="R701" i="4"/>
  <c r="R699" i="4"/>
  <c r="R697" i="4"/>
  <c r="R695" i="4"/>
  <c r="R693" i="4"/>
  <c r="R691" i="4"/>
  <c r="R689" i="4"/>
  <c r="R687" i="4"/>
  <c r="R685" i="4"/>
  <c r="R683" i="4"/>
  <c r="R681" i="4"/>
  <c r="R679" i="4"/>
  <c r="R677" i="4"/>
  <c r="R675" i="4"/>
  <c r="R673" i="4"/>
  <c r="R671" i="4"/>
  <c r="R669" i="4"/>
  <c r="R667" i="4"/>
  <c r="R665" i="4"/>
  <c r="R663" i="4"/>
  <c r="R661" i="4"/>
  <c r="R659" i="4"/>
  <c r="R657" i="4"/>
  <c r="R655" i="4"/>
  <c r="R653" i="4"/>
  <c r="R651" i="4"/>
  <c r="R649" i="4"/>
  <c r="R647" i="4"/>
  <c r="R645" i="4"/>
  <c r="R643" i="4"/>
  <c r="R641" i="4"/>
  <c r="R639" i="4"/>
  <c r="R637" i="4"/>
  <c r="R635" i="4"/>
  <c r="R633" i="4"/>
  <c r="R631" i="4"/>
  <c r="R629" i="4"/>
  <c r="R627" i="4"/>
  <c r="R625" i="4"/>
  <c r="R724" i="4"/>
  <c r="R722" i="4"/>
  <c r="R720" i="4"/>
  <c r="R718" i="4"/>
  <c r="R716" i="4"/>
  <c r="R714" i="4"/>
  <c r="R712" i="4"/>
  <c r="R710" i="4"/>
  <c r="R708" i="4"/>
  <c r="R706" i="4"/>
  <c r="R704" i="4"/>
  <c r="R702" i="4"/>
  <c r="R700" i="4"/>
  <c r="R698" i="4"/>
  <c r="R696" i="4"/>
  <c r="R694" i="4"/>
  <c r="R692" i="4"/>
  <c r="R690" i="4"/>
  <c r="R688" i="4"/>
  <c r="R686" i="4"/>
  <c r="R684" i="4"/>
  <c r="R682" i="4"/>
  <c r="R680" i="4"/>
  <c r="R678" i="4"/>
  <c r="R676" i="4"/>
  <c r="R674" i="4"/>
  <c r="R672" i="4"/>
  <c r="R670" i="4"/>
  <c r="R668" i="4"/>
  <c r="R666" i="4"/>
  <c r="R664" i="4"/>
  <c r="R662" i="4"/>
  <c r="R660" i="4"/>
  <c r="R658" i="4"/>
  <c r="R656" i="4"/>
  <c r="R654" i="4"/>
  <c r="R652" i="4"/>
  <c r="R650" i="4"/>
  <c r="R648" i="4"/>
  <c r="R646" i="4"/>
  <c r="R644" i="4"/>
  <c r="R642" i="4"/>
  <c r="R640" i="4"/>
  <c r="R638" i="4"/>
  <c r="R636" i="4"/>
  <c r="R634" i="4"/>
  <c r="R632" i="4"/>
  <c r="R630" i="4"/>
  <c r="R628" i="4"/>
  <c r="R626" i="4"/>
  <c r="R623" i="4"/>
  <c r="R621" i="4"/>
  <c r="R619" i="4"/>
  <c r="R617" i="4"/>
  <c r="R615" i="4"/>
  <c r="R613" i="4"/>
  <c r="R611" i="4"/>
  <c r="R609" i="4"/>
  <c r="R607" i="4"/>
  <c r="R605" i="4"/>
  <c r="R603" i="4"/>
  <c r="R601" i="4"/>
  <c r="R599" i="4"/>
  <c r="R597" i="4"/>
  <c r="R595" i="4"/>
  <c r="R593" i="4"/>
  <c r="R591" i="4"/>
  <c r="R589" i="4"/>
  <c r="R587" i="4"/>
  <c r="R585" i="4"/>
  <c r="R583" i="4"/>
  <c r="R581" i="4"/>
  <c r="R579" i="4"/>
  <c r="R577" i="4"/>
  <c r="R575" i="4"/>
  <c r="R573" i="4"/>
  <c r="R571" i="4"/>
  <c r="R569" i="4"/>
  <c r="R567" i="4"/>
  <c r="R565" i="4"/>
  <c r="R563" i="4"/>
  <c r="R561" i="4"/>
  <c r="R559" i="4"/>
  <c r="R557" i="4"/>
  <c r="R555" i="4"/>
  <c r="R553" i="4"/>
  <c r="R551" i="4"/>
  <c r="R549" i="4"/>
  <c r="R547" i="4"/>
  <c r="R545" i="4"/>
  <c r="R543" i="4"/>
  <c r="R541" i="4"/>
  <c r="R539" i="4"/>
  <c r="R537" i="4"/>
  <c r="R535" i="4"/>
  <c r="R533" i="4"/>
  <c r="R531" i="4"/>
  <c r="R529" i="4"/>
  <c r="R527" i="4"/>
  <c r="R525" i="4"/>
  <c r="R624" i="4"/>
  <c r="R622" i="4"/>
  <c r="R620" i="4"/>
  <c r="R618" i="4"/>
  <c r="R616" i="4"/>
  <c r="R614" i="4"/>
  <c r="R612" i="4"/>
  <c r="R610" i="4"/>
  <c r="R608" i="4"/>
  <c r="R606" i="4"/>
  <c r="R604" i="4"/>
  <c r="R602" i="4"/>
  <c r="R600" i="4"/>
  <c r="R598" i="4"/>
  <c r="R596" i="4"/>
  <c r="R594" i="4"/>
  <c r="R592" i="4"/>
  <c r="R590" i="4"/>
  <c r="R588" i="4"/>
  <c r="R586" i="4"/>
  <c r="R584" i="4"/>
  <c r="R582" i="4"/>
  <c r="R580" i="4"/>
  <c r="R578" i="4"/>
  <c r="R576" i="4"/>
  <c r="R574" i="4"/>
  <c r="R572" i="4"/>
  <c r="R570" i="4"/>
  <c r="R568" i="4"/>
  <c r="R566" i="4"/>
  <c r="R564" i="4"/>
  <c r="R562" i="4"/>
  <c r="R560" i="4"/>
  <c r="R558" i="4"/>
  <c r="R556" i="4"/>
  <c r="R554" i="4"/>
  <c r="R552" i="4"/>
  <c r="R550" i="4"/>
  <c r="R548" i="4"/>
  <c r="R546" i="4"/>
  <c r="R544" i="4"/>
  <c r="R542" i="4"/>
  <c r="R540" i="4"/>
  <c r="R538" i="4"/>
  <c r="R536" i="4"/>
  <c r="R534" i="4"/>
  <c r="R532" i="4"/>
  <c r="R530" i="4"/>
  <c r="R528" i="4"/>
  <c r="R526" i="4"/>
  <c r="R524" i="4"/>
  <c r="R522" i="4"/>
  <c r="R520" i="4"/>
  <c r="R518" i="4"/>
  <c r="R516" i="4"/>
  <c r="R514" i="4"/>
  <c r="R523" i="4"/>
  <c r="R521" i="4"/>
  <c r="R519" i="4"/>
  <c r="R517" i="4"/>
  <c r="R515" i="4"/>
  <c r="R513" i="4"/>
  <c r="R4" i="4"/>
  <c r="R512" i="4"/>
  <c r="R510" i="4"/>
  <c r="R508" i="4"/>
  <c r="R511" i="4"/>
  <c r="R509" i="4"/>
  <c r="R507" i="4"/>
  <c r="R505" i="4"/>
  <c r="R503" i="4"/>
  <c r="R506" i="4"/>
  <c r="R504" i="4"/>
  <c r="R502" i="4"/>
  <c r="R500" i="4"/>
  <c r="R498" i="4"/>
  <c r="R496" i="4"/>
  <c r="R494" i="4"/>
  <c r="R501" i="4"/>
  <c r="R499" i="4"/>
  <c r="R497" i="4"/>
  <c r="R495" i="4"/>
  <c r="R493" i="4"/>
  <c r="R491" i="4"/>
  <c r="R489" i="4"/>
  <c r="R487" i="4"/>
  <c r="R485" i="4"/>
  <c r="R492" i="4"/>
  <c r="R490" i="4"/>
  <c r="R488" i="4"/>
  <c r="R486" i="4"/>
  <c r="R484" i="4"/>
  <c r="R482" i="4"/>
  <c r="R480" i="4"/>
  <c r="R478" i="4"/>
  <c r="R476" i="4"/>
  <c r="R474" i="4"/>
  <c r="R472" i="4"/>
  <c r="R470" i="4"/>
  <c r="R468" i="4"/>
  <c r="R466" i="4"/>
  <c r="R483" i="4"/>
  <c r="R481" i="4"/>
  <c r="R479" i="4"/>
  <c r="R477" i="4"/>
  <c r="R475" i="4"/>
  <c r="R473" i="4"/>
  <c r="R471" i="4"/>
  <c r="R469" i="4"/>
  <c r="R467" i="4"/>
  <c r="R465" i="4"/>
  <c r="R463" i="4"/>
  <c r="R461" i="4"/>
  <c r="R459" i="4"/>
  <c r="R457" i="4"/>
  <c r="R455" i="4"/>
  <c r="R453" i="4"/>
  <c r="R451" i="4"/>
  <c r="R449" i="4"/>
  <c r="R447" i="4"/>
  <c r="R445" i="4"/>
  <c r="R464" i="4"/>
  <c r="R462" i="4"/>
  <c r="R460" i="4"/>
  <c r="R458" i="4"/>
  <c r="R456" i="4"/>
  <c r="R454" i="4"/>
  <c r="R452" i="4"/>
  <c r="R450" i="4"/>
  <c r="R448" i="4"/>
  <c r="R446" i="4"/>
  <c r="R444" i="4"/>
  <c r="R442" i="4"/>
  <c r="R440" i="4"/>
  <c r="R438" i="4"/>
  <c r="R436" i="4"/>
  <c r="R434" i="4"/>
  <c r="R432" i="4"/>
  <c r="R430" i="4"/>
  <c r="R428" i="4"/>
  <c r="R426" i="4"/>
  <c r="R424" i="4"/>
  <c r="R422" i="4"/>
  <c r="R420" i="4"/>
  <c r="R418" i="4"/>
  <c r="R416" i="4"/>
  <c r="R414" i="4"/>
  <c r="R412" i="4"/>
  <c r="R410" i="4"/>
  <c r="R408" i="4"/>
  <c r="R443" i="4"/>
  <c r="R441" i="4"/>
  <c r="R439" i="4"/>
  <c r="R437" i="4"/>
  <c r="R435" i="4"/>
  <c r="R433" i="4"/>
  <c r="R431" i="4"/>
  <c r="R429" i="4"/>
  <c r="R427" i="4"/>
  <c r="R425" i="4"/>
  <c r="R423" i="4"/>
  <c r="R421" i="4"/>
  <c r="R419" i="4"/>
  <c r="R417" i="4"/>
  <c r="R415" i="4"/>
  <c r="R413" i="4"/>
  <c r="R411" i="4"/>
  <c r="R409" i="4"/>
  <c r="R407" i="4"/>
  <c r="R405" i="4"/>
  <c r="R403" i="4"/>
  <c r="R401" i="4"/>
  <c r="R399" i="4"/>
  <c r="R397" i="4"/>
  <c r="R395" i="4"/>
  <c r="R393" i="4"/>
  <c r="R391" i="4"/>
  <c r="R389" i="4"/>
  <c r="R387" i="4"/>
  <c r="R385" i="4"/>
  <c r="R383" i="4"/>
  <c r="R381" i="4"/>
  <c r="R379" i="4"/>
  <c r="R377" i="4"/>
  <c r="R375" i="4"/>
  <c r="R373" i="4"/>
  <c r="R371" i="4"/>
  <c r="R369" i="4"/>
  <c r="R406" i="4"/>
  <c r="R404" i="4"/>
  <c r="R402" i="4"/>
  <c r="R400" i="4"/>
  <c r="R398" i="4"/>
  <c r="R396" i="4"/>
  <c r="R394" i="4"/>
  <c r="R392" i="4"/>
  <c r="R390" i="4"/>
  <c r="R388" i="4"/>
  <c r="R386" i="4"/>
  <c r="R384" i="4"/>
  <c r="R382" i="4"/>
  <c r="R380" i="4"/>
  <c r="R378" i="4"/>
  <c r="R376" i="4"/>
  <c r="R374" i="4"/>
  <c r="R372" i="4"/>
  <c r="R370" i="4"/>
  <c r="R368" i="4"/>
  <c r="R366" i="4"/>
  <c r="R364" i="4"/>
  <c r="R362" i="4"/>
  <c r="R360" i="4"/>
  <c r="R358" i="4"/>
  <c r="R356" i="4"/>
  <c r="R354" i="4"/>
  <c r="R352" i="4"/>
  <c r="R350" i="4"/>
  <c r="R348" i="4"/>
  <c r="R346" i="4"/>
  <c r="R344" i="4"/>
  <c r="R342" i="4"/>
  <c r="R340" i="4"/>
  <c r="R338" i="4"/>
  <c r="R336" i="4"/>
  <c r="R334" i="4"/>
  <c r="R332" i="4"/>
  <c r="R330" i="4"/>
  <c r="R328" i="4"/>
  <c r="R326" i="4"/>
  <c r="R324" i="4"/>
  <c r="R322" i="4"/>
  <c r="R320" i="4"/>
  <c r="R318" i="4"/>
  <c r="R316" i="4"/>
  <c r="R314" i="4"/>
  <c r="R312" i="4"/>
  <c r="R310" i="4"/>
  <c r="R308" i="4"/>
  <c r="R306" i="4"/>
  <c r="R304" i="4"/>
  <c r="R302" i="4"/>
  <c r="R300" i="4"/>
  <c r="R298" i="4"/>
  <c r="R296" i="4"/>
  <c r="R294" i="4"/>
  <c r="R292" i="4"/>
  <c r="R290" i="4"/>
  <c r="R367" i="4"/>
  <c r="R365" i="4"/>
  <c r="R363" i="4"/>
  <c r="R361" i="4"/>
  <c r="R359" i="4"/>
  <c r="R357" i="4"/>
  <c r="R355" i="4"/>
  <c r="R353" i="4"/>
  <c r="R351" i="4"/>
  <c r="R349" i="4"/>
  <c r="R347" i="4"/>
  <c r="R345" i="4"/>
  <c r="R343" i="4"/>
  <c r="R341" i="4"/>
  <c r="R339" i="4"/>
  <c r="R337" i="4"/>
  <c r="R335" i="4"/>
  <c r="R333" i="4"/>
  <c r="R331" i="4"/>
  <c r="R329" i="4"/>
  <c r="R327" i="4"/>
  <c r="R325" i="4"/>
  <c r="R323" i="4"/>
  <c r="R321" i="4"/>
  <c r="R319" i="4"/>
  <c r="R317" i="4"/>
  <c r="R315" i="4"/>
  <c r="R313" i="4"/>
  <c r="R311" i="4"/>
  <c r="R309" i="4"/>
  <c r="R307" i="4"/>
  <c r="R305" i="4"/>
  <c r="R303" i="4"/>
  <c r="R301" i="4"/>
  <c r="R299" i="4"/>
  <c r="R297" i="4"/>
  <c r="R295" i="4"/>
  <c r="R293" i="4"/>
  <c r="R291" i="4"/>
  <c r="R288" i="4"/>
  <c r="R286" i="4"/>
  <c r="R284" i="4"/>
  <c r="R282" i="4"/>
  <c r="R280" i="4"/>
  <c r="R278" i="4"/>
  <c r="R276" i="4"/>
  <c r="R274" i="4"/>
  <c r="R272" i="4"/>
  <c r="R270" i="4"/>
  <c r="R268" i="4"/>
  <c r="R266" i="4"/>
  <c r="R264" i="4"/>
  <c r="R262" i="4"/>
  <c r="R260" i="4"/>
  <c r="R258" i="4"/>
  <c r="R256" i="4"/>
  <c r="R254" i="4"/>
  <c r="R252" i="4"/>
  <c r="R250" i="4"/>
  <c r="R248" i="4"/>
  <c r="R246" i="4"/>
  <c r="R244" i="4"/>
  <c r="R242" i="4"/>
  <c r="R240" i="4"/>
  <c r="R238" i="4"/>
  <c r="R236" i="4"/>
  <c r="R234" i="4"/>
  <c r="R232" i="4"/>
  <c r="R230" i="4"/>
  <c r="R228" i="4"/>
  <c r="R226" i="4"/>
  <c r="R224" i="4"/>
  <c r="R222" i="4"/>
  <c r="R220" i="4"/>
  <c r="R218" i="4"/>
  <c r="R216" i="4"/>
  <c r="R214" i="4"/>
  <c r="R212" i="4"/>
  <c r="R289" i="4"/>
  <c r="R287" i="4"/>
  <c r="R285" i="4"/>
  <c r="R283" i="4"/>
  <c r="R281" i="4"/>
  <c r="R279" i="4"/>
  <c r="R277" i="4"/>
  <c r="R275" i="4"/>
  <c r="R273" i="4"/>
  <c r="R271" i="4"/>
  <c r="R269" i="4"/>
  <c r="R267" i="4"/>
  <c r="R265" i="4"/>
  <c r="R263" i="4"/>
  <c r="R261" i="4"/>
  <c r="R259" i="4"/>
  <c r="R257" i="4"/>
  <c r="R255" i="4"/>
  <c r="R253" i="4"/>
  <c r="R251" i="4"/>
  <c r="R249" i="4"/>
  <c r="R247" i="4"/>
  <c r="R245" i="4"/>
  <c r="R243" i="4"/>
  <c r="R241" i="4"/>
  <c r="R239" i="4"/>
  <c r="R237" i="4"/>
  <c r="R235" i="4"/>
  <c r="R233" i="4"/>
  <c r="R231" i="4"/>
  <c r="R229" i="4"/>
  <c r="R227" i="4"/>
  <c r="R225" i="4"/>
  <c r="R223" i="4"/>
  <c r="R221" i="4"/>
  <c r="R219" i="4"/>
  <c r="R217" i="4"/>
  <c r="R215" i="4"/>
  <c r="R213" i="4"/>
  <c r="R211" i="4"/>
  <c r="R209" i="4"/>
  <c r="R207" i="4"/>
  <c r="R205" i="4"/>
  <c r="R203" i="4"/>
  <c r="R201" i="4"/>
  <c r="R199" i="4"/>
  <c r="R197" i="4"/>
  <c r="R195" i="4"/>
  <c r="R193" i="4"/>
  <c r="R191" i="4"/>
  <c r="R189" i="4"/>
  <c r="R187" i="4"/>
  <c r="R185" i="4"/>
  <c r="R183" i="4"/>
  <c r="R181" i="4"/>
  <c r="R179" i="4"/>
  <c r="R177" i="4"/>
  <c r="R175" i="4"/>
  <c r="R173" i="4"/>
  <c r="R171" i="4"/>
  <c r="R169" i="4"/>
  <c r="R167" i="4"/>
  <c r="R165" i="4"/>
  <c r="R163" i="4"/>
  <c r="R161" i="4"/>
  <c r="R159" i="4"/>
  <c r="R157" i="4"/>
  <c r="R155" i="4"/>
  <c r="R153" i="4"/>
  <c r="R151" i="4"/>
  <c r="R149" i="4"/>
  <c r="R147" i="4"/>
  <c r="R145" i="4"/>
  <c r="R143" i="4"/>
  <c r="R141" i="4"/>
  <c r="R139" i="4"/>
  <c r="R137" i="4"/>
  <c r="R135" i="4"/>
  <c r="R133" i="4"/>
  <c r="R131" i="4"/>
  <c r="R129" i="4"/>
  <c r="R127" i="4"/>
  <c r="R125" i="4"/>
  <c r="R123" i="4"/>
  <c r="R121" i="4"/>
  <c r="R119" i="4"/>
  <c r="R117" i="4"/>
  <c r="R115" i="4"/>
  <c r="R113" i="4"/>
  <c r="R111" i="4"/>
  <c r="R109" i="4"/>
  <c r="R107" i="4"/>
  <c r="R105" i="4"/>
  <c r="R103" i="4"/>
  <c r="R101" i="4"/>
  <c r="R99" i="4"/>
  <c r="R97" i="4"/>
  <c r="R95" i="4"/>
  <c r="R93" i="4"/>
  <c r="R91" i="4"/>
  <c r="R89" i="4"/>
  <c r="R87" i="4"/>
  <c r="R85" i="4"/>
  <c r="R83" i="4"/>
  <c r="R81" i="4"/>
  <c r="R79" i="4"/>
  <c r="R77" i="4"/>
  <c r="R75" i="4"/>
  <c r="R73" i="4"/>
  <c r="R71" i="4"/>
  <c r="R69" i="4"/>
  <c r="R67" i="4"/>
  <c r="R65" i="4"/>
  <c r="R63" i="4"/>
  <c r="R61" i="4"/>
  <c r="R59" i="4"/>
  <c r="R57" i="4"/>
  <c r="R210" i="4"/>
  <c r="R208" i="4"/>
  <c r="R206" i="4"/>
  <c r="R204" i="4"/>
  <c r="R202" i="4"/>
  <c r="R200" i="4"/>
  <c r="R198" i="4"/>
  <c r="R196" i="4"/>
  <c r="R194" i="4"/>
  <c r="R192" i="4"/>
  <c r="R190" i="4"/>
  <c r="R188" i="4"/>
  <c r="R186" i="4"/>
  <c r="R184" i="4"/>
  <c r="R182" i="4"/>
  <c r="R180" i="4"/>
  <c r="R178" i="4"/>
  <c r="R176" i="4"/>
  <c r="R174" i="4"/>
  <c r="R172" i="4"/>
  <c r="R170" i="4"/>
  <c r="R168" i="4"/>
  <c r="R166" i="4"/>
  <c r="R164" i="4"/>
  <c r="R162" i="4"/>
  <c r="R160" i="4"/>
  <c r="R158" i="4"/>
  <c r="R156" i="4"/>
  <c r="R154" i="4"/>
  <c r="R152" i="4"/>
  <c r="R150" i="4"/>
  <c r="R148" i="4"/>
  <c r="R146" i="4"/>
  <c r="R144" i="4"/>
  <c r="R142" i="4"/>
  <c r="R140" i="4"/>
  <c r="R138" i="4"/>
  <c r="R136" i="4"/>
  <c r="R134" i="4"/>
  <c r="R132" i="4"/>
  <c r="R130" i="4"/>
  <c r="R128" i="4"/>
  <c r="R126" i="4"/>
  <c r="R124" i="4"/>
  <c r="R122" i="4"/>
  <c r="R120" i="4"/>
  <c r="R118" i="4"/>
  <c r="R116" i="4"/>
  <c r="R114" i="4"/>
  <c r="R112" i="4"/>
  <c r="R110" i="4"/>
  <c r="R108" i="4"/>
  <c r="R106" i="4"/>
  <c r="R104" i="4"/>
  <c r="R102" i="4"/>
  <c r="R100" i="4"/>
  <c r="R98" i="4"/>
  <c r="R96" i="4"/>
  <c r="R94" i="4"/>
  <c r="R92" i="4"/>
  <c r="R90" i="4"/>
  <c r="R88" i="4"/>
  <c r="R86" i="4"/>
  <c r="R84" i="4"/>
  <c r="R82" i="4"/>
  <c r="R80" i="4"/>
  <c r="R78" i="4"/>
  <c r="R76" i="4"/>
  <c r="R74" i="4"/>
  <c r="R72" i="4"/>
  <c r="R70" i="4"/>
  <c r="R68" i="4"/>
  <c r="R66" i="4"/>
  <c r="R64" i="4"/>
  <c r="R62" i="4"/>
  <c r="R60" i="4"/>
  <c r="R58" i="4"/>
  <c r="R56" i="4"/>
  <c r="R55" i="4"/>
  <c r="R53" i="4"/>
  <c r="R51" i="4"/>
  <c r="R49" i="4"/>
  <c r="R47" i="4"/>
  <c r="R45" i="4"/>
  <c r="R43" i="4"/>
  <c r="R41" i="4"/>
  <c r="R39" i="4"/>
  <c r="R37" i="4"/>
  <c r="R35" i="4"/>
  <c r="R33" i="4"/>
  <c r="R31" i="4"/>
  <c r="R29" i="4"/>
  <c r="R27" i="4"/>
  <c r="R25" i="4"/>
  <c r="R23" i="4"/>
  <c r="R21" i="4"/>
  <c r="R19" i="4"/>
  <c r="R17" i="4"/>
  <c r="R15" i="4"/>
  <c r="R13" i="4"/>
  <c r="R11" i="4"/>
  <c r="R9" i="4"/>
  <c r="R7" i="4"/>
  <c r="R5" i="4"/>
  <c r="R54" i="4"/>
  <c r="R52" i="4"/>
  <c r="R50" i="4"/>
  <c r="R48" i="4"/>
  <c r="R46" i="4"/>
  <c r="R44" i="4"/>
  <c r="R42" i="4"/>
  <c r="R40" i="4"/>
  <c r="R38" i="4"/>
  <c r="R36" i="4"/>
  <c r="R34" i="4"/>
  <c r="R32" i="4"/>
  <c r="R30" i="4"/>
  <c r="R28" i="4"/>
  <c r="R26" i="4"/>
  <c r="R24" i="4"/>
  <c r="R22" i="4"/>
  <c r="R20" i="4"/>
  <c r="R18" i="4"/>
  <c r="R16" i="4"/>
  <c r="R14" i="4"/>
  <c r="R12" i="4"/>
  <c r="R10" i="4"/>
  <c r="R8" i="4"/>
  <c r="R6" i="4"/>
  <c r="S3" i="4" a="1"/>
  <c r="S3" i="4" s="1"/>
  <c r="S913" i="4" l="1"/>
  <c r="S911" i="4"/>
  <c r="S909" i="4"/>
  <c r="S914" i="4"/>
  <c r="S912" i="4"/>
  <c r="S910" i="4"/>
  <c r="S907" i="4"/>
  <c r="S905" i="4"/>
  <c r="S903" i="4"/>
  <c r="S908" i="4"/>
  <c r="S906" i="4"/>
  <c r="S904" i="4"/>
  <c r="S901" i="4"/>
  <c r="S899" i="4"/>
  <c r="S897" i="4"/>
  <c r="S895" i="4"/>
  <c r="S893" i="4"/>
  <c r="S891" i="4"/>
  <c r="S902" i="4"/>
  <c r="S900" i="4"/>
  <c r="S898" i="4"/>
  <c r="S896" i="4"/>
  <c r="S894" i="4"/>
  <c r="S892" i="4"/>
  <c r="S890" i="4"/>
  <c r="S889" i="4"/>
  <c r="S887" i="4"/>
  <c r="S885" i="4"/>
  <c r="S883" i="4"/>
  <c r="S881" i="4"/>
  <c r="S879" i="4"/>
  <c r="S877" i="4"/>
  <c r="S888" i="4"/>
  <c r="S886" i="4"/>
  <c r="S884" i="4"/>
  <c r="S882" i="4"/>
  <c r="S880" i="4"/>
  <c r="S878" i="4"/>
  <c r="S876" i="4"/>
  <c r="S874" i="4"/>
  <c r="S872" i="4"/>
  <c r="S870" i="4"/>
  <c r="S868" i="4"/>
  <c r="S866" i="4"/>
  <c r="S864" i="4"/>
  <c r="S862" i="4"/>
  <c r="S860" i="4"/>
  <c r="S858" i="4"/>
  <c r="S856" i="4"/>
  <c r="S854" i="4"/>
  <c r="S852" i="4"/>
  <c r="S875" i="4"/>
  <c r="S873" i="4"/>
  <c r="S871" i="4"/>
  <c r="S869" i="4"/>
  <c r="S867" i="4"/>
  <c r="S865" i="4"/>
  <c r="S863" i="4"/>
  <c r="S861" i="4"/>
  <c r="S859" i="4"/>
  <c r="S857" i="4"/>
  <c r="S855" i="4"/>
  <c r="S853" i="4"/>
  <c r="S850" i="4"/>
  <c r="S848" i="4"/>
  <c r="S846" i="4"/>
  <c r="S844" i="4"/>
  <c r="S842" i="4"/>
  <c r="S840" i="4"/>
  <c r="S838" i="4"/>
  <c r="S836" i="4"/>
  <c r="S834" i="4"/>
  <c r="S832" i="4"/>
  <c r="S830" i="4"/>
  <c r="S828" i="4"/>
  <c r="S851" i="4"/>
  <c r="S849" i="4"/>
  <c r="S847" i="4"/>
  <c r="S845" i="4"/>
  <c r="S843" i="4"/>
  <c r="S841" i="4"/>
  <c r="S839" i="4"/>
  <c r="S837" i="4"/>
  <c r="S835" i="4"/>
  <c r="S833" i="4"/>
  <c r="S831" i="4"/>
  <c r="S829" i="4"/>
  <c r="S827" i="4"/>
  <c r="S826" i="4"/>
  <c r="S824" i="4"/>
  <c r="S822" i="4"/>
  <c r="S820" i="4"/>
  <c r="S818" i="4"/>
  <c r="S816" i="4"/>
  <c r="S814" i="4"/>
  <c r="S812" i="4"/>
  <c r="S810" i="4"/>
  <c r="S808" i="4"/>
  <c r="S806" i="4"/>
  <c r="S804" i="4"/>
  <c r="S802" i="4"/>
  <c r="S800" i="4"/>
  <c r="S798" i="4"/>
  <c r="S796" i="4"/>
  <c r="S794" i="4"/>
  <c r="S792" i="4"/>
  <c r="S790" i="4"/>
  <c r="S788" i="4"/>
  <c r="S786" i="4"/>
  <c r="S784" i="4"/>
  <c r="S782" i="4"/>
  <c r="S780" i="4"/>
  <c r="S778" i="4"/>
  <c r="S776" i="4"/>
  <c r="S825" i="4"/>
  <c r="S823" i="4"/>
  <c r="S821" i="4"/>
  <c r="S819" i="4"/>
  <c r="S817" i="4"/>
  <c r="S815" i="4"/>
  <c r="S813" i="4"/>
  <c r="S811" i="4"/>
  <c r="S809" i="4"/>
  <c r="S807" i="4"/>
  <c r="S805" i="4"/>
  <c r="S803" i="4"/>
  <c r="S801" i="4"/>
  <c r="S799" i="4"/>
  <c r="S797" i="4"/>
  <c r="S795" i="4"/>
  <c r="S793" i="4"/>
  <c r="S791" i="4"/>
  <c r="S789" i="4"/>
  <c r="S787" i="4"/>
  <c r="S785" i="4"/>
  <c r="S783" i="4"/>
  <c r="S781" i="4"/>
  <c r="S779" i="4"/>
  <c r="S777" i="4"/>
  <c r="S775" i="4"/>
  <c r="S773" i="4"/>
  <c r="S771" i="4"/>
  <c r="S769" i="4"/>
  <c r="S767" i="4"/>
  <c r="S765" i="4"/>
  <c r="S763" i="4"/>
  <c r="S761" i="4"/>
  <c r="S759" i="4"/>
  <c r="S757" i="4"/>
  <c r="S755" i="4"/>
  <c r="S753" i="4"/>
  <c r="S751" i="4"/>
  <c r="S749" i="4"/>
  <c r="S747" i="4"/>
  <c r="S745" i="4"/>
  <c r="S743" i="4"/>
  <c r="S741" i="4"/>
  <c r="S739" i="4"/>
  <c r="S737" i="4"/>
  <c r="S735" i="4"/>
  <c r="S733" i="4"/>
  <c r="S731" i="4"/>
  <c r="S729" i="4"/>
  <c r="S727" i="4"/>
  <c r="S774" i="4"/>
  <c r="S772" i="4"/>
  <c r="S770" i="4"/>
  <c r="S768" i="4"/>
  <c r="S766" i="4"/>
  <c r="S764" i="4"/>
  <c r="S762" i="4"/>
  <c r="S760" i="4"/>
  <c r="S758" i="4"/>
  <c r="S756" i="4"/>
  <c r="S754" i="4"/>
  <c r="S752" i="4"/>
  <c r="S750" i="4"/>
  <c r="S748" i="4"/>
  <c r="S746" i="4"/>
  <c r="S744" i="4"/>
  <c r="S742" i="4"/>
  <c r="S740" i="4"/>
  <c r="S738" i="4"/>
  <c r="S736" i="4"/>
  <c r="S734" i="4"/>
  <c r="S732" i="4"/>
  <c r="S730" i="4"/>
  <c r="S728" i="4"/>
  <c r="S726" i="4"/>
  <c r="S724" i="4"/>
  <c r="S722" i="4"/>
  <c r="S720" i="4"/>
  <c r="S718" i="4"/>
  <c r="S716" i="4"/>
  <c r="S714" i="4"/>
  <c r="S712" i="4"/>
  <c r="S710" i="4"/>
  <c r="S708" i="4"/>
  <c r="S706" i="4"/>
  <c r="S704" i="4"/>
  <c r="S702" i="4"/>
  <c r="S700" i="4"/>
  <c r="S698" i="4"/>
  <c r="S696" i="4"/>
  <c r="S694" i="4"/>
  <c r="S692" i="4"/>
  <c r="S690" i="4"/>
  <c r="S688" i="4"/>
  <c r="S686" i="4"/>
  <c r="S684" i="4"/>
  <c r="S682" i="4"/>
  <c r="S680" i="4"/>
  <c r="S678" i="4"/>
  <c r="S676" i="4"/>
  <c r="S674" i="4"/>
  <c r="S672" i="4"/>
  <c r="S670" i="4"/>
  <c r="S668" i="4"/>
  <c r="S666" i="4"/>
  <c r="S664" i="4"/>
  <c r="S662" i="4"/>
  <c r="S660" i="4"/>
  <c r="S658" i="4"/>
  <c r="S656" i="4"/>
  <c r="S654" i="4"/>
  <c r="S652" i="4"/>
  <c r="S650" i="4"/>
  <c r="S648" i="4"/>
  <c r="S646" i="4"/>
  <c r="S644" i="4"/>
  <c r="S642" i="4"/>
  <c r="S640" i="4"/>
  <c r="S638" i="4"/>
  <c r="S636" i="4"/>
  <c r="S634" i="4"/>
  <c r="S632" i="4"/>
  <c r="S630" i="4"/>
  <c r="S628" i="4"/>
  <c r="S626" i="4"/>
  <c r="S725" i="4"/>
  <c r="S723" i="4"/>
  <c r="S721" i="4"/>
  <c r="S719" i="4"/>
  <c r="S717" i="4"/>
  <c r="S715" i="4"/>
  <c r="S713" i="4"/>
  <c r="S711" i="4"/>
  <c r="S709" i="4"/>
  <c r="S707" i="4"/>
  <c r="S705" i="4"/>
  <c r="S703" i="4"/>
  <c r="S701" i="4"/>
  <c r="S699" i="4"/>
  <c r="S697" i="4"/>
  <c r="S695" i="4"/>
  <c r="S693" i="4"/>
  <c r="S691" i="4"/>
  <c r="S689" i="4"/>
  <c r="S687" i="4"/>
  <c r="S685" i="4"/>
  <c r="S683" i="4"/>
  <c r="S681" i="4"/>
  <c r="S679" i="4"/>
  <c r="S677" i="4"/>
  <c r="S675" i="4"/>
  <c r="S673" i="4"/>
  <c r="S671" i="4"/>
  <c r="S669" i="4"/>
  <c r="S667" i="4"/>
  <c r="S665" i="4"/>
  <c r="S663" i="4"/>
  <c r="S661" i="4"/>
  <c r="S659" i="4"/>
  <c r="S657" i="4"/>
  <c r="S655" i="4"/>
  <c r="S653" i="4"/>
  <c r="S651" i="4"/>
  <c r="S649" i="4"/>
  <c r="S647" i="4"/>
  <c r="S645" i="4"/>
  <c r="S643" i="4"/>
  <c r="S641" i="4"/>
  <c r="S639" i="4"/>
  <c r="S637" i="4"/>
  <c r="S635" i="4"/>
  <c r="S633" i="4"/>
  <c r="S631" i="4"/>
  <c r="S629" i="4"/>
  <c r="S627" i="4"/>
  <c r="S625" i="4"/>
  <c r="S624" i="4"/>
  <c r="S622" i="4"/>
  <c r="S620" i="4"/>
  <c r="S618" i="4"/>
  <c r="S616" i="4"/>
  <c r="S614" i="4"/>
  <c r="S612" i="4"/>
  <c r="S610" i="4"/>
  <c r="S608" i="4"/>
  <c r="S606" i="4"/>
  <c r="S604" i="4"/>
  <c r="S602" i="4"/>
  <c r="S600" i="4"/>
  <c r="S598" i="4"/>
  <c r="S596" i="4"/>
  <c r="S594" i="4"/>
  <c r="S592" i="4"/>
  <c r="S590" i="4"/>
  <c r="S588" i="4"/>
  <c r="S586" i="4"/>
  <c r="S584" i="4"/>
  <c r="S582" i="4"/>
  <c r="S580" i="4"/>
  <c r="S578" i="4"/>
  <c r="S576" i="4"/>
  <c r="S574" i="4"/>
  <c r="S572" i="4"/>
  <c r="S570" i="4"/>
  <c r="S568" i="4"/>
  <c r="S566" i="4"/>
  <c r="S564" i="4"/>
  <c r="S562" i="4"/>
  <c r="S560" i="4"/>
  <c r="S558" i="4"/>
  <c r="S556" i="4"/>
  <c r="S554" i="4"/>
  <c r="S552" i="4"/>
  <c r="S550" i="4"/>
  <c r="S548" i="4"/>
  <c r="S546" i="4"/>
  <c r="S544" i="4"/>
  <c r="S542" i="4"/>
  <c r="S540" i="4"/>
  <c r="S538" i="4"/>
  <c r="S536" i="4"/>
  <c r="S534" i="4"/>
  <c r="S532" i="4"/>
  <c r="S530" i="4"/>
  <c r="S528" i="4"/>
  <c r="S526" i="4"/>
  <c r="S524" i="4"/>
  <c r="S623" i="4"/>
  <c r="S621" i="4"/>
  <c r="S619" i="4"/>
  <c r="S617" i="4"/>
  <c r="S615" i="4"/>
  <c r="S613" i="4"/>
  <c r="S611" i="4"/>
  <c r="S609" i="4"/>
  <c r="S607" i="4"/>
  <c r="S605" i="4"/>
  <c r="S603" i="4"/>
  <c r="S601" i="4"/>
  <c r="S599" i="4"/>
  <c r="S597" i="4"/>
  <c r="S595" i="4"/>
  <c r="S593" i="4"/>
  <c r="S591" i="4"/>
  <c r="S589" i="4"/>
  <c r="S587" i="4"/>
  <c r="S585" i="4"/>
  <c r="S583" i="4"/>
  <c r="S581" i="4"/>
  <c r="S579" i="4"/>
  <c r="S577" i="4"/>
  <c r="S575" i="4"/>
  <c r="S573" i="4"/>
  <c r="S571" i="4"/>
  <c r="S569" i="4"/>
  <c r="S567" i="4"/>
  <c r="S565" i="4"/>
  <c r="S563" i="4"/>
  <c r="S561" i="4"/>
  <c r="S559" i="4"/>
  <c r="S557" i="4"/>
  <c r="S555" i="4"/>
  <c r="S553" i="4"/>
  <c r="S551" i="4"/>
  <c r="S549" i="4"/>
  <c r="S547" i="4"/>
  <c r="S545" i="4"/>
  <c r="S543" i="4"/>
  <c r="S541" i="4"/>
  <c r="S539" i="4"/>
  <c r="S537" i="4"/>
  <c r="S535" i="4"/>
  <c r="S533" i="4"/>
  <c r="S531" i="4"/>
  <c r="S529" i="4"/>
  <c r="S527" i="4"/>
  <c r="S525" i="4"/>
  <c r="S523" i="4"/>
  <c r="S521" i="4"/>
  <c r="S519" i="4"/>
  <c r="S517" i="4"/>
  <c r="S515" i="4"/>
  <c r="S513" i="4"/>
  <c r="S522" i="4"/>
  <c r="S520" i="4"/>
  <c r="S518" i="4"/>
  <c r="S516" i="4"/>
  <c r="S514" i="4"/>
  <c r="S4" i="4"/>
  <c r="S511" i="4"/>
  <c r="S509" i="4"/>
  <c r="S512" i="4"/>
  <c r="S510" i="4"/>
  <c r="S508" i="4"/>
  <c r="S506" i="4"/>
  <c r="S504" i="4"/>
  <c r="S507" i="4"/>
  <c r="S505" i="4"/>
  <c r="S503" i="4"/>
  <c r="S501" i="4"/>
  <c r="S499" i="4"/>
  <c r="S497" i="4"/>
  <c r="S495" i="4"/>
  <c r="S502" i="4"/>
  <c r="S500" i="4"/>
  <c r="S498" i="4"/>
  <c r="S496" i="4"/>
  <c r="S494" i="4"/>
  <c r="S492" i="4"/>
  <c r="S490" i="4"/>
  <c r="S488" i="4"/>
  <c r="S486" i="4"/>
  <c r="S493" i="4"/>
  <c r="S491" i="4"/>
  <c r="S489" i="4"/>
  <c r="S487" i="4"/>
  <c r="S485" i="4"/>
  <c r="S484" i="4"/>
  <c r="S483" i="4"/>
  <c r="S481" i="4"/>
  <c r="S479" i="4"/>
  <c r="S477" i="4"/>
  <c r="S475" i="4"/>
  <c r="S473" i="4"/>
  <c r="S471" i="4"/>
  <c r="S469" i="4"/>
  <c r="S467" i="4"/>
  <c r="S465" i="4"/>
  <c r="S482" i="4"/>
  <c r="S480" i="4"/>
  <c r="S478" i="4"/>
  <c r="S476" i="4"/>
  <c r="S474" i="4"/>
  <c r="S472" i="4"/>
  <c r="S470" i="4"/>
  <c r="S468" i="4"/>
  <c r="S466" i="4"/>
  <c r="S464" i="4"/>
  <c r="S462" i="4"/>
  <c r="S460" i="4"/>
  <c r="S458" i="4"/>
  <c r="S456" i="4"/>
  <c r="S454" i="4"/>
  <c r="S452" i="4"/>
  <c r="S450" i="4"/>
  <c r="S448" i="4"/>
  <c r="S446" i="4"/>
  <c r="S463" i="4"/>
  <c r="S461" i="4"/>
  <c r="S459" i="4"/>
  <c r="S457" i="4"/>
  <c r="S455" i="4"/>
  <c r="S453" i="4"/>
  <c r="S451" i="4"/>
  <c r="S449" i="4"/>
  <c r="S447" i="4"/>
  <c r="S445" i="4"/>
  <c r="S443" i="4"/>
  <c r="S441" i="4"/>
  <c r="S439" i="4"/>
  <c r="S437" i="4"/>
  <c r="S435" i="4"/>
  <c r="S433" i="4"/>
  <c r="S431" i="4"/>
  <c r="S429" i="4"/>
  <c r="S427" i="4"/>
  <c r="S425" i="4"/>
  <c r="S423" i="4"/>
  <c r="S421" i="4"/>
  <c r="S419" i="4"/>
  <c r="S417" i="4"/>
  <c r="S415" i="4"/>
  <c r="S413" i="4"/>
  <c r="S411" i="4"/>
  <c r="S409" i="4"/>
  <c r="S407" i="4"/>
  <c r="S444" i="4"/>
  <c r="S442" i="4"/>
  <c r="S440" i="4"/>
  <c r="S438" i="4"/>
  <c r="S436" i="4"/>
  <c r="S434" i="4"/>
  <c r="S432" i="4"/>
  <c r="S430" i="4"/>
  <c r="S428" i="4"/>
  <c r="S426" i="4"/>
  <c r="S424" i="4"/>
  <c r="S422" i="4"/>
  <c r="S420" i="4"/>
  <c r="S418" i="4"/>
  <c r="S416" i="4"/>
  <c r="S414" i="4"/>
  <c r="S412" i="4"/>
  <c r="S410" i="4"/>
  <c r="S408" i="4"/>
  <c r="S406" i="4"/>
  <c r="S404" i="4"/>
  <c r="S402" i="4"/>
  <c r="S400" i="4"/>
  <c r="S398" i="4"/>
  <c r="S396" i="4"/>
  <c r="S394" i="4"/>
  <c r="S392" i="4"/>
  <c r="S390" i="4"/>
  <c r="S388" i="4"/>
  <c r="S386" i="4"/>
  <c r="S384" i="4"/>
  <c r="S382" i="4"/>
  <c r="S380" i="4"/>
  <c r="S378" i="4"/>
  <c r="S376" i="4"/>
  <c r="S374" i="4"/>
  <c r="S372" i="4"/>
  <c r="S370" i="4"/>
  <c r="S368" i="4"/>
  <c r="S405" i="4"/>
  <c r="S403" i="4"/>
  <c r="S401" i="4"/>
  <c r="S399" i="4"/>
  <c r="S397" i="4"/>
  <c r="S395" i="4"/>
  <c r="S393" i="4"/>
  <c r="S391" i="4"/>
  <c r="S389" i="4"/>
  <c r="S387" i="4"/>
  <c r="S385" i="4"/>
  <c r="S383" i="4"/>
  <c r="S381" i="4"/>
  <c r="S379" i="4"/>
  <c r="S377" i="4"/>
  <c r="S375" i="4"/>
  <c r="S373" i="4"/>
  <c r="S371" i="4"/>
  <c r="S369" i="4"/>
  <c r="S367" i="4"/>
  <c r="S365" i="4"/>
  <c r="S363" i="4"/>
  <c r="S361" i="4"/>
  <c r="S359" i="4"/>
  <c r="S357" i="4"/>
  <c r="S355" i="4"/>
  <c r="S353" i="4"/>
  <c r="S351" i="4"/>
  <c r="S349" i="4"/>
  <c r="S347" i="4"/>
  <c r="S345" i="4"/>
  <c r="S343" i="4"/>
  <c r="S341" i="4"/>
  <c r="S339" i="4"/>
  <c r="S337" i="4"/>
  <c r="S335" i="4"/>
  <c r="S333" i="4"/>
  <c r="S331" i="4"/>
  <c r="S329" i="4"/>
  <c r="S327" i="4"/>
  <c r="S325" i="4"/>
  <c r="S323" i="4"/>
  <c r="S321" i="4"/>
  <c r="S319" i="4"/>
  <c r="S317" i="4"/>
  <c r="S315" i="4"/>
  <c r="S313" i="4"/>
  <c r="S311" i="4"/>
  <c r="S309" i="4"/>
  <c r="S307" i="4"/>
  <c r="S305" i="4"/>
  <c r="S303" i="4"/>
  <c r="S301" i="4"/>
  <c r="S299" i="4"/>
  <c r="S297" i="4"/>
  <c r="S295" i="4"/>
  <c r="S293" i="4"/>
  <c r="S291" i="4"/>
  <c r="S366" i="4"/>
  <c r="S364" i="4"/>
  <c r="S362" i="4"/>
  <c r="S360" i="4"/>
  <c r="S358" i="4"/>
  <c r="S356" i="4"/>
  <c r="S354" i="4"/>
  <c r="S352" i="4"/>
  <c r="S350" i="4"/>
  <c r="S348" i="4"/>
  <c r="S346" i="4"/>
  <c r="S344" i="4"/>
  <c r="S342" i="4"/>
  <c r="S340" i="4"/>
  <c r="S338" i="4"/>
  <c r="S336" i="4"/>
  <c r="S334" i="4"/>
  <c r="S332" i="4"/>
  <c r="S330" i="4"/>
  <c r="S328" i="4"/>
  <c r="S326" i="4"/>
  <c r="S324" i="4"/>
  <c r="S322" i="4"/>
  <c r="S320" i="4"/>
  <c r="S318" i="4"/>
  <c r="S316" i="4"/>
  <c r="S314" i="4"/>
  <c r="S312" i="4"/>
  <c r="S310" i="4"/>
  <c r="S308" i="4"/>
  <c r="S306" i="4"/>
  <c r="S304" i="4"/>
  <c r="S302" i="4"/>
  <c r="S300" i="4"/>
  <c r="S298" i="4"/>
  <c r="S296" i="4"/>
  <c r="S294" i="4"/>
  <c r="S292" i="4"/>
  <c r="S290" i="4"/>
  <c r="S289" i="4"/>
  <c r="S287" i="4"/>
  <c r="S285" i="4"/>
  <c r="S283" i="4"/>
  <c r="S281" i="4"/>
  <c r="S279" i="4"/>
  <c r="S277" i="4"/>
  <c r="S275" i="4"/>
  <c r="S273" i="4"/>
  <c r="S271" i="4"/>
  <c r="S269" i="4"/>
  <c r="S267" i="4"/>
  <c r="S265" i="4"/>
  <c r="S263" i="4"/>
  <c r="S261" i="4"/>
  <c r="S259" i="4"/>
  <c r="S257" i="4"/>
  <c r="S255" i="4"/>
  <c r="S253" i="4"/>
  <c r="S251" i="4"/>
  <c r="S249" i="4"/>
  <c r="S247" i="4"/>
  <c r="S245" i="4"/>
  <c r="S243" i="4"/>
  <c r="S241" i="4"/>
  <c r="S239" i="4"/>
  <c r="S237" i="4"/>
  <c r="S235" i="4"/>
  <c r="S233" i="4"/>
  <c r="S231" i="4"/>
  <c r="S229" i="4"/>
  <c r="S227" i="4"/>
  <c r="S225" i="4"/>
  <c r="S223" i="4"/>
  <c r="S221" i="4"/>
  <c r="S219" i="4"/>
  <c r="S217" i="4"/>
  <c r="S215" i="4"/>
  <c r="S213" i="4"/>
  <c r="S211" i="4"/>
  <c r="S288" i="4"/>
  <c r="S286" i="4"/>
  <c r="S284" i="4"/>
  <c r="S282" i="4"/>
  <c r="S280" i="4"/>
  <c r="S278" i="4"/>
  <c r="S276" i="4"/>
  <c r="S274" i="4"/>
  <c r="S272" i="4"/>
  <c r="S270" i="4"/>
  <c r="S268" i="4"/>
  <c r="S266" i="4"/>
  <c r="S264" i="4"/>
  <c r="S262" i="4"/>
  <c r="S260" i="4"/>
  <c r="S258" i="4"/>
  <c r="S256" i="4"/>
  <c r="S254" i="4"/>
  <c r="S252" i="4"/>
  <c r="S250" i="4"/>
  <c r="S248" i="4"/>
  <c r="S246" i="4"/>
  <c r="S244" i="4"/>
  <c r="S242" i="4"/>
  <c r="S240" i="4"/>
  <c r="S238" i="4"/>
  <c r="S236" i="4"/>
  <c r="S234" i="4"/>
  <c r="S232" i="4"/>
  <c r="S230" i="4"/>
  <c r="S228" i="4"/>
  <c r="S226" i="4"/>
  <c r="S224" i="4"/>
  <c r="S222" i="4"/>
  <c r="S220" i="4"/>
  <c r="S218" i="4"/>
  <c r="S216" i="4"/>
  <c r="S214" i="4"/>
  <c r="S212" i="4"/>
  <c r="S210" i="4"/>
  <c r="S208" i="4"/>
  <c r="S206" i="4"/>
  <c r="S204" i="4"/>
  <c r="S202" i="4"/>
  <c r="S200" i="4"/>
  <c r="S198" i="4"/>
  <c r="S196" i="4"/>
  <c r="S194" i="4"/>
  <c r="S192" i="4"/>
  <c r="S190" i="4"/>
  <c r="S188" i="4"/>
  <c r="S186" i="4"/>
  <c r="S184" i="4"/>
  <c r="S182" i="4"/>
  <c r="S180" i="4"/>
  <c r="S178" i="4"/>
  <c r="S176" i="4"/>
  <c r="S174" i="4"/>
  <c r="S172" i="4"/>
  <c r="S170" i="4"/>
  <c r="S168" i="4"/>
  <c r="S166" i="4"/>
  <c r="S164" i="4"/>
  <c r="S162" i="4"/>
  <c r="S160" i="4"/>
  <c r="S158" i="4"/>
  <c r="S156" i="4"/>
  <c r="S154" i="4"/>
  <c r="S152" i="4"/>
  <c r="S150" i="4"/>
  <c r="S148" i="4"/>
  <c r="S146" i="4"/>
  <c r="S144" i="4"/>
  <c r="S142" i="4"/>
  <c r="S140" i="4"/>
  <c r="S138" i="4"/>
  <c r="S136" i="4"/>
  <c r="S134" i="4"/>
  <c r="S132" i="4"/>
  <c r="S130" i="4"/>
  <c r="S128" i="4"/>
  <c r="S126" i="4"/>
  <c r="S124" i="4"/>
  <c r="S122" i="4"/>
  <c r="S120" i="4"/>
  <c r="S118" i="4"/>
  <c r="S116" i="4"/>
  <c r="S114" i="4"/>
  <c r="S112" i="4"/>
  <c r="S110" i="4"/>
  <c r="S108" i="4"/>
  <c r="S106" i="4"/>
  <c r="S104" i="4"/>
  <c r="S102" i="4"/>
  <c r="S100" i="4"/>
  <c r="S98" i="4"/>
  <c r="S96" i="4"/>
  <c r="S94" i="4"/>
  <c r="S92" i="4"/>
  <c r="S90" i="4"/>
  <c r="S88" i="4"/>
  <c r="S86" i="4"/>
  <c r="S84" i="4"/>
  <c r="S82" i="4"/>
  <c r="S80" i="4"/>
  <c r="S78" i="4"/>
  <c r="S76" i="4"/>
  <c r="S74" i="4"/>
  <c r="S72" i="4"/>
  <c r="S70" i="4"/>
  <c r="S68" i="4"/>
  <c r="S66" i="4"/>
  <c r="S64" i="4"/>
  <c r="S62" i="4"/>
  <c r="S60" i="4"/>
  <c r="S58" i="4"/>
  <c r="S56" i="4"/>
  <c r="S209" i="4"/>
  <c r="S207" i="4"/>
  <c r="S205" i="4"/>
  <c r="S203" i="4"/>
  <c r="S201" i="4"/>
  <c r="S199" i="4"/>
  <c r="S197" i="4"/>
  <c r="S195" i="4"/>
  <c r="S193" i="4"/>
  <c r="S191" i="4"/>
  <c r="S189" i="4"/>
  <c r="S187" i="4"/>
  <c r="S185" i="4"/>
  <c r="S183" i="4"/>
  <c r="S181" i="4"/>
  <c r="S179" i="4"/>
  <c r="S177" i="4"/>
  <c r="S175" i="4"/>
  <c r="S173" i="4"/>
  <c r="S171" i="4"/>
  <c r="S169" i="4"/>
  <c r="S167" i="4"/>
  <c r="S165" i="4"/>
  <c r="S163" i="4"/>
  <c r="S161" i="4"/>
  <c r="S159" i="4"/>
  <c r="S157" i="4"/>
  <c r="S155" i="4"/>
  <c r="S153" i="4"/>
  <c r="S151" i="4"/>
  <c r="S149" i="4"/>
  <c r="S147" i="4"/>
  <c r="S145" i="4"/>
  <c r="S143" i="4"/>
  <c r="S141" i="4"/>
  <c r="S139" i="4"/>
  <c r="S137" i="4"/>
  <c r="S135" i="4"/>
  <c r="S133" i="4"/>
  <c r="S131" i="4"/>
  <c r="S129" i="4"/>
  <c r="S127" i="4"/>
  <c r="S125" i="4"/>
  <c r="S123" i="4"/>
  <c r="S121" i="4"/>
  <c r="S119" i="4"/>
  <c r="S117" i="4"/>
  <c r="S115" i="4"/>
  <c r="S113" i="4"/>
  <c r="S111" i="4"/>
  <c r="S109" i="4"/>
  <c r="S107" i="4"/>
  <c r="S105" i="4"/>
  <c r="S103" i="4"/>
  <c r="S101" i="4"/>
  <c r="S99" i="4"/>
  <c r="S97" i="4"/>
  <c r="S95" i="4"/>
  <c r="S93" i="4"/>
  <c r="S91" i="4"/>
  <c r="S89" i="4"/>
  <c r="S87" i="4"/>
  <c r="S85" i="4"/>
  <c r="S83" i="4"/>
  <c r="S81" i="4"/>
  <c r="S79" i="4"/>
  <c r="S77" i="4"/>
  <c r="S75" i="4"/>
  <c r="S73" i="4"/>
  <c r="S71" i="4"/>
  <c r="S69" i="4"/>
  <c r="S67" i="4"/>
  <c r="S65" i="4"/>
  <c r="S63" i="4"/>
  <c r="S61" i="4"/>
  <c r="S59" i="4"/>
  <c r="S57" i="4"/>
  <c r="S55" i="4"/>
  <c r="S54" i="4"/>
  <c r="S52" i="4"/>
  <c r="S50" i="4"/>
  <c r="S48" i="4"/>
  <c r="S46" i="4"/>
  <c r="S44" i="4"/>
  <c r="S42" i="4"/>
  <c r="S40" i="4"/>
  <c r="S38" i="4"/>
  <c r="S36" i="4"/>
  <c r="S34" i="4"/>
  <c r="S32" i="4"/>
  <c r="S30" i="4"/>
  <c r="S28" i="4"/>
  <c r="S26" i="4"/>
  <c r="S24" i="4"/>
  <c r="S22" i="4"/>
  <c r="S20" i="4"/>
  <c r="S18" i="4"/>
  <c r="S16" i="4"/>
  <c r="S14" i="4"/>
  <c r="S12" i="4"/>
  <c r="S10" i="4"/>
  <c r="S8" i="4"/>
  <c r="S6" i="4"/>
  <c r="S53" i="4"/>
  <c r="S51" i="4"/>
  <c r="S49" i="4"/>
  <c r="S47" i="4"/>
  <c r="S45" i="4"/>
  <c r="S43" i="4"/>
  <c r="S41" i="4"/>
  <c r="S39" i="4"/>
  <c r="S37" i="4"/>
  <c r="S35" i="4"/>
  <c r="S33" i="4"/>
  <c r="S31" i="4"/>
  <c r="S29" i="4"/>
  <c r="S27" i="4"/>
  <c r="S25" i="4"/>
  <c r="S23" i="4"/>
  <c r="S21" i="4"/>
  <c r="S19" i="4"/>
  <c r="S17" i="4"/>
  <c r="S15" i="4"/>
  <c r="S13" i="4"/>
  <c r="S11" i="4"/>
  <c r="S9" i="4"/>
  <c r="S7" i="4"/>
  <c r="S5" i="4"/>
  <c r="T3" i="4" a="1"/>
  <c r="T3" i="4" s="1"/>
  <c r="T914" i="4" l="1"/>
  <c r="T912" i="4"/>
  <c r="T910" i="4"/>
  <c r="T913" i="4"/>
  <c r="T911" i="4"/>
  <c r="T909" i="4"/>
  <c r="T908" i="4"/>
  <c r="T906" i="4"/>
  <c r="T904" i="4"/>
  <c r="T907" i="4"/>
  <c r="T905" i="4"/>
  <c r="T903" i="4"/>
  <c r="T902" i="4"/>
  <c r="T900" i="4"/>
  <c r="T898" i="4"/>
  <c r="T896" i="4"/>
  <c r="T894" i="4"/>
  <c r="T892" i="4"/>
  <c r="T890" i="4"/>
  <c r="T901" i="4"/>
  <c r="T899" i="4"/>
  <c r="T897" i="4"/>
  <c r="T895" i="4"/>
  <c r="T893" i="4"/>
  <c r="T891" i="4"/>
  <c r="T888" i="4"/>
  <c r="T886" i="4"/>
  <c r="T884" i="4"/>
  <c r="T882" i="4"/>
  <c r="T880" i="4"/>
  <c r="T878" i="4"/>
  <c r="T889" i="4"/>
  <c r="T887" i="4"/>
  <c r="T885" i="4"/>
  <c r="T883" i="4"/>
  <c r="T881" i="4"/>
  <c r="T879" i="4"/>
  <c r="T877" i="4"/>
  <c r="T875" i="4"/>
  <c r="T873" i="4"/>
  <c r="T871" i="4"/>
  <c r="T869" i="4"/>
  <c r="T867" i="4"/>
  <c r="T865" i="4"/>
  <c r="T863" i="4"/>
  <c r="T861" i="4"/>
  <c r="T859" i="4"/>
  <c r="T857" i="4"/>
  <c r="T855" i="4"/>
  <c r="T853" i="4"/>
  <c r="T876" i="4"/>
  <c r="T874" i="4"/>
  <c r="T872" i="4"/>
  <c r="T870" i="4"/>
  <c r="T868" i="4"/>
  <c r="T866" i="4"/>
  <c r="T864" i="4"/>
  <c r="T862" i="4"/>
  <c r="T860" i="4"/>
  <c r="T858" i="4"/>
  <c r="T856" i="4"/>
  <c r="T854" i="4"/>
  <c r="T852" i="4"/>
  <c r="T851" i="4"/>
  <c r="T849" i="4"/>
  <c r="T847" i="4"/>
  <c r="T845" i="4"/>
  <c r="T843" i="4"/>
  <c r="T841" i="4"/>
  <c r="T839" i="4"/>
  <c r="T837" i="4"/>
  <c r="T835" i="4"/>
  <c r="T833" i="4"/>
  <c r="T831" i="4"/>
  <c r="T829" i="4"/>
  <c r="T827" i="4"/>
  <c r="T850" i="4"/>
  <c r="T848" i="4"/>
  <c r="T846" i="4"/>
  <c r="T844" i="4"/>
  <c r="T842" i="4"/>
  <c r="T840" i="4"/>
  <c r="T838" i="4"/>
  <c r="T836" i="4"/>
  <c r="T834" i="4"/>
  <c r="T832" i="4"/>
  <c r="T830" i="4"/>
  <c r="T828" i="4"/>
  <c r="T825" i="4"/>
  <c r="T823" i="4"/>
  <c r="T821" i="4"/>
  <c r="T819" i="4"/>
  <c r="T817" i="4"/>
  <c r="T815" i="4"/>
  <c r="T813" i="4"/>
  <c r="T811" i="4"/>
  <c r="T809" i="4"/>
  <c r="T807" i="4"/>
  <c r="T805" i="4"/>
  <c r="T803" i="4"/>
  <c r="T801" i="4"/>
  <c r="T799" i="4"/>
  <c r="T797" i="4"/>
  <c r="T795" i="4"/>
  <c r="T793" i="4"/>
  <c r="T791" i="4"/>
  <c r="T789" i="4"/>
  <c r="T787" i="4"/>
  <c r="T785" i="4"/>
  <c r="T783" i="4"/>
  <c r="T781" i="4"/>
  <c r="T779" i="4"/>
  <c r="T777" i="4"/>
  <c r="T826" i="4"/>
  <c r="T824" i="4"/>
  <c r="T822" i="4"/>
  <c r="T820" i="4"/>
  <c r="T818" i="4"/>
  <c r="T816" i="4"/>
  <c r="T814" i="4"/>
  <c r="T812" i="4"/>
  <c r="T810" i="4"/>
  <c r="T808" i="4"/>
  <c r="T806" i="4"/>
  <c r="T804" i="4"/>
  <c r="T802" i="4"/>
  <c r="T800" i="4"/>
  <c r="T798" i="4"/>
  <c r="T796" i="4"/>
  <c r="T794" i="4"/>
  <c r="T792" i="4"/>
  <c r="T790" i="4"/>
  <c r="T788" i="4"/>
  <c r="T786" i="4"/>
  <c r="T784" i="4"/>
  <c r="T782" i="4"/>
  <c r="T780" i="4"/>
  <c r="T778" i="4"/>
  <c r="T776" i="4"/>
  <c r="T774" i="4"/>
  <c r="T772" i="4"/>
  <c r="T770" i="4"/>
  <c r="T768" i="4"/>
  <c r="T766" i="4"/>
  <c r="T764" i="4"/>
  <c r="T762" i="4"/>
  <c r="T760" i="4"/>
  <c r="T758" i="4"/>
  <c r="T756" i="4"/>
  <c r="T754" i="4"/>
  <c r="T752" i="4"/>
  <c r="T750" i="4"/>
  <c r="T748" i="4"/>
  <c r="T746" i="4"/>
  <c r="T744" i="4"/>
  <c r="T742" i="4"/>
  <c r="T740" i="4"/>
  <c r="T738" i="4"/>
  <c r="T736" i="4"/>
  <c r="T734" i="4"/>
  <c r="T732" i="4"/>
  <c r="T730" i="4"/>
  <c r="T728" i="4"/>
  <c r="T726" i="4"/>
  <c r="T775" i="4"/>
  <c r="T773" i="4"/>
  <c r="T771" i="4"/>
  <c r="T769" i="4"/>
  <c r="T767" i="4"/>
  <c r="T765" i="4"/>
  <c r="T763" i="4"/>
  <c r="T761" i="4"/>
  <c r="T759" i="4"/>
  <c r="T757" i="4"/>
  <c r="T755" i="4"/>
  <c r="T753" i="4"/>
  <c r="T751" i="4"/>
  <c r="T749" i="4"/>
  <c r="T747" i="4"/>
  <c r="T745" i="4"/>
  <c r="T743" i="4"/>
  <c r="T741" i="4"/>
  <c r="T739" i="4"/>
  <c r="T737" i="4"/>
  <c r="T735" i="4"/>
  <c r="T733" i="4"/>
  <c r="T731" i="4"/>
  <c r="T729" i="4"/>
  <c r="T727" i="4"/>
  <c r="T725" i="4"/>
  <c r="T723" i="4"/>
  <c r="T721" i="4"/>
  <c r="T719" i="4"/>
  <c r="T717" i="4"/>
  <c r="T715" i="4"/>
  <c r="T713" i="4"/>
  <c r="T711" i="4"/>
  <c r="T709" i="4"/>
  <c r="T707" i="4"/>
  <c r="T705" i="4"/>
  <c r="T703" i="4"/>
  <c r="T701" i="4"/>
  <c r="T699" i="4"/>
  <c r="T697" i="4"/>
  <c r="T695" i="4"/>
  <c r="T693" i="4"/>
  <c r="T691" i="4"/>
  <c r="T689" i="4"/>
  <c r="T687" i="4"/>
  <c r="T685" i="4"/>
  <c r="T683" i="4"/>
  <c r="T681" i="4"/>
  <c r="T679" i="4"/>
  <c r="T677" i="4"/>
  <c r="T675" i="4"/>
  <c r="T673" i="4"/>
  <c r="T671" i="4"/>
  <c r="T669" i="4"/>
  <c r="T667" i="4"/>
  <c r="T665" i="4"/>
  <c r="T663" i="4"/>
  <c r="T661" i="4"/>
  <c r="T659" i="4"/>
  <c r="T657" i="4"/>
  <c r="T655" i="4"/>
  <c r="T653" i="4"/>
  <c r="T651" i="4"/>
  <c r="T649" i="4"/>
  <c r="T647" i="4"/>
  <c r="T645" i="4"/>
  <c r="T643" i="4"/>
  <c r="T641" i="4"/>
  <c r="T639" i="4"/>
  <c r="T637" i="4"/>
  <c r="T635" i="4"/>
  <c r="T633" i="4"/>
  <c r="T631" i="4"/>
  <c r="T629" i="4"/>
  <c r="T627" i="4"/>
  <c r="T625" i="4"/>
  <c r="T724" i="4"/>
  <c r="T722" i="4"/>
  <c r="T720" i="4"/>
  <c r="T718" i="4"/>
  <c r="T716" i="4"/>
  <c r="T714" i="4"/>
  <c r="T712" i="4"/>
  <c r="T710" i="4"/>
  <c r="T708" i="4"/>
  <c r="T706" i="4"/>
  <c r="T704" i="4"/>
  <c r="T702" i="4"/>
  <c r="T700" i="4"/>
  <c r="T698" i="4"/>
  <c r="T696" i="4"/>
  <c r="T694" i="4"/>
  <c r="T692" i="4"/>
  <c r="T690" i="4"/>
  <c r="T688" i="4"/>
  <c r="T686" i="4"/>
  <c r="T684" i="4"/>
  <c r="T682" i="4"/>
  <c r="T680" i="4"/>
  <c r="T678" i="4"/>
  <c r="T676" i="4"/>
  <c r="T674" i="4"/>
  <c r="T672" i="4"/>
  <c r="T670" i="4"/>
  <c r="T668" i="4"/>
  <c r="T666" i="4"/>
  <c r="T664" i="4"/>
  <c r="T662" i="4"/>
  <c r="T660" i="4"/>
  <c r="T658" i="4"/>
  <c r="T656" i="4"/>
  <c r="T654" i="4"/>
  <c r="T652" i="4"/>
  <c r="T650" i="4"/>
  <c r="T648" i="4"/>
  <c r="T646" i="4"/>
  <c r="T644" i="4"/>
  <c r="T642" i="4"/>
  <c r="T640" i="4"/>
  <c r="T638" i="4"/>
  <c r="T636" i="4"/>
  <c r="T634" i="4"/>
  <c r="T632" i="4"/>
  <c r="T630" i="4"/>
  <c r="T628" i="4"/>
  <c r="T626" i="4"/>
  <c r="T623" i="4"/>
  <c r="T621" i="4"/>
  <c r="T619" i="4"/>
  <c r="T617" i="4"/>
  <c r="T615" i="4"/>
  <c r="T613" i="4"/>
  <c r="T611" i="4"/>
  <c r="T609" i="4"/>
  <c r="T607" i="4"/>
  <c r="T605" i="4"/>
  <c r="T603" i="4"/>
  <c r="T601" i="4"/>
  <c r="T599" i="4"/>
  <c r="T597" i="4"/>
  <c r="T595" i="4"/>
  <c r="T593" i="4"/>
  <c r="T591" i="4"/>
  <c r="T589" i="4"/>
  <c r="T587" i="4"/>
  <c r="T585" i="4"/>
  <c r="T583" i="4"/>
  <c r="T581" i="4"/>
  <c r="T579" i="4"/>
  <c r="T577" i="4"/>
  <c r="T575" i="4"/>
  <c r="T573" i="4"/>
  <c r="T571" i="4"/>
  <c r="T569" i="4"/>
  <c r="T567" i="4"/>
  <c r="T565" i="4"/>
  <c r="T563" i="4"/>
  <c r="T561" i="4"/>
  <c r="T559" i="4"/>
  <c r="T557" i="4"/>
  <c r="T555" i="4"/>
  <c r="T553" i="4"/>
  <c r="T551" i="4"/>
  <c r="T549" i="4"/>
  <c r="T547" i="4"/>
  <c r="T545" i="4"/>
  <c r="T543" i="4"/>
  <c r="T541" i="4"/>
  <c r="T539" i="4"/>
  <c r="T537" i="4"/>
  <c r="T535" i="4"/>
  <c r="T533" i="4"/>
  <c r="T531" i="4"/>
  <c r="T529" i="4"/>
  <c r="T527" i="4"/>
  <c r="T525" i="4"/>
  <c r="T523" i="4"/>
  <c r="T624" i="4"/>
  <c r="T622" i="4"/>
  <c r="T620" i="4"/>
  <c r="T618" i="4"/>
  <c r="T616" i="4"/>
  <c r="T614" i="4"/>
  <c r="T612" i="4"/>
  <c r="T610" i="4"/>
  <c r="T608" i="4"/>
  <c r="T606" i="4"/>
  <c r="T604" i="4"/>
  <c r="T602" i="4"/>
  <c r="T600" i="4"/>
  <c r="T598" i="4"/>
  <c r="T596" i="4"/>
  <c r="T594" i="4"/>
  <c r="T592" i="4"/>
  <c r="T590" i="4"/>
  <c r="T588" i="4"/>
  <c r="T586" i="4"/>
  <c r="T584" i="4"/>
  <c r="T582" i="4"/>
  <c r="T580" i="4"/>
  <c r="T578" i="4"/>
  <c r="T576" i="4"/>
  <c r="T574" i="4"/>
  <c r="T572" i="4"/>
  <c r="T570" i="4"/>
  <c r="T568" i="4"/>
  <c r="T566" i="4"/>
  <c r="T564" i="4"/>
  <c r="T562" i="4"/>
  <c r="T560" i="4"/>
  <c r="T558" i="4"/>
  <c r="T556" i="4"/>
  <c r="T554" i="4"/>
  <c r="T552" i="4"/>
  <c r="T550" i="4"/>
  <c r="T548" i="4"/>
  <c r="T546" i="4"/>
  <c r="T544" i="4"/>
  <c r="T542" i="4"/>
  <c r="T540" i="4"/>
  <c r="T538" i="4"/>
  <c r="T536" i="4"/>
  <c r="T534" i="4"/>
  <c r="T532" i="4"/>
  <c r="T530" i="4"/>
  <c r="T528" i="4"/>
  <c r="T526" i="4"/>
  <c r="T524" i="4"/>
  <c r="T522" i="4"/>
  <c r="T520" i="4"/>
  <c r="T518" i="4"/>
  <c r="T516" i="4"/>
  <c r="T514" i="4"/>
  <c r="T521" i="4"/>
  <c r="T519" i="4"/>
  <c r="T517" i="4"/>
  <c r="T515" i="4"/>
  <c r="T513" i="4"/>
  <c r="T4" i="4"/>
  <c r="T512" i="4"/>
  <c r="T510" i="4"/>
  <c r="T508" i="4"/>
  <c r="T511" i="4"/>
  <c r="T509" i="4"/>
  <c r="T507" i="4"/>
  <c r="T505" i="4"/>
  <c r="T503" i="4"/>
  <c r="T506" i="4"/>
  <c r="T504" i="4"/>
  <c r="T502" i="4"/>
  <c r="T500" i="4"/>
  <c r="T498" i="4"/>
  <c r="T496" i="4"/>
  <c r="T494" i="4"/>
  <c r="T501" i="4"/>
  <c r="T499" i="4"/>
  <c r="T497" i="4"/>
  <c r="T495" i="4"/>
  <c r="T493" i="4"/>
  <c r="T491" i="4"/>
  <c r="T489" i="4"/>
  <c r="T487" i="4"/>
  <c r="T485" i="4"/>
  <c r="T492" i="4"/>
  <c r="T490" i="4"/>
  <c r="T488" i="4"/>
  <c r="T486" i="4"/>
  <c r="T484" i="4"/>
  <c r="T482" i="4"/>
  <c r="T480" i="4"/>
  <c r="T478" i="4"/>
  <c r="T476" i="4"/>
  <c r="T474" i="4"/>
  <c r="T472" i="4"/>
  <c r="T470" i="4"/>
  <c r="T468" i="4"/>
  <c r="T466" i="4"/>
  <c r="T483" i="4"/>
  <c r="T481" i="4"/>
  <c r="T479" i="4"/>
  <c r="T477" i="4"/>
  <c r="T475" i="4"/>
  <c r="T473" i="4"/>
  <c r="T471" i="4"/>
  <c r="T469" i="4"/>
  <c r="T467" i="4"/>
  <c r="T465" i="4"/>
  <c r="T463" i="4"/>
  <c r="T461" i="4"/>
  <c r="T459" i="4"/>
  <c r="T457" i="4"/>
  <c r="T455" i="4"/>
  <c r="T453" i="4"/>
  <c r="T451" i="4"/>
  <c r="T449" i="4"/>
  <c r="T447" i="4"/>
  <c r="T445" i="4"/>
  <c r="T464" i="4"/>
  <c r="T462" i="4"/>
  <c r="T460" i="4"/>
  <c r="T458" i="4"/>
  <c r="T456" i="4"/>
  <c r="T454" i="4"/>
  <c r="T452" i="4"/>
  <c r="T450" i="4"/>
  <c r="T448" i="4"/>
  <c r="T446" i="4"/>
  <c r="T444" i="4"/>
  <c r="T442" i="4"/>
  <c r="T440" i="4"/>
  <c r="T438" i="4"/>
  <c r="T436" i="4"/>
  <c r="T434" i="4"/>
  <c r="T432" i="4"/>
  <c r="T430" i="4"/>
  <c r="T428" i="4"/>
  <c r="T426" i="4"/>
  <c r="T424" i="4"/>
  <c r="T422" i="4"/>
  <c r="T420" i="4"/>
  <c r="T418" i="4"/>
  <c r="T416" i="4"/>
  <c r="T414" i="4"/>
  <c r="T412" i="4"/>
  <c r="T410" i="4"/>
  <c r="T408" i="4"/>
  <c r="T406" i="4"/>
  <c r="T443" i="4"/>
  <c r="T441" i="4"/>
  <c r="T439" i="4"/>
  <c r="T437" i="4"/>
  <c r="T435" i="4"/>
  <c r="T433" i="4"/>
  <c r="T431" i="4"/>
  <c r="T429" i="4"/>
  <c r="T427" i="4"/>
  <c r="T425" i="4"/>
  <c r="T423" i="4"/>
  <c r="T421" i="4"/>
  <c r="T419" i="4"/>
  <c r="T417" i="4"/>
  <c r="T415" i="4"/>
  <c r="T413" i="4"/>
  <c r="T411" i="4"/>
  <c r="T409" i="4"/>
  <c r="T407" i="4"/>
  <c r="T405" i="4"/>
  <c r="T403" i="4"/>
  <c r="T401" i="4"/>
  <c r="T399" i="4"/>
  <c r="T397" i="4"/>
  <c r="T395" i="4"/>
  <c r="T393" i="4"/>
  <c r="T391" i="4"/>
  <c r="T389" i="4"/>
  <c r="T387" i="4"/>
  <c r="T385" i="4"/>
  <c r="T383" i="4"/>
  <c r="T381" i="4"/>
  <c r="T379" i="4"/>
  <c r="T377" i="4"/>
  <c r="T375" i="4"/>
  <c r="T373" i="4"/>
  <c r="T371" i="4"/>
  <c r="T369" i="4"/>
  <c r="T367" i="4"/>
  <c r="T404" i="4"/>
  <c r="T402" i="4"/>
  <c r="T400" i="4"/>
  <c r="T398" i="4"/>
  <c r="T396" i="4"/>
  <c r="T394" i="4"/>
  <c r="T392" i="4"/>
  <c r="T390" i="4"/>
  <c r="T388" i="4"/>
  <c r="T386" i="4"/>
  <c r="T384" i="4"/>
  <c r="T382" i="4"/>
  <c r="T380" i="4"/>
  <c r="T378" i="4"/>
  <c r="T376" i="4"/>
  <c r="T374" i="4"/>
  <c r="T372" i="4"/>
  <c r="T370" i="4"/>
  <c r="T368" i="4"/>
  <c r="T366" i="4"/>
  <c r="T364" i="4"/>
  <c r="T362" i="4"/>
  <c r="T360" i="4"/>
  <c r="T358" i="4"/>
  <c r="T356" i="4"/>
  <c r="T354" i="4"/>
  <c r="T352" i="4"/>
  <c r="T350" i="4"/>
  <c r="T348" i="4"/>
  <c r="T346" i="4"/>
  <c r="T344" i="4"/>
  <c r="T342" i="4"/>
  <c r="T340" i="4"/>
  <c r="T338" i="4"/>
  <c r="T336" i="4"/>
  <c r="T334" i="4"/>
  <c r="T332" i="4"/>
  <c r="T330" i="4"/>
  <c r="T328" i="4"/>
  <c r="T326" i="4"/>
  <c r="T324" i="4"/>
  <c r="T322" i="4"/>
  <c r="T320" i="4"/>
  <c r="T318" i="4"/>
  <c r="T316" i="4"/>
  <c r="T314" i="4"/>
  <c r="T312" i="4"/>
  <c r="T310" i="4"/>
  <c r="T308" i="4"/>
  <c r="T306" i="4"/>
  <c r="T304" i="4"/>
  <c r="T302" i="4"/>
  <c r="T300" i="4"/>
  <c r="T298" i="4"/>
  <c r="T296" i="4"/>
  <c r="T294" i="4"/>
  <c r="T292" i="4"/>
  <c r="T290" i="4"/>
  <c r="T365" i="4"/>
  <c r="T363" i="4"/>
  <c r="T361" i="4"/>
  <c r="T359" i="4"/>
  <c r="T357" i="4"/>
  <c r="T355" i="4"/>
  <c r="T353" i="4"/>
  <c r="T351" i="4"/>
  <c r="T349" i="4"/>
  <c r="T347" i="4"/>
  <c r="T345" i="4"/>
  <c r="T343" i="4"/>
  <c r="T341" i="4"/>
  <c r="T339" i="4"/>
  <c r="T337" i="4"/>
  <c r="T335" i="4"/>
  <c r="T333" i="4"/>
  <c r="T331" i="4"/>
  <c r="T329" i="4"/>
  <c r="T327" i="4"/>
  <c r="T325" i="4"/>
  <c r="T323" i="4"/>
  <c r="T321" i="4"/>
  <c r="T319" i="4"/>
  <c r="T317" i="4"/>
  <c r="T315" i="4"/>
  <c r="T313" i="4"/>
  <c r="T311" i="4"/>
  <c r="T309" i="4"/>
  <c r="T307" i="4"/>
  <c r="T305" i="4"/>
  <c r="T303" i="4"/>
  <c r="T301" i="4"/>
  <c r="T299" i="4"/>
  <c r="T297" i="4"/>
  <c r="T295" i="4"/>
  <c r="T293" i="4"/>
  <c r="T291" i="4"/>
  <c r="T289" i="4"/>
  <c r="T288" i="4"/>
  <c r="T286" i="4"/>
  <c r="T284" i="4"/>
  <c r="T282" i="4"/>
  <c r="T280" i="4"/>
  <c r="T278" i="4"/>
  <c r="T276" i="4"/>
  <c r="T274" i="4"/>
  <c r="T272" i="4"/>
  <c r="T270" i="4"/>
  <c r="T268" i="4"/>
  <c r="T266" i="4"/>
  <c r="T264" i="4"/>
  <c r="T262" i="4"/>
  <c r="T260" i="4"/>
  <c r="T258" i="4"/>
  <c r="T256" i="4"/>
  <c r="T254" i="4"/>
  <c r="T252" i="4"/>
  <c r="T250" i="4"/>
  <c r="T248" i="4"/>
  <c r="T246" i="4"/>
  <c r="T244" i="4"/>
  <c r="T242" i="4"/>
  <c r="T240" i="4"/>
  <c r="T238" i="4"/>
  <c r="T236" i="4"/>
  <c r="T234" i="4"/>
  <c r="T232" i="4"/>
  <c r="T230" i="4"/>
  <c r="T228" i="4"/>
  <c r="T226" i="4"/>
  <c r="T224" i="4"/>
  <c r="T222" i="4"/>
  <c r="T220" i="4"/>
  <c r="T218" i="4"/>
  <c r="T216" i="4"/>
  <c r="T214" i="4"/>
  <c r="T212" i="4"/>
  <c r="T287" i="4"/>
  <c r="T285" i="4"/>
  <c r="T283" i="4"/>
  <c r="T281" i="4"/>
  <c r="T279" i="4"/>
  <c r="T277" i="4"/>
  <c r="T275" i="4"/>
  <c r="T273" i="4"/>
  <c r="T271" i="4"/>
  <c r="T269" i="4"/>
  <c r="T267" i="4"/>
  <c r="T265" i="4"/>
  <c r="T263" i="4"/>
  <c r="T261" i="4"/>
  <c r="T259" i="4"/>
  <c r="T257" i="4"/>
  <c r="T255" i="4"/>
  <c r="T253" i="4"/>
  <c r="T251" i="4"/>
  <c r="T249" i="4"/>
  <c r="T247" i="4"/>
  <c r="T245" i="4"/>
  <c r="T243" i="4"/>
  <c r="T241" i="4"/>
  <c r="T239" i="4"/>
  <c r="T237" i="4"/>
  <c r="T235" i="4"/>
  <c r="T233" i="4"/>
  <c r="T231" i="4"/>
  <c r="T229" i="4"/>
  <c r="T227" i="4"/>
  <c r="T225" i="4"/>
  <c r="T223" i="4"/>
  <c r="T221" i="4"/>
  <c r="T219" i="4"/>
  <c r="T217" i="4"/>
  <c r="T215" i="4"/>
  <c r="T213" i="4"/>
  <c r="T211" i="4"/>
  <c r="T209" i="4"/>
  <c r="T207" i="4"/>
  <c r="T205" i="4"/>
  <c r="T203" i="4"/>
  <c r="T201" i="4"/>
  <c r="T199" i="4"/>
  <c r="T197" i="4"/>
  <c r="T195" i="4"/>
  <c r="T193" i="4"/>
  <c r="T191" i="4"/>
  <c r="T189" i="4"/>
  <c r="T187" i="4"/>
  <c r="T185" i="4"/>
  <c r="T183" i="4"/>
  <c r="T181" i="4"/>
  <c r="T179" i="4"/>
  <c r="T177" i="4"/>
  <c r="T175" i="4"/>
  <c r="T173" i="4"/>
  <c r="T171" i="4"/>
  <c r="T169" i="4"/>
  <c r="T167" i="4"/>
  <c r="T165" i="4"/>
  <c r="T163" i="4"/>
  <c r="T161" i="4"/>
  <c r="T159" i="4"/>
  <c r="T157" i="4"/>
  <c r="T155" i="4"/>
  <c r="T153" i="4"/>
  <c r="T151" i="4"/>
  <c r="T149" i="4"/>
  <c r="T147" i="4"/>
  <c r="T145" i="4"/>
  <c r="T143" i="4"/>
  <c r="T141" i="4"/>
  <c r="T139" i="4"/>
  <c r="T137" i="4"/>
  <c r="T135" i="4"/>
  <c r="T133" i="4"/>
  <c r="T131" i="4"/>
  <c r="T129" i="4"/>
  <c r="T127" i="4"/>
  <c r="T125" i="4"/>
  <c r="T123" i="4"/>
  <c r="T121" i="4"/>
  <c r="T119" i="4"/>
  <c r="T117" i="4"/>
  <c r="T115" i="4"/>
  <c r="T113" i="4"/>
  <c r="T111" i="4"/>
  <c r="T109" i="4"/>
  <c r="T107" i="4"/>
  <c r="T105" i="4"/>
  <c r="T103" i="4"/>
  <c r="T101" i="4"/>
  <c r="T99" i="4"/>
  <c r="T97" i="4"/>
  <c r="T95" i="4"/>
  <c r="T93" i="4"/>
  <c r="T91" i="4"/>
  <c r="T89" i="4"/>
  <c r="T87" i="4"/>
  <c r="T85" i="4"/>
  <c r="T83" i="4"/>
  <c r="T81" i="4"/>
  <c r="T79" i="4"/>
  <c r="T77" i="4"/>
  <c r="T75" i="4"/>
  <c r="T73" i="4"/>
  <c r="T71" i="4"/>
  <c r="T69" i="4"/>
  <c r="T67" i="4"/>
  <c r="T65" i="4"/>
  <c r="T63" i="4"/>
  <c r="T61" i="4"/>
  <c r="T59" i="4"/>
  <c r="T57" i="4"/>
  <c r="T55" i="4"/>
  <c r="T210" i="4"/>
  <c r="T208" i="4"/>
  <c r="T206" i="4"/>
  <c r="T204" i="4"/>
  <c r="T202" i="4"/>
  <c r="T200" i="4"/>
  <c r="T198" i="4"/>
  <c r="T196" i="4"/>
  <c r="T194" i="4"/>
  <c r="T192" i="4"/>
  <c r="T190" i="4"/>
  <c r="T188" i="4"/>
  <c r="T186" i="4"/>
  <c r="T184" i="4"/>
  <c r="T182" i="4"/>
  <c r="T180" i="4"/>
  <c r="T178" i="4"/>
  <c r="T176" i="4"/>
  <c r="T174" i="4"/>
  <c r="T172" i="4"/>
  <c r="T170" i="4"/>
  <c r="T168" i="4"/>
  <c r="T166" i="4"/>
  <c r="T164" i="4"/>
  <c r="T162" i="4"/>
  <c r="T160" i="4"/>
  <c r="T158" i="4"/>
  <c r="T156" i="4"/>
  <c r="T154" i="4"/>
  <c r="T152" i="4"/>
  <c r="T150" i="4"/>
  <c r="T148" i="4"/>
  <c r="T146" i="4"/>
  <c r="T144" i="4"/>
  <c r="T142" i="4"/>
  <c r="T140" i="4"/>
  <c r="T138" i="4"/>
  <c r="T136" i="4"/>
  <c r="T134" i="4"/>
  <c r="T132" i="4"/>
  <c r="T130" i="4"/>
  <c r="T128" i="4"/>
  <c r="T126" i="4"/>
  <c r="T124" i="4"/>
  <c r="T122" i="4"/>
  <c r="T120" i="4"/>
  <c r="T118" i="4"/>
  <c r="T116" i="4"/>
  <c r="T114" i="4"/>
  <c r="T112" i="4"/>
  <c r="T110" i="4"/>
  <c r="T108" i="4"/>
  <c r="T106" i="4"/>
  <c r="T104" i="4"/>
  <c r="T102" i="4"/>
  <c r="T100" i="4"/>
  <c r="T98" i="4"/>
  <c r="T96" i="4"/>
  <c r="T94" i="4"/>
  <c r="T92" i="4"/>
  <c r="T90" i="4"/>
  <c r="T88" i="4"/>
  <c r="T86" i="4"/>
  <c r="T84" i="4"/>
  <c r="T82" i="4"/>
  <c r="T80" i="4"/>
  <c r="T78" i="4"/>
  <c r="T76" i="4"/>
  <c r="T74" i="4"/>
  <c r="T72" i="4"/>
  <c r="T70" i="4"/>
  <c r="T68" i="4"/>
  <c r="T66" i="4"/>
  <c r="T64" i="4"/>
  <c r="T62" i="4"/>
  <c r="T60" i="4"/>
  <c r="T58" i="4"/>
  <c r="T56" i="4"/>
  <c r="T53" i="4"/>
  <c r="T51" i="4"/>
  <c r="T49" i="4"/>
  <c r="T47" i="4"/>
  <c r="T45" i="4"/>
  <c r="T43" i="4"/>
  <c r="T41" i="4"/>
  <c r="T39" i="4"/>
  <c r="T37" i="4"/>
  <c r="T35" i="4"/>
  <c r="T33" i="4"/>
  <c r="T31" i="4"/>
  <c r="T29" i="4"/>
  <c r="T27" i="4"/>
  <c r="T25" i="4"/>
  <c r="T23" i="4"/>
  <c r="T21" i="4"/>
  <c r="T19" i="4"/>
  <c r="T17" i="4"/>
  <c r="T15" i="4"/>
  <c r="T13" i="4"/>
  <c r="T11" i="4"/>
  <c r="T9" i="4"/>
  <c r="T7" i="4"/>
  <c r="T5" i="4"/>
  <c r="T54" i="4"/>
  <c r="T52" i="4"/>
  <c r="T50" i="4"/>
  <c r="T48" i="4"/>
  <c r="T46" i="4"/>
  <c r="T44" i="4"/>
  <c r="T42" i="4"/>
  <c r="T40" i="4"/>
  <c r="T38" i="4"/>
  <c r="T36" i="4"/>
  <c r="T34" i="4"/>
  <c r="T32" i="4"/>
  <c r="T30" i="4"/>
  <c r="T28" i="4"/>
  <c r="T26" i="4"/>
  <c r="T24" i="4"/>
  <c r="T22" i="4"/>
  <c r="T20" i="4"/>
  <c r="T18" i="4"/>
  <c r="T16" i="4"/>
  <c r="T14" i="4"/>
  <c r="T12" i="4"/>
  <c r="T10" i="4"/>
  <c r="T8" i="4"/>
  <c r="T6" i="4"/>
  <c r="U3" i="4" a="1"/>
  <c r="U3" i="4" s="1"/>
  <c r="U913" i="4" l="1"/>
  <c r="U911" i="4"/>
  <c r="U909" i="4"/>
  <c r="U914" i="4"/>
  <c r="U912" i="4"/>
  <c r="U910" i="4"/>
  <c r="U907" i="4"/>
  <c r="U905" i="4"/>
  <c r="U903" i="4"/>
  <c r="U908" i="4"/>
  <c r="U906" i="4"/>
  <c r="U904" i="4"/>
  <c r="U901" i="4"/>
  <c r="U899" i="4"/>
  <c r="U897" i="4"/>
  <c r="U895" i="4"/>
  <c r="U893" i="4"/>
  <c r="U891" i="4"/>
  <c r="U902" i="4"/>
  <c r="U900" i="4"/>
  <c r="U898" i="4"/>
  <c r="U896" i="4"/>
  <c r="U894" i="4"/>
  <c r="U892" i="4"/>
  <c r="U890" i="4"/>
  <c r="U889" i="4"/>
  <c r="U887" i="4"/>
  <c r="U885" i="4"/>
  <c r="U883" i="4"/>
  <c r="U881" i="4"/>
  <c r="U879" i="4"/>
  <c r="U877" i="4"/>
  <c r="U888" i="4"/>
  <c r="U886" i="4"/>
  <c r="U884" i="4"/>
  <c r="U882" i="4"/>
  <c r="U880" i="4"/>
  <c r="U878" i="4"/>
  <c r="U876" i="4"/>
  <c r="U874" i="4"/>
  <c r="U872" i="4"/>
  <c r="U870" i="4"/>
  <c r="U868" i="4"/>
  <c r="U866" i="4"/>
  <c r="U864" i="4"/>
  <c r="U862" i="4"/>
  <c r="U860" i="4"/>
  <c r="U858" i="4"/>
  <c r="U856" i="4"/>
  <c r="U854" i="4"/>
  <c r="U852" i="4"/>
  <c r="U875" i="4"/>
  <c r="U873" i="4"/>
  <c r="U871" i="4"/>
  <c r="U869" i="4"/>
  <c r="U867" i="4"/>
  <c r="U865" i="4"/>
  <c r="U863" i="4"/>
  <c r="U861" i="4"/>
  <c r="U859" i="4"/>
  <c r="U857" i="4"/>
  <c r="U855" i="4"/>
  <c r="U853" i="4"/>
  <c r="U850" i="4"/>
  <c r="U848" i="4"/>
  <c r="U846" i="4"/>
  <c r="U844" i="4"/>
  <c r="U842" i="4"/>
  <c r="U840" i="4"/>
  <c r="U838" i="4"/>
  <c r="U836" i="4"/>
  <c r="U834" i="4"/>
  <c r="U832" i="4"/>
  <c r="U830" i="4"/>
  <c r="U828" i="4"/>
  <c r="U851" i="4"/>
  <c r="U849" i="4"/>
  <c r="U847" i="4"/>
  <c r="U845" i="4"/>
  <c r="U843" i="4"/>
  <c r="U841" i="4"/>
  <c r="U839" i="4"/>
  <c r="U837" i="4"/>
  <c r="U835" i="4"/>
  <c r="U833" i="4"/>
  <c r="U831" i="4"/>
  <c r="U829" i="4"/>
  <c r="U827" i="4"/>
  <c r="U826" i="4"/>
  <c r="U824" i="4"/>
  <c r="U822" i="4"/>
  <c r="U820" i="4"/>
  <c r="U818" i="4"/>
  <c r="U816" i="4"/>
  <c r="U814" i="4"/>
  <c r="U812" i="4"/>
  <c r="U810" i="4"/>
  <c r="U808" i="4"/>
  <c r="U806" i="4"/>
  <c r="U804" i="4"/>
  <c r="U802" i="4"/>
  <c r="U800" i="4"/>
  <c r="U798" i="4"/>
  <c r="U796" i="4"/>
  <c r="U794" i="4"/>
  <c r="U792" i="4"/>
  <c r="U790" i="4"/>
  <c r="U788" i="4"/>
  <c r="U786" i="4"/>
  <c r="U784" i="4"/>
  <c r="U782" i="4"/>
  <c r="U780" i="4"/>
  <c r="U778" i="4"/>
  <c r="U776" i="4"/>
  <c r="U825" i="4"/>
  <c r="U823" i="4"/>
  <c r="U821" i="4"/>
  <c r="U819" i="4"/>
  <c r="U817" i="4"/>
  <c r="U815" i="4"/>
  <c r="U813" i="4"/>
  <c r="U811" i="4"/>
  <c r="U809" i="4"/>
  <c r="U807" i="4"/>
  <c r="U805" i="4"/>
  <c r="U803" i="4"/>
  <c r="U801" i="4"/>
  <c r="U799" i="4"/>
  <c r="U797" i="4"/>
  <c r="U795" i="4"/>
  <c r="U793" i="4"/>
  <c r="U791" i="4"/>
  <c r="U789" i="4"/>
  <c r="U787" i="4"/>
  <c r="U785" i="4"/>
  <c r="U783" i="4"/>
  <c r="U781" i="4"/>
  <c r="U779" i="4"/>
  <c r="U777" i="4"/>
  <c r="U775" i="4"/>
  <c r="U773" i="4"/>
  <c r="U771" i="4"/>
  <c r="U769" i="4"/>
  <c r="U767" i="4"/>
  <c r="U765" i="4"/>
  <c r="U763" i="4"/>
  <c r="U761" i="4"/>
  <c r="U759" i="4"/>
  <c r="U757" i="4"/>
  <c r="U755" i="4"/>
  <c r="U753" i="4"/>
  <c r="U751" i="4"/>
  <c r="U749" i="4"/>
  <c r="U747" i="4"/>
  <c r="U745" i="4"/>
  <c r="U743" i="4"/>
  <c r="U741" i="4"/>
  <c r="U739" i="4"/>
  <c r="U737" i="4"/>
  <c r="U735" i="4"/>
  <c r="U733" i="4"/>
  <c r="U731" i="4"/>
  <c r="U729" i="4"/>
  <c r="U727" i="4"/>
  <c r="U774" i="4"/>
  <c r="U772" i="4"/>
  <c r="U770" i="4"/>
  <c r="U768" i="4"/>
  <c r="U766" i="4"/>
  <c r="U764" i="4"/>
  <c r="U762" i="4"/>
  <c r="U760" i="4"/>
  <c r="U758" i="4"/>
  <c r="U756" i="4"/>
  <c r="U754" i="4"/>
  <c r="U752" i="4"/>
  <c r="U750" i="4"/>
  <c r="U748" i="4"/>
  <c r="U746" i="4"/>
  <c r="U744" i="4"/>
  <c r="U742" i="4"/>
  <c r="U740" i="4"/>
  <c r="U738" i="4"/>
  <c r="U736" i="4"/>
  <c r="U734" i="4"/>
  <c r="U732" i="4"/>
  <c r="U730" i="4"/>
  <c r="U728" i="4"/>
  <c r="U726" i="4"/>
  <c r="U724" i="4"/>
  <c r="U722" i="4"/>
  <c r="U720" i="4"/>
  <c r="U718" i="4"/>
  <c r="U716" i="4"/>
  <c r="U714" i="4"/>
  <c r="U712" i="4"/>
  <c r="U710" i="4"/>
  <c r="U708" i="4"/>
  <c r="U706" i="4"/>
  <c r="U704" i="4"/>
  <c r="U702" i="4"/>
  <c r="U700" i="4"/>
  <c r="U698" i="4"/>
  <c r="U696" i="4"/>
  <c r="U694" i="4"/>
  <c r="U692" i="4"/>
  <c r="U690" i="4"/>
  <c r="U688" i="4"/>
  <c r="U686" i="4"/>
  <c r="U684" i="4"/>
  <c r="U682" i="4"/>
  <c r="U680" i="4"/>
  <c r="U678" i="4"/>
  <c r="U676" i="4"/>
  <c r="U674" i="4"/>
  <c r="U672" i="4"/>
  <c r="U670" i="4"/>
  <c r="U668" i="4"/>
  <c r="U666" i="4"/>
  <c r="U664" i="4"/>
  <c r="U662" i="4"/>
  <c r="U660" i="4"/>
  <c r="U658" i="4"/>
  <c r="U656" i="4"/>
  <c r="U654" i="4"/>
  <c r="U652" i="4"/>
  <c r="U650" i="4"/>
  <c r="U648" i="4"/>
  <c r="U646" i="4"/>
  <c r="U644" i="4"/>
  <c r="U642" i="4"/>
  <c r="U640" i="4"/>
  <c r="U638" i="4"/>
  <c r="U636" i="4"/>
  <c r="U634" i="4"/>
  <c r="U632" i="4"/>
  <c r="U630" i="4"/>
  <c r="U628" i="4"/>
  <c r="U626" i="4"/>
  <c r="U725" i="4"/>
  <c r="U723" i="4"/>
  <c r="U721" i="4"/>
  <c r="U719" i="4"/>
  <c r="U717" i="4"/>
  <c r="U715" i="4"/>
  <c r="U713" i="4"/>
  <c r="U711" i="4"/>
  <c r="U709" i="4"/>
  <c r="U707" i="4"/>
  <c r="U705" i="4"/>
  <c r="U703" i="4"/>
  <c r="U701" i="4"/>
  <c r="U699" i="4"/>
  <c r="U697" i="4"/>
  <c r="U695" i="4"/>
  <c r="U693" i="4"/>
  <c r="U691" i="4"/>
  <c r="U689" i="4"/>
  <c r="U687" i="4"/>
  <c r="U685" i="4"/>
  <c r="U683" i="4"/>
  <c r="U681" i="4"/>
  <c r="U679" i="4"/>
  <c r="U677" i="4"/>
  <c r="U675" i="4"/>
  <c r="U673" i="4"/>
  <c r="U671" i="4"/>
  <c r="U669" i="4"/>
  <c r="U667" i="4"/>
  <c r="U665" i="4"/>
  <c r="U663" i="4"/>
  <c r="U661" i="4"/>
  <c r="U659" i="4"/>
  <c r="U657" i="4"/>
  <c r="U655" i="4"/>
  <c r="U653" i="4"/>
  <c r="U651" i="4"/>
  <c r="U649" i="4"/>
  <c r="U647" i="4"/>
  <c r="U645" i="4"/>
  <c r="U643" i="4"/>
  <c r="U641" i="4"/>
  <c r="U639" i="4"/>
  <c r="U637" i="4"/>
  <c r="U635" i="4"/>
  <c r="U633" i="4"/>
  <c r="U631" i="4"/>
  <c r="U629" i="4"/>
  <c r="U627" i="4"/>
  <c r="U625" i="4"/>
  <c r="U624" i="4"/>
  <c r="U622" i="4"/>
  <c r="U620" i="4"/>
  <c r="U618" i="4"/>
  <c r="U616" i="4"/>
  <c r="U614" i="4"/>
  <c r="U612" i="4"/>
  <c r="U610" i="4"/>
  <c r="U608" i="4"/>
  <c r="U606" i="4"/>
  <c r="U604" i="4"/>
  <c r="U602" i="4"/>
  <c r="U600" i="4"/>
  <c r="U598" i="4"/>
  <c r="U596" i="4"/>
  <c r="U594" i="4"/>
  <c r="U592" i="4"/>
  <c r="U590" i="4"/>
  <c r="U588" i="4"/>
  <c r="U586" i="4"/>
  <c r="U584" i="4"/>
  <c r="U582" i="4"/>
  <c r="U580" i="4"/>
  <c r="U578" i="4"/>
  <c r="U576" i="4"/>
  <c r="U574" i="4"/>
  <c r="U572" i="4"/>
  <c r="U570" i="4"/>
  <c r="U568" i="4"/>
  <c r="U566" i="4"/>
  <c r="U564" i="4"/>
  <c r="U562" i="4"/>
  <c r="U560" i="4"/>
  <c r="U558" i="4"/>
  <c r="U556" i="4"/>
  <c r="U554" i="4"/>
  <c r="U552" i="4"/>
  <c r="U550" i="4"/>
  <c r="U548" i="4"/>
  <c r="U546" i="4"/>
  <c r="U544" i="4"/>
  <c r="U542" i="4"/>
  <c r="U540" i="4"/>
  <c r="U538" i="4"/>
  <c r="U536" i="4"/>
  <c r="U534" i="4"/>
  <c r="U532" i="4"/>
  <c r="U530" i="4"/>
  <c r="U528" i="4"/>
  <c r="U526" i="4"/>
  <c r="U524" i="4"/>
  <c r="U623" i="4"/>
  <c r="U621" i="4"/>
  <c r="U619" i="4"/>
  <c r="U617" i="4"/>
  <c r="U615" i="4"/>
  <c r="U613" i="4"/>
  <c r="U611" i="4"/>
  <c r="U609" i="4"/>
  <c r="U607" i="4"/>
  <c r="U605" i="4"/>
  <c r="U603" i="4"/>
  <c r="U601" i="4"/>
  <c r="U599" i="4"/>
  <c r="U597" i="4"/>
  <c r="U595" i="4"/>
  <c r="U593" i="4"/>
  <c r="U591" i="4"/>
  <c r="U589" i="4"/>
  <c r="U587" i="4"/>
  <c r="U585" i="4"/>
  <c r="U583" i="4"/>
  <c r="U581" i="4"/>
  <c r="U579" i="4"/>
  <c r="U577" i="4"/>
  <c r="U575" i="4"/>
  <c r="U573" i="4"/>
  <c r="U571" i="4"/>
  <c r="U569" i="4"/>
  <c r="U567" i="4"/>
  <c r="U565" i="4"/>
  <c r="U563" i="4"/>
  <c r="U561" i="4"/>
  <c r="U559" i="4"/>
  <c r="U557" i="4"/>
  <c r="U555" i="4"/>
  <c r="U553" i="4"/>
  <c r="U551" i="4"/>
  <c r="U549" i="4"/>
  <c r="U547" i="4"/>
  <c r="U545" i="4"/>
  <c r="U543" i="4"/>
  <c r="U541" i="4"/>
  <c r="U539" i="4"/>
  <c r="U537" i="4"/>
  <c r="U535" i="4"/>
  <c r="U533" i="4"/>
  <c r="U531" i="4"/>
  <c r="U529" i="4"/>
  <c r="U527" i="4"/>
  <c r="U525" i="4"/>
  <c r="U523" i="4"/>
  <c r="U521" i="4"/>
  <c r="U519" i="4"/>
  <c r="U517" i="4"/>
  <c r="U515" i="4"/>
  <c r="U513" i="4"/>
  <c r="U522" i="4"/>
  <c r="U520" i="4"/>
  <c r="U518" i="4"/>
  <c r="U516" i="4"/>
  <c r="U514" i="4"/>
  <c r="U4" i="4"/>
  <c r="U511" i="4"/>
  <c r="U509" i="4"/>
  <c r="U512" i="4"/>
  <c r="U510" i="4"/>
  <c r="U508" i="4"/>
  <c r="U506" i="4"/>
  <c r="U504" i="4"/>
  <c r="U507" i="4"/>
  <c r="U505" i="4"/>
  <c r="U503" i="4"/>
  <c r="U501" i="4"/>
  <c r="U499" i="4"/>
  <c r="U497" i="4"/>
  <c r="U495" i="4"/>
  <c r="U502" i="4"/>
  <c r="U500" i="4"/>
  <c r="U498" i="4"/>
  <c r="U496" i="4"/>
  <c r="U494" i="4"/>
  <c r="U492" i="4"/>
  <c r="U490" i="4"/>
  <c r="U488" i="4"/>
  <c r="U486" i="4"/>
  <c r="U493" i="4"/>
  <c r="U491" i="4"/>
  <c r="U489" i="4"/>
  <c r="U487" i="4"/>
  <c r="U485" i="4"/>
  <c r="U483" i="4"/>
  <c r="U481" i="4"/>
  <c r="U479" i="4"/>
  <c r="U477" i="4"/>
  <c r="U475" i="4"/>
  <c r="U473" i="4"/>
  <c r="U471" i="4"/>
  <c r="U469" i="4"/>
  <c r="U467" i="4"/>
  <c r="U465" i="4"/>
  <c r="U484" i="4"/>
  <c r="U482" i="4"/>
  <c r="U480" i="4"/>
  <c r="U478" i="4"/>
  <c r="U476" i="4"/>
  <c r="U474" i="4"/>
  <c r="U472" i="4"/>
  <c r="U470" i="4"/>
  <c r="U468" i="4"/>
  <c r="U466" i="4"/>
  <c r="U464" i="4"/>
  <c r="U462" i="4"/>
  <c r="U460" i="4"/>
  <c r="U458" i="4"/>
  <c r="U456" i="4"/>
  <c r="U454" i="4"/>
  <c r="U452" i="4"/>
  <c r="U450" i="4"/>
  <c r="U448" i="4"/>
  <c r="U446" i="4"/>
  <c r="U463" i="4"/>
  <c r="U461" i="4"/>
  <c r="U459" i="4"/>
  <c r="U457" i="4"/>
  <c r="U455" i="4"/>
  <c r="U453" i="4"/>
  <c r="U451" i="4"/>
  <c r="U449" i="4"/>
  <c r="U447" i="4"/>
  <c r="U445" i="4"/>
  <c r="U443" i="4"/>
  <c r="U441" i="4"/>
  <c r="U439" i="4"/>
  <c r="U437" i="4"/>
  <c r="U435" i="4"/>
  <c r="U433" i="4"/>
  <c r="U431" i="4"/>
  <c r="U429" i="4"/>
  <c r="U427" i="4"/>
  <c r="U425" i="4"/>
  <c r="U423" i="4"/>
  <c r="U421" i="4"/>
  <c r="U419" i="4"/>
  <c r="U417" i="4"/>
  <c r="U415" i="4"/>
  <c r="U413" i="4"/>
  <c r="U411" i="4"/>
  <c r="U409" i="4"/>
  <c r="U407" i="4"/>
  <c r="U444" i="4"/>
  <c r="U442" i="4"/>
  <c r="U440" i="4"/>
  <c r="U438" i="4"/>
  <c r="U436" i="4"/>
  <c r="U434" i="4"/>
  <c r="U432" i="4"/>
  <c r="U430" i="4"/>
  <c r="U428" i="4"/>
  <c r="U426" i="4"/>
  <c r="U424" i="4"/>
  <c r="U422" i="4"/>
  <c r="U420" i="4"/>
  <c r="U418" i="4"/>
  <c r="U416" i="4"/>
  <c r="U414" i="4"/>
  <c r="U412" i="4"/>
  <c r="U410" i="4"/>
  <c r="U408" i="4"/>
  <c r="U406" i="4"/>
  <c r="U404" i="4"/>
  <c r="U402" i="4"/>
  <c r="U400" i="4"/>
  <c r="U398" i="4"/>
  <c r="U396" i="4"/>
  <c r="U394" i="4"/>
  <c r="U392" i="4"/>
  <c r="U390" i="4"/>
  <c r="U388" i="4"/>
  <c r="U386" i="4"/>
  <c r="U384" i="4"/>
  <c r="U382" i="4"/>
  <c r="U380" i="4"/>
  <c r="U378" i="4"/>
  <c r="U376" i="4"/>
  <c r="U374" i="4"/>
  <c r="U372" i="4"/>
  <c r="U370" i="4"/>
  <c r="U368" i="4"/>
  <c r="U405" i="4"/>
  <c r="U403" i="4"/>
  <c r="U401" i="4"/>
  <c r="U399" i="4"/>
  <c r="U397" i="4"/>
  <c r="U395" i="4"/>
  <c r="U393" i="4"/>
  <c r="U391" i="4"/>
  <c r="U389" i="4"/>
  <c r="U387" i="4"/>
  <c r="U385" i="4"/>
  <c r="U383" i="4"/>
  <c r="U381" i="4"/>
  <c r="U379" i="4"/>
  <c r="U377" i="4"/>
  <c r="U375" i="4"/>
  <c r="U373" i="4"/>
  <c r="U371" i="4"/>
  <c r="U369" i="4"/>
  <c r="U367" i="4"/>
  <c r="U365" i="4"/>
  <c r="U363" i="4"/>
  <c r="U361" i="4"/>
  <c r="U359" i="4"/>
  <c r="U357" i="4"/>
  <c r="U355" i="4"/>
  <c r="U353" i="4"/>
  <c r="U351" i="4"/>
  <c r="U349" i="4"/>
  <c r="U347" i="4"/>
  <c r="U345" i="4"/>
  <c r="U343" i="4"/>
  <c r="U341" i="4"/>
  <c r="U339" i="4"/>
  <c r="U337" i="4"/>
  <c r="U335" i="4"/>
  <c r="U333" i="4"/>
  <c r="U331" i="4"/>
  <c r="U329" i="4"/>
  <c r="U327" i="4"/>
  <c r="U325" i="4"/>
  <c r="U323" i="4"/>
  <c r="U321" i="4"/>
  <c r="U319" i="4"/>
  <c r="U317" i="4"/>
  <c r="U315" i="4"/>
  <c r="U313" i="4"/>
  <c r="U311" i="4"/>
  <c r="U309" i="4"/>
  <c r="U307" i="4"/>
  <c r="U305" i="4"/>
  <c r="U303" i="4"/>
  <c r="U301" i="4"/>
  <c r="U299" i="4"/>
  <c r="U297" i="4"/>
  <c r="U295" i="4"/>
  <c r="U293" i="4"/>
  <c r="U291" i="4"/>
  <c r="U289" i="4"/>
  <c r="U366" i="4"/>
  <c r="U364" i="4"/>
  <c r="U362" i="4"/>
  <c r="U360" i="4"/>
  <c r="U358" i="4"/>
  <c r="U356" i="4"/>
  <c r="U354" i="4"/>
  <c r="U352" i="4"/>
  <c r="U350" i="4"/>
  <c r="U348" i="4"/>
  <c r="U346" i="4"/>
  <c r="U344" i="4"/>
  <c r="U342" i="4"/>
  <c r="U340" i="4"/>
  <c r="U338" i="4"/>
  <c r="U336" i="4"/>
  <c r="U334" i="4"/>
  <c r="U332" i="4"/>
  <c r="U330" i="4"/>
  <c r="U328" i="4"/>
  <c r="U326" i="4"/>
  <c r="U324" i="4"/>
  <c r="U322" i="4"/>
  <c r="U320" i="4"/>
  <c r="U318" i="4"/>
  <c r="U316" i="4"/>
  <c r="U314" i="4"/>
  <c r="U312" i="4"/>
  <c r="U310" i="4"/>
  <c r="U308" i="4"/>
  <c r="U306" i="4"/>
  <c r="U304" i="4"/>
  <c r="U302" i="4"/>
  <c r="U300" i="4"/>
  <c r="U298" i="4"/>
  <c r="U296" i="4"/>
  <c r="U294" i="4"/>
  <c r="U292" i="4"/>
  <c r="U290" i="4"/>
  <c r="U287" i="4"/>
  <c r="U285" i="4"/>
  <c r="U283" i="4"/>
  <c r="U281" i="4"/>
  <c r="U279" i="4"/>
  <c r="U277" i="4"/>
  <c r="U275" i="4"/>
  <c r="U273" i="4"/>
  <c r="U271" i="4"/>
  <c r="U269" i="4"/>
  <c r="U267" i="4"/>
  <c r="U265" i="4"/>
  <c r="U263" i="4"/>
  <c r="U261" i="4"/>
  <c r="U259" i="4"/>
  <c r="U257" i="4"/>
  <c r="U255" i="4"/>
  <c r="U253" i="4"/>
  <c r="U251" i="4"/>
  <c r="U249" i="4"/>
  <c r="U247" i="4"/>
  <c r="U245" i="4"/>
  <c r="U243" i="4"/>
  <c r="U241" i="4"/>
  <c r="U239" i="4"/>
  <c r="U237" i="4"/>
  <c r="U235" i="4"/>
  <c r="U233" i="4"/>
  <c r="U231" i="4"/>
  <c r="U229" i="4"/>
  <c r="U227" i="4"/>
  <c r="U225" i="4"/>
  <c r="U223" i="4"/>
  <c r="U221" i="4"/>
  <c r="U219" i="4"/>
  <c r="U217" i="4"/>
  <c r="U215" i="4"/>
  <c r="U213" i="4"/>
  <c r="U211" i="4"/>
  <c r="U288" i="4"/>
  <c r="U286" i="4"/>
  <c r="U284" i="4"/>
  <c r="U282" i="4"/>
  <c r="U280" i="4"/>
  <c r="U278" i="4"/>
  <c r="U276" i="4"/>
  <c r="U274" i="4"/>
  <c r="U272" i="4"/>
  <c r="U270" i="4"/>
  <c r="U268" i="4"/>
  <c r="U266" i="4"/>
  <c r="U264" i="4"/>
  <c r="U262" i="4"/>
  <c r="U260" i="4"/>
  <c r="U258" i="4"/>
  <c r="U256" i="4"/>
  <c r="U254" i="4"/>
  <c r="U252" i="4"/>
  <c r="U250" i="4"/>
  <c r="U248" i="4"/>
  <c r="U246" i="4"/>
  <c r="U244" i="4"/>
  <c r="U242" i="4"/>
  <c r="U240" i="4"/>
  <c r="U238" i="4"/>
  <c r="U236" i="4"/>
  <c r="U234" i="4"/>
  <c r="U232" i="4"/>
  <c r="U230" i="4"/>
  <c r="U228" i="4"/>
  <c r="U226" i="4"/>
  <c r="U224" i="4"/>
  <c r="U222" i="4"/>
  <c r="U220" i="4"/>
  <c r="U218" i="4"/>
  <c r="U216" i="4"/>
  <c r="U214" i="4"/>
  <c r="U212" i="4"/>
  <c r="U210" i="4"/>
  <c r="U208" i="4"/>
  <c r="U206" i="4"/>
  <c r="U204" i="4"/>
  <c r="U202" i="4"/>
  <c r="U200" i="4"/>
  <c r="U198" i="4"/>
  <c r="U196" i="4"/>
  <c r="U194" i="4"/>
  <c r="U192" i="4"/>
  <c r="U190" i="4"/>
  <c r="U188" i="4"/>
  <c r="U186" i="4"/>
  <c r="U184" i="4"/>
  <c r="U182" i="4"/>
  <c r="U180" i="4"/>
  <c r="U178" i="4"/>
  <c r="U176" i="4"/>
  <c r="U174" i="4"/>
  <c r="U172" i="4"/>
  <c r="U170" i="4"/>
  <c r="U168" i="4"/>
  <c r="U166" i="4"/>
  <c r="U164" i="4"/>
  <c r="U162" i="4"/>
  <c r="U160" i="4"/>
  <c r="U158" i="4"/>
  <c r="U156" i="4"/>
  <c r="U154" i="4"/>
  <c r="U152" i="4"/>
  <c r="U150" i="4"/>
  <c r="U148" i="4"/>
  <c r="U146" i="4"/>
  <c r="U144" i="4"/>
  <c r="U142" i="4"/>
  <c r="U140" i="4"/>
  <c r="U138" i="4"/>
  <c r="U136" i="4"/>
  <c r="U134" i="4"/>
  <c r="U132" i="4"/>
  <c r="U130" i="4"/>
  <c r="U128" i="4"/>
  <c r="U126" i="4"/>
  <c r="U124" i="4"/>
  <c r="U122" i="4"/>
  <c r="U120" i="4"/>
  <c r="U118" i="4"/>
  <c r="U116" i="4"/>
  <c r="U114" i="4"/>
  <c r="U112" i="4"/>
  <c r="U110" i="4"/>
  <c r="U108" i="4"/>
  <c r="U106" i="4"/>
  <c r="U104" i="4"/>
  <c r="U102" i="4"/>
  <c r="U100" i="4"/>
  <c r="U98" i="4"/>
  <c r="U96" i="4"/>
  <c r="U94" i="4"/>
  <c r="U92" i="4"/>
  <c r="U90" i="4"/>
  <c r="U88" i="4"/>
  <c r="U86" i="4"/>
  <c r="U84" i="4"/>
  <c r="U82" i="4"/>
  <c r="U80" i="4"/>
  <c r="U78" i="4"/>
  <c r="U76" i="4"/>
  <c r="U74" i="4"/>
  <c r="U72" i="4"/>
  <c r="U70" i="4"/>
  <c r="U68" i="4"/>
  <c r="U66" i="4"/>
  <c r="U64" i="4"/>
  <c r="U62" i="4"/>
  <c r="U60" i="4"/>
  <c r="U58" i="4"/>
  <c r="U56" i="4"/>
  <c r="U209" i="4"/>
  <c r="U207" i="4"/>
  <c r="U205" i="4"/>
  <c r="U203" i="4"/>
  <c r="U201" i="4"/>
  <c r="U199" i="4"/>
  <c r="U197" i="4"/>
  <c r="U195" i="4"/>
  <c r="U193" i="4"/>
  <c r="U191" i="4"/>
  <c r="U189" i="4"/>
  <c r="U187" i="4"/>
  <c r="U185" i="4"/>
  <c r="U183" i="4"/>
  <c r="U181" i="4"/>
  <c r="U179" i="4"/>
  <c r="U177" i="4"/>
  <c r="U175" i="4"/>
  <c r="U173" i="4"/>
  <c r="U171" i="4"/>
  <c r="U169" i="4"/>
  <c r="U167" i="4"/>
  <c r="U165" i="4"/>
  <c r="U163" i="4"/>
  <c r="U161" i="4"/>
  <c r="U159" i="4"/>
  <c r="U157" i="4"/>
  <c r="U155" i="4"/>
  <c r="U153" i="4"/>
  <c r="U151" i="4"/>
  <c r="U149" i="4"/>
  <c r="U147" i="4"/>
  <c r="U145" i="4"/>
  <c r="U143" i="4"/>
  <c r="U141" i="4"/>
  <c r="U139" i="4"/>
  <c r="U137" i="4"/>
  <c r="U135" i="4"/>
  <c r="U133" i="4"/>
  <c r="U131" i="4"/>
  <c r="U129" i="4"/>
  <c r="U127" i="4"/>
  <c r="U125" i="4"/>
  <c r="U123" i="4"/>
  <c r="U121" i="4"/>
  <c r="U119" i="4"/>
  <c r="U117" i="4"/>
  <c r="U115" i="4"/>
  <c r="U113" i="4"/>
  <c r="U111" i="4"/>
  <c r="U109" i="4"/>
  <c r="U107" i="4"/>
  <c r="U105" i="4"/>
  <c r="U103" i="4"/>
  <c r="U101" i="4"/>
  <c r="U99" i="4"/>
  <c r="U97" i="4"/>
  <c r="U95" i="4"/>
  <c r="U93" i="4"/>
  <c r="U91" i="4"/>
  <c r="U89" i="4"/>
  <c r="U87" i="4"/>
  <c r="U85" i="4"/>
  <c r="U83" i="4"/>
  <c r="U81" i="4"/>
  <c r="U79" i="4"/>
  <c r="U77" i="4"/>
  <c r="U75" i="4"/>
  <c r="U73" i="4"/>
  <c r="U71" i="4"/>
  <c r="U69" i="4"/>
  <c r="U67" i="4"/>
  <c r="U65" i="4"/>
  <c r="U63" i="4"/>
  <c r="U61" i="4"/>
  <c r="U59" i="4"/>
  <c r="U57" i="4"/>
  <c r="U55" i="4"/>
  <c r="U54" i="4"/>
  <c r="U52" i="4"/>
  <c r="U50" i="4"/>
  <c r="U48" i="4"/>
  <c r="U46" i="4"/>
  <c r="U44" i="4"/>
  <c r="U42" i="4"/>
  <c r="U40" i="4"/>
  <c r="U38" i="4"/>
  <c r="U36" i="4"/>
  <c r="U34" i="4"/>
  <c r="U32" i="4"/>
  <c r="U30" i="4"/>
  <c r="U28" i="4"/>
  <c r="U26" i="4"/>
  <c r="U24" i="4"/>
  <c r="U22" i="4"/>
  <c r="U20" i="4"/>
  <c r="U18" i="4"/>
  <c r="U16" i="4"/>
  <c r="U14" i="4"/>
  <c r="U12" i="4"/>
  <c r="U10" i="4"/>
  <c r="U8" i="4"/>
  <c r="U6" i="4"/>
  <c r="U53" i="4"/>
  <c r="U51" i="4"/>
  <c r="U49" i="4"/>
  <c r="U47" i="4"/>
  <c r="U45" i="4"/>
  <c r="U43" i="4"/>
  <c r="U41" i="4"/>
  <c r="U39" i="4"/>
  <c r="U37" i="4"/>
  <c r="U35" i="4"/>
  <c r="U33" i="4"/>
  <c r="U31" i="4"/>
  <c r="U29" i="4"/>
  <c r="U27" i="4"/>
  <c r="U25" i="4"/>
  <c r="U23" i="4"/>
  <c r="U21" i="4"/>
  <c r="U19" i="4"/>
  <c r="U17" i="4"/>
  <c r="U15" i="4"/>
  <c r="U13" i="4"/>
  <c r="U11" i="4"/>
  <c r="U9" i="4"/>
  <c r="U7" i="4"/>
  <c r="U5" i="4"/>
  <c r="V3" i="4" a="1"/>
  <c r="V3" i="4" s="1"/>
  <c r="V914" i="4" l="1"/>
  <c r="V912" i="4"/>
  <c r="V910" i="4"/>
  <c r="V913" i="4"/>
  <c r="V911" i="4"/>
  <c r="V909" i="4"/>
  <c r="V908" i="4"/>
  <c r="V906" i="4"/>
  <c r="V904" i="4"/>
  <c r="V902" i="4"/>
  <c r="V907" i="4"/>
  <c r="V905" i="4"/>
  <c r="V903" i="4"/>
  <c r="V900" i="4"/>
  <c r="V898" i="4"/>
  <c r="V896" i="4"/>
  <c r="V894" i="4"/>
  <c r="V892" i="4"/>
  <c r="V890" i="4"/>
  <c r="V901" i="4"/>
  <c r="V899" i="4"/>
  <c r="V897" i="4"/>
  <c r="V895" i="4"/>
  <c r="V893" i="4"/>
  <c r="V891" i="4"/>
  <c r="V888" i="4"/>
  <c r="V886" i="4"/>
  <c r="V884" i="4"/>
  <c r="V882" i="4"/>
  <c r="V880" i="4"/>
  <c r="V878" i="4"/>
  <c r="V889" i="4"/>
  <c r="V887" i="4"/>
  <c r="V885" i="4"/>
  <c r="V883" i="4"/>
  <c r="V881" i="4"/>
  <c r="V879" i="4"/>
  <c r="V877" i="4"/>
  <c r="V875" i="4"/>
  <c r="V873" i="4"/>
  <c r="V871" i="4"/>
  <c r="V869" i="4"/>
  <c r="V867" i="4"/>
  <c r="V865" i="4"/>
  <c r="V863" i="4"/>
  <c r="V861" i="4"/>
  <c r="V859" i="4"/>
  <c r="V857" i="4"/>
  <c r="V855" i="4"/>
  <c r="V853" i="4"/>
  <c r="V876" i="4"/>
  <c r="V874" i="4"/>
  <c r="V872" i="4"/>
  <c r="V870" i="4"/>
  <c r="V868" i="4"/>
  <c r="V866" i="4"/>
  <c r="V864" i="4"/>
  <c r="V862" i="4"/>
  <c r="V860" i="4"/>
  <c r="V858" i="4"/>
  <c r="V856" i="4"/>
  <c r="V854" i="4"/>
  <c r="V852" i="4"/>
  <c r="V851" i="4"/>
  <c r="V849" i="4"/>
  <c r="V847" i="4"/>
  <c r="V845" i="4"/>
  <c r="V843" i="4"/>
  <c r="V841" i="4"/>
  <c r="V839" i="4"/>
  <c r="V837" i="4"/>
  <c r="V835" i="4"/>
  <c r="V833" i="4"/>
  <c r="V831" i="4"/>
  <c r="V829" i="4"/>
  <c r="V827" i="4"/>
  <c r="V850" i="4"/>
  <c r="V848" i="4"/>
  <c r="V846" i="4"/>
  <c r="V844" i="4"/>
  <c r="V842" i="4"/>
  <c r="V840" i="4"/>
  <c r="V838" i="4"/>
  <c r="V836" i="4"/>
  <c r="V834" i="4"/>
  <c r="V832" i="4"/>
  <c r="V830" i="4"/>
  <c r="V828" i="4"/>
  <c r="V825" i="4"/>
  <c r="V823" i="4"/>
  <c r="V821" i="4"/>
  <c r="V819" i="4"/>
  <c r="V817" i="4"/>
  <c r="V815" i="4"/>
  <c r="V813" i="4"/>
  <c r="V811" i="4"/>
  <c r="V809" i="4"/>
  <c r="V807" i="4"/>
  <c r="V805" i="4"/>
  <c r="V803" i="4"/>
  <c r="V801" i="4"/>
  <c r="V799" i="4"/>
  <c r="V797" i="4"/>
  <c r="V795" i="4"/>
  <c r="V793" i="4"/>
  <c r="V791" i="4"/>
  <c r="V789" i="4"/>
  <c r="V787" i="4"/>
  <c r="V785" i="4"/>
  <c r="V783" i="4"/>
  <c r="V781" i="4"/>
  <c r="V779" i="4"/>
  <c r="V777" i="4"/>
  <c r="V826" i="4"/>
  <c r="V824" i="4"/>
  <c r="V822" i="4"/>
  <c r="V820" i="4"/>
  <c r="V818" i="4"/>
  <c r="V816" i="4"/>
  <c r="V814" i="4"/>
  <c r="V812" i="4"/>
  <c r="V810" i="4"/>
  <c r="V808" i="4"/>
  <c r="V806" i="4"/>
  <c r="V804" i="4"/>
  <c r="V802" i="4"/>
  <c r="V800" i="4"/>
  <c r="V798" i="4"/>
  <c r="V796" i="4"/>
  <c r="V794" i="4"/>
  <c r="V792" i="4"/>
  <c r="V790" i="4"/>
  <c r="V788" i="4"/>
  <c r="V786" i="4"/>
  <c r="V784" i="4"/>
  <c r="V782" i="4"/>
  <c r="V780" i="4"/>
  <c r="V778" i="4"/>
  <c r="V776" i="4"/>
  <c r="V774" i="4"/>
  <c r="V772" i="4"/>
  <c r="V770" i="4"/>
  <c r="V768" i="4"/>
  <c r="V766" i="4"/>
  <c r="V764" i="4"/>
  <c r="V762" i="4"/>
  <c r="V760" i="4"/>
  <c r="V758" i="4"/>
  <c r="V756" i="4"/>
  <c r="V754" i="4"/>
  <c r="V752" i="4"/>
  <c r="V750" i="4"/>
  <c r="V748" i="4"/>
  <c r="V746" i="4"/>
  <c r="V744" i="4"/>
  <c r="V742" i="4"/>
  <c r="V740" i="4"/>
  <c r="V738" i="4"/>
  <c r="V736" i="4"/>
  <c r="V734" i="4"/>
  <c r="V732" i="4"/>
  <c r="V730" i="4"/>
  <c r="V728" i="4"/>
  <c r="V726" i="4"/>
  <c r="V775" i="4"/>
  <c r="V773" i="4"/>
  <c r="V771" i="4"/>
  <c r="V769" i="4"/>
  <c r="V767" i="4"/>
  <c r="V765" i="4"/>
  <c r="V763" i="4"/>
  <c r="V761" i="4"/>
  <c r="V759" i="4"/>
  <c r="V757" i="4"/>
  <c r="V755" i="4"/>
  <c r="V753" i="4"/>
  <c r="V751" i="4"/>
  <c r="V749" i="4"/>
  <c r="V747" i="4"/>
  <c r="V745" i="4"/>
  <c r="V743" i="4"/>
  <c r="V741" i="4"/>
  <c r="V739" i="4"/>
  <c r="V737" i="4"/>
  <c r="V735" i="4"/>
  <c r="V733" i="4"/>
  <c r="V731" i="4"/>
  <c r="V729" i="4"/>
  <c r="V727" i="4"/>
  <c r="V725" i="4"/>
  <c r="V723" i="4"/>
  <c r="V721" i="4"/>
  <c r="V719" i="4"/>
  <c r="V717" i="4"/>
  <c r="V715" i="4"/>
  <c r="V713" i="4"/>
  <c r="V711" i="4"/>
  <c r="V709" i="4"/>
  <c r="V707" i="4"/>
  <c r="V705" i="4"/>
  <c r="V703" i="4"/>
  <c r="V701" i="4"/>
  <c r="V699" i="4"/>
  <c r="V697" i="4"/>
  <c r="V695" i="4"/>
  <c r="V693" i="4"/>
  <c r="V691" i="4"/>
  <c r="V689" i="4"/>
  <c r="V687" i="4"/>
  <c r="V685" i="4"/>
  <c r="V683" i="4"/>
  <c r="V681" i="4"/>
  <c r="V679" i="4"/>
  <c r="V677" i="4"/>
  <c r="V675" i="4"/>
  <c r="V673" i="4"/>
  <c r="V671" i="4"/>
  <c r="V669" i="4"/>
  <c r="V667" i="4"/>
  <c r="V665" i="4"/>
  <c r="V663" i="4"/>
  <c r="V661" i="4"/>
  <c r="V659" i="4"/>
  <c r="V657" i="4"/>
  <c r="V655" i="4"/>
  <c r="V653" i="4"/>
  <c r="V651" i="4"/>
  <c r="V649" i="4"/>
  <c r="V647" i="4"/>
  <c r="V645" i="4"/>
  <c r="V643" i="4"/>
  <c r="V641" i="4"/>
  <c r="V639" i="4"/>
  <c r="V637" i="4"/>
  <c r="V635" i="4"/>
  <c r="V633" i="4"/>
  <c r="V631" i="4"/>
  <c r="V629" i="4"/>
  <c r="V627" i="4"/>
  <c r="V625" i="4"/>
  <c r="V724" i="4"/>
  <c r="V722" i="4"/>
  <c r="V720" i="4"/>
  <c r="V718" i="4"/>
  <c r="V716" i="4"/>
  <c r="V714" i="4"/>
  <c r="V712" i="4"/>
  <c r="V710" i="4"/>
  <c r="V708" i="4"/>
  <c r="V706" i="4"/>
  <c r="V704" i="4"/>
  <c r="V702" i="4"/>
  <c r="V700" i="4"/>
  <c r="V698" i="4"/>
  <c r="V696" i="4"/>
  <c r="V694" i="4"/>
  <c r="V692" i="4"/>
  <c r="V690" i="4"/>
  <c r="V688" i="4"/>
  <c r="V686" i="4"/>
  <c r="V684" i="4"/>
  <c r="V682" i="4"/>
  <c r="V680" i="4"/>
  <c r="V678" i="4"/>
  <c r="V676" i="4"/>
  <c r="V674" i="4"/>
  <c r="V672" i="4"/>
  <c r="V670" i="4"/>
  <c r="V668" i="4"/>
  <c r="V666" i="4"/>
  <c r="V664" i="4"/>
  <c r="V662" i="4"/>
  <c r="V660" i="4"/>
  <c r="V658" i="4"/>
  <c r="V656" i="4"/>
  <c r="V654" i="4"/>
  <c r="V652" i="4"/>
  <c r="V650" i="4"/>
  <c r="V648" i="4"/>
  <c r="V646" i="4"/>
  <c r="V644" i="4"/>
  <c r="V642" i="4"/>
  <c r="V640" i="4"/>
  <c r="V638" i="4"/>
  <c r="V636" i="4"/>
  <c r="V634" i="4"/>
  <c r="V632" i="4"/>
  <c r="V630" i="4"/>
  <c r="V628" i="4"/>
  <c r="V626" i="4"/>
  <c r="V623" i="4"/>
  <c r="V621" i="4"/>
  <c r="V619" i="4"/>
  <c r="V617" i="4"/>
  <c r="V615" i="4"/>
  <c r="V613" i="4"/>
  <c r="V611" i="4"/>
  <c r="V609" i="4"/>
  <c r="V607" i="4"/>
  <c r="V605" i="4"/>
  <c r="V603" i="4"/>
  <c r="V601" i="4"/>
  <c r="V599" i="4"/>
  <c r="V597" i="4"/>
  <c r="V595" i="4"/>
  <c r="V593" i="4"/>
  <c r="V591" i="4"/>
  <c r="V589" i="4"/>
  <c r="V587" i="4"/>
  <c r="V585" i="4"/>
  <c r="V583" i="4"/>
  <c r="V581" i="4"/>
  <c r="V579" i="4"/>
  <c r="V577" i="4"/>
  <c r="V575" i="4"/>
  <c r="V573" i="4"/>
  <c r="V571" i="4"/>
  <c r="V569" i="4"/>
  <c r="V567" i="4"/>
  <c r="V565" i="4"/>
  <c r="V563" i="4"/>
  <c r="V561" i="4"/>
  <c r="V559" i="4"/>
  <c r="V557" i="4"/>
  <c r="V555" i="4"/>
  <c r="V553" i="4"/>
  <c r="V551" i="4"/>
  <c r="V549" i="4"/>
  <c r="V547" i="4"/>
  <c r="V545" i="4"/>
  <c r="V543" i="4"/>
  <c r="V541" i="4"/>
  <c r="V539" i="4"/>
  <c r="V537" i="4"/>
  <c r="V535" i="4"/>
  <c r="V533" i="4"/>
  <c r="V531" i="4"/>
  <c r="V529" i="4"/>
  <c r="V527" i="4"/>
  <c r="V525" i="4"/>
  <c r="V523" i="4"/>
  <c r="V624" i="4"/>
  <c r="V622" i="4"/>
  <c r="V620" i="4"/>
  <c r="V618" i="4"/>
  <c r="V616" i="4"/>
  <c r="V614" i="4"/>
  <c r="V612" i="4"/>
  <c r="V610" i="4"/>
  <c r="V608" i="4"/>
  <c r="V606" i="4"/>
  <c r="V604" i="4"/>
  <c r="V602" i="4"/>
  <c r="V600" i="4"/>
  <c r="V598" i="4"/>
  <c r="V596" i="4"/>
  <c r="V594" i="4"/>
  <c r="V592" i="4"/>
  <c r="V590" i="4"/>
  <c r="V588" i="4"/>
  <c r="V586" i="4"/>
  <c r="V584" i="4"/>
  <c r="V582" i="4"/>
  <c r="V580" i="4"/>
  <c r="V578" i="4"/>
  <c r="V576" i="4"/>
  <c r="V574" i="4"/>
  <c r="V572" i="4"/>
  <c r="V570" i="4"/>
  <c r="V568" i="4"/>
  <c r="V566" i="4"/>
  <c r="V564" i="4"/>
  <c r="V562" i="4"/>
  <c r="V560" i="4"/>
  <c r="V558" i="4"/>
  <c r="V556" i="4"/>
  <c r="V554" i="4"/>
  <c r="V552" i="4"/>
  <c r="V550" i="4"/>
  <c r="V548" i="4"/>
  <c r="V546" i="4"/>
  <c r="V544" i="4"/>
  <c r="V542" i="4"/>
  <c r="V540" i="4"/>
  <c r="V538" i="4"/>
  <c r="V536" i="4"/>
  <c r="V534" i="4"/>
  <c r="V532" i="4"/>
  <c r="V530" i="4"/>
  <c r="V528" i="4"/>
  <c r="V526" i="4"/>
  <c r="V524" i="4"/>
  <c r="V522" i="4"/>
  <c r="V520" i="4"/>
  <c r="V518" i="4"/>
  <c r="V516" i="4"/>
  <c r="V514" i="4"/>
  <c r="V521" i="4"/>
  <c r="V519" i="4"/>
  <c r="V517" i="4"/>
  <c r="V515" i="4"/>
  <c r="V513" i="4"/>
  <c r="V4" i="4"/>
  <c r="V512" i="4"/>
  <c r="V510" i="4"/>
  <c r="V508" i="4"/>
  <c r="V511" i="4"/>
  <c r="V509" i="4"/>
  <c r="V507" i="4"/>
  <c r="V505" i="4"/>
  <c r="V503" i="4"/>
  <c r="V506" i="4"/>
  <c r="V504" i="4"/>
  <c r="V502" i="4"/>
  <c r="V500" i="4"/>
  <c r="V498" i="4"/>
  <c r="V496" i="4"/>
  <c r="V494" i="4"/>
  <c r="V501" i="4"/>
  <c r="V499" i="4"/>
  <c r="V497" i="4"/>
  <c r="V495" i="4"/>
  <c r="V493" i="4"/>
  <c r="V491" i="4"/>
  <c r="V489" i="4"/>
  <c r="V487" i="4"/>
  <c r="V485" i="4"/>
  <c r="V492" i="4"/>
  <c r="V490" i="4"/>
  <c r="V488" i="4"/>
  <c r="V486" i="4"/>
  <c r="V484" i="4"/>
  <c r="V482" i="4"/>
  <c r="V480" i="4"/>
  <c r="V478" i="4"/>
  <c r="V476" i="4"/>
  <c r="V474" i="4"/>
  <c r="V472" i="4"/>
  <c r="V470" i="4"/>
  <c r="V468" i="4"/>
  <c r="V466" i="4"/>
  <c r="V483" i="4"/>
  <c r="V481" i="4"/>
  <c r="V479" i="4"/>
  <c r="V477" i="4"/>
  <c r="V475" i="4"/>
  <c r="V473" i="4"/>
  <c r="V471" i="4"/>
  <c r="V469" i="4"/>
  <c r="V467" i="4"/>
  <c r="V465" i="4"/>
  <c r="V463" i="4"/>
  <c r="V461" i="4"/>
  <c r="V459" i="4"/>
  <c r="V457" i="4"/>
  <c r="V455" i="4"/>
  <c r="V453" i="4"/>
  <c r="V451" i="4"/>
  <c r="V449" i="4"/>
  <c r="V447" i="4"/>
  <c r="V445" i="4"/>
  <c r="V464" i="4"/>
  <c r="V462" i="4"/>
  <c r="V460" i="4"/>
  <c r="V458" i="4"/>
  <c r="V456" i="4"/>
  <c r="V454" i="4"/>
  <c r="V452" i="4"/>
  <c r="V450" i="4"/>
  <c r="V448" i="4"/>
  <c r="V446" i="4"/>
  <c r="V444" i="4"/>
  <c r="V442" i="4"/>
  <c r="V440" i="4"/>
  <c r="V438" i="4"/>
  <c r="V436" i="4"/>
  <c r="V434" i="4"/>
  <c r="V432" i="4"/>
  <c r="V430" i="4"/>
  <c r="V428" i="4"/>
  <c r="V426" i="4"/>
  <c r="V424" i="4"/>
  <c r="V422" i="4"/>
  <c r="V420" i="4"/>
  <c r="V418" i="4"/>
  <c r="V416" i="4"/>
  <c r="V414" i="4"/>
  <c r="V412" i="4"/>
  <c r="V410" i="4"/>
  <c r="V408" i="4"/>
  <c r="V406" i="4"/>
  <c r="V443" i="4"/>
  <c r="V441" i="4"/>
  <c r="V439" i="4"/>
  <c r="V437" i="4"/>
  <c r="V435" i="4"/>
  <c r="V433" i="4"/>
  <c r="V431" i="4"/>
  <c r="V429" i="4"/>
  <c r="V427" i="4"/>
  <c r="V425" i="4"/>
  <c r="V423" i="4"/>
  <c r="V421" i="4"/>
  <c r="V419" i="4"/>
  <c r="V417" i="4"/>
  <c r="V415" i="4"/>
  <c r="V413" i="4"/>
  <c r="V411" i="4"/>
  <c r="V409" i="4"/>
  <c r="V407" i="4"/>
  <c r="V405" i="4"/>
  <c r="V403" i="4"/>
  <c r="V401" i="4"/>
  <c r="V399" i="4"/>
  <c r="V397" i="4"/>
  <c r="V395" i="4"/>
  <c r="V393" i="4"/>
  <c r="V391" i="4"/>
  <c r="V389" i="4"/>
  <c r="V387" i="4"/>
  <c r="V385" i="4"/>
  <c r="V383" i="4"/>
  <c r="V381" i="4"/>
  <c r="V379" i="4"/>
  <c r="V377" i="4"/>
  <c r="V375" i="4"/>
  <c r="V373" i="4"/>
  <c r="V371" i="4"/>
  <c r="V369" i="4"/>
  <c r="V367" i="4"/>
  <c r="V404" i="4"/>
  <c r="V402" i="4"/>
  <c r="V400" i="4"/>
  <c r="V398" i="4"/>
  <c r="V396" i="4"/>
  <c r="V394" i="4"/>
  <c r="V392" i="4"/>
  <c r="V390" i="4"/>
  <c r="V388" i="4"/>
  <c r="V386" i="4"/>
  <c r="V384" i="4"/>
  <c r="V382" i="4"/>
  <c r="V380" i="4"/>
  <c r="V378" i="4"/>
  <c r="V376" i="4"/>
  <c r="V374" i="4"/>
  <c r="V372" i="4"/>
  <c r="V370" i="4"/>
  <c r="V368" i="4"/>
  <c r="V366" i="4"/>
  <c r="V364" i="4"/>
  <c r="V362" i="4"/>
  <c r="V360" i="4"/>
  <c r="V358" i="4"/>
  <c r="V356" i="4"/>
  <c r="V354" i="4"/>
  <c r="V352" i="4"/>
  <c r="V350" i="4"/>
  <c r="V348" i="4"/>
  <c r="V346" i="4"/>
  <c r="V344" i="4"/>
  <c r="V342" i="4"/>
  <c r="V340" i="4"/>
  <c r="V338" i="4"/>
  <c r="V336" i="4"/>
  <c r="V334" i="4"/>
  <c r="V332" i="4"/>
  <c r="V330" i="4"/>
  <c r="V328" i="4"/>
  <c r="V326" i="4"/>
  <c r="V324" i="4"/>
  <c r="V322" i="4"/>
  <c r="V320" i="4"/>
  <c r="V318" i="4"/>
  <c r="V316" i="4"/>
  <c r="V314" i="4"/>
  <c r="V312" i="4"/>
  <c r="V310" i="4"/>
  <c r="V308" i="4"/>
  <c r="V306" i="4"/>
  <c r="V304" i="4"/>
  <c r="V302" i="4"/>
  <c r="V300" i="4"/>
  <c r="V298" i="4"/>
  <c r="V296" i="4"/>
  <c r="V294" i="4"/>
  <c r="V292" i="4"/>
  <c r="V290" i="4"/>
  <c r="V365" i="4"/>
  <c r="V363" i="4"/>
  <c r="V361" i="4"/>
  <c r="V359" i="4"/>
  <c r="V357" i="4"/>
  <c r="V355" i="4"/>
  <c r="V353" i="4"/>
  <c r="V351" i="4"/>
  <c r="V349" i="4"/>
  <c r="V347" i="4"/>
  <c r="V345" i="4"/>
  <c r="V343" i="4"/>
  <c r="V341" i="4"/>
  <c r="V339" i="4"/>
  <c r="V337" i="4"/>
  <c r="V335" i="4"/>
  <c r="V333" i="4"/>
  <c r="V331" i="4"/>
  <c r="V329" i="4"/>
  <c r="V327" i="4"/>
  <c r="V325" i="4"/>
  <c r="V323" i="4"/>
  <c r="V321" i="4"/>
  <c r="V319" i="4"/>
  <c r="V317" i="4"/>
  <c r="V315" i="4"/>
  <c r="V313" i="4"/>
  <c r="V311" i="4"/>
  <c r="V309" i="4"/>
  <c r="V307" i="4"/>
  <c r="V305" i="4"/>
  <c r="V303" i="4"/>
  <c r="V301" i="4"/>
  <c r="V299" i="4"/>
  <c r="V297" i="4"/>
  <c r="V295" i="4"/>
  <c r="V293" i="4"/>
  <c r="V291" i="4"/>
  <c r="V289" i="4"/>
  <c r="V288" i="4"/>
  <c r="V286" i="4"/>
  <c r="V284" i="4"/>
  <c r="V282" i="4"/>
  <c r="V280" i="4"/>
  <c r="V278" i="4"/>
  <c r="V276" i="4"/>
  <c r="V274" i="4"/>
  <c r="V272" i="4"/>
  <c r="V270" i="4"/>
  <c r="V268" i="4"/>
  <c r="V266" i="4"/>
  <c r="V264" i="4"/>
  <c r="V262" i="4"/>
  <c r="V260" i="4"/>
  <c r="V258" i="4"/>
  <c r="V256" i="4"/>
  <c r="V254" i="4"/>
  <c r="V252" i="4"/>
  <c r="V250" i="4"/>
  <c r="V248" i="4"/>
  <c r="V246" i="4"/>
  <c r="V244" i="4"/>
  <c r="V242" i="4"/>
  <c r="V240" i="4"/>
  <c r="V238" i="4"/>
  <c r="V236" i="4"/>
  <c r="V234" i="4"/>
  <c r="V232" i="4"/>
  <c r="V230" i="4"/>
  <c r="V228" i="4"/>
  <c r="V226" i="4"/>
  <c r="V224" i="4"/>
  <c r="V222" i="4"/>
  <c r="V220" i="4"/>
  <c r="V218" i="4"/>
  <c r="V216" i="4"/>
  <c r="V214" i="4"/>
  <c r="V212" i="4"/>
  <c r="V287" i="4"/>
  <c r="V285" i="4"/>
  <c r="V283" i="4"/>
  <c r="V281" i="4"/>
  <c r="V279" i="4"/>
  <c r="V277" i="4"/>
  <c r="V275" i="4"/>
  <c r="V273" i="4"/>
  <c r="V271" i="4"/>
  <c r="V269" i="4"/>
  <c r="V267" i="4"/>
  <c r="V265" i="4"/>
  <c r="V263" i="4"/>
  <c r="V261" i="4"/>
  <c r="V259" i="4"/>
  <c r="V257" i="4"/>
  <c r="V255" i="4"/>
  <c r="V253" i="4"/>
  <c r="V251" i="4"/>
  <c r="V249" i="4"/>
  <c r="V247" i="4"/>
  <c r="V245" i="4"/>
  <c r="V243" i="4"/>
  <c r="V241" i="4"/>
  <c r="V239" i="4"/>
  <c r="V237" i="4"/>
  <c r="V235" i="4"/>
  <c r="V233" i="4"/>
  <c r="V231" i="4"/>
  <c r="V229" i="4"/>
  <c r="V227" i="4"/>
  <c r="V225" i="4"/>
  <c r="V223" i="4"/>
  <c r="V221" i="4"/>
  <c r="V219" i="4"/>
  <c r="V217" i="4"/>
  <c r="V215" i="4"/>
  <c r="V213" i="4"/>
  <c r="V211" i="4"/>
  <c r="V209" i="4"/>
  <c r="V207" i="4"/>
  <c r="V205" i="4"/>
  <c r="V203" i="4"/>
  <c r="V201" i="4"/>
  <c r="V199" i="4"/>
  <c r="V197" i="4"/>
  <c r="V195" i="4"/>
  <c r="V193" i="4"/>
  <c r="V191" i="4"/>
  <c r="V189" i="4"/>
  <c r="V187" i="4"/>
  <c r="V185" i="4"/>
  <c r="V183" i="4"/>
  <c r="V181" i="4"/>
  <c r="V179" i="4"/>
  <c r="V177" i="4"/>
  <c r="V175" i="4"/>
  <c r="V173" i="4"/>
  <c r="V171" i="4"/>
  <c r="V169" i="4"/>
  <c r="V167" i="4"/>
  <c r="V165" i="4"/>
  <c r="V163" i="4"/>
  <c r="V161" i="4"/>
  <c r="V159" i="4"/>
  <c r="V157" i="4"/>
  <c r="V155" i="4"/>
  <c r="V153" i="4"/>
  <c r="V151" i="4"/>
  <c r="V149" i="4"/>
  <c r="V147" i="4"/>
  <c r="V145" i="4"/>
  <c r="V143" i="4"/>
  <c r="V141" i="4"/>
  <c r="V139" i="4"/>
  <c r="V137" i="4"/>
  <c r="V135" i="4"/>
  <c r="V133" i="4"/>
  <c r="V131" i="4"/>
  <c r="V129" i="4"/>
  <c r="V127" i="4"/>
  <c r="V125" i="4"/>
  <c r="V123" i="4"/>
  <c r="V121" i="4"/>
  <c r="V119" i="4"/>
  <c r="V117" i="4"/>
  <c r="V115" i="4"/>
  <c r="V113" i="4"/>
  <c r="V111" i="4"/>
  <c r="V109" i="4"/>
  <c r="V107" i="4"/>
  <c r="V105" i="4"/>
  <c r="V103" i="4"/>
  <c r="V101" i="4"/>
  <c r="V99" i="4"/>
  <c r="V97" i="4"/>
  <c r="V95" i="4"/>
  <c r="V93" i="4"/>
  <c r="V91" i="4"/>
  <c r="V89" i="4"/>
  <c r="V87" i="4"/>
  <c r="V85" i="4"/>
  <c r="V83" i="4"/>
  <c r="V81" i="4"/>
  <c r="V79" i="4"/>
  <c r="V77" i="4"/>
  <c r="V75" i="4"/>
  <c r="V73" i="4"/>
  <c r="V71" i="4"/>
  <c r="V69" i="4"/>
  <c r="V67" i="4"/>
  <c r="V65" i="4"/>
  <c r="V63" i="4"/>
  <c r="V61" i="4"/>
  <c r="V59" i="4"/>
  <c r="V57" i="4"/>
  <c r="V55" i="4"/>
  <c r="V210" i="4"/>
  <c r="V208" i="4"/>
  <c r="V206" i="4"/>
  <c r="V204" i="4"/>
  <c r="V202" i="4"/>
  <c r="V200" i="4"/>
  <c r="V198" i="4"/>
  <c r="V196" i="4"/>
  <c r="V194" i="4"/>
  <c r="V192" i="4"/>
  <c r="V190" i="4"/>
  <c r="V188" i="4"/>
  <c r="V186" i="4"/>
  <c r="V184" i="4"/>
  <c r="V182" i="4"/>
  <c r="V180" i="4"/>
  <c r="V178" i="4"/>
  <c r="V176" i="4"/>
  <c r="V174" i="4"/>
  <c r="V172" i="4"/>
  <c r="V170" i="4"/>
  <c r="V168" i="4"/>
  <c r="V166" i="4"/>
  <c r="V164" i="4"/>
  <c r="V162" i="4"/>
  <c r="V160" i="4"/>
  <c r="V158" i="4"/>
  <c r="V156" i="4"/>
  <c r="V154" i="4"/>
  <c r="V152" i="4"/>
  <c r="V150" i="4"/>
  <c r="V148" i="4"/>
  <c r="V146" i="4"/>
  <c r="V144" i="4"/>
  <c r="V142" i="4"/>
  <c r="V140" i="4"/>
  <c r="V138" i="4"/>
  <c r="V136" i="4"/>
  <c r="V134" i="4"/>
  <c r="V132" i="4"/>
  <c r="V130" i="4"/>
  <c r="V128" i="4"/>
  <c r="V126" i="4"/>
  <c r="V124" i="4"/>
  <c r="V122" i="4"/>
  <c r="V120" i="4"/>
  <c r="V118" i="4"/>
  <c r="V116" i="4"/>
  <c r="V114" i="4"/>
  <c r="V112" i="4"/>
  <c r="V110" i="4"/>
  <c r="V108" i="4"/>
  <c r="V106" i="4"/>
  <c r="V104" i="4"/>
  <c r="V102" i="4"/>
  <c r="V100" i="4"/>
  <c r="V98" i="4"/>
  <c r="V96" i="4"/>
  <c r="V94" i="4"/>
  <c r="V92" i="4"/>
  <c r="V90" i="4"/>
  <c r="V88" i="4"/>
  <c r="V86" i="4"/>
  <c r="V84" i="4"/>
  <c r="V82" i="4"/>
  <c r="V80" i="4"/>
  <c r="V78" i="4"/>
  <c r="V76" i="4"/>
  <c r="V74" i="4"/>
  <c r="V72" i="4"/>
  <c r="V70" i="4"/>
  <c r="V68" i="4"/>
  <c r="V66" i="4"/>
  <c r="V64" i="4"/>
  <c r="V62" i="4"/>
  <c r="V60" i="4"/>
  <c r="V58" i="4"/>
  <c r="V56" i="4"/>
  <c r="V53" i="4"/>
  <c r="V51" i="4"/>
  <c r="V49" i="4"/>
  <c r="V47" i="4"/>
  <c r="V45" i="4"/>
  <c r="V43" i="4"/>
  <c r="V41" i="4"/>
  <c r="V39" i="4"/>
  <c r="V37" i="4"/>
  <c r="V35" i="4"/>
  <c r="V33" i="4"/>
  <c r="V31" i="4"/>
  <c r="V29" i="4"/>
  <c r="V27" i="4"/>
  <c r="V25" i="4"/>
  <c r="V23" i="4"/>
  <c r="V21" i="4"/>
  <c r="V19" i="4"/>
  <c r="V17" i="4"/>
  <c r="V15" i="4"/>
  <c r="V13" i="4"/>
  <c r="V11" i="4"/>
  <c r="V9" i="4"/>
  <c r="V7" i="4"/>
  <c r="V5" i="4"/>
  <c r="V54" i="4"/>
  <c r="V52" i="4"/>
  <c r="V50" i="4"/>
  <c r="V48" i="4"/>
  <c r="V46" i="4"/>
  <c r="V44" i="4"/>
  <c r="V42" i="4"/>
  <c r="V40" i="4"/>
  <c r="V38" i="4"/>
  <c r="V36" i="4"/>
  <c r="V34" i="4"/>
  <c r="V32" i="4"/>
  <c r="V30" i="4"/>
  <c r="V28" i="4"/>
  <c r="V26" i="4"/>
  <c r="V24" i="4"/>
  <c r="V22" i="4"/>
  <c r="V20" i="4"/>
  <c r="V18" i="4"/>
  <c r="V16" i="4"/>
  <c r="V14" i="4"/>
  <c r="V12" i="4"/>
  <c r="V10" i="4"/>
  <c r="V8" i="4"/>
  <c r="V6" i="4"/>
  <c r="W3" i="4" a="1"/>
  <c r="W3" i="4" s="1"/>
  <c r="W913" i="4" l="1"/>
  <c r="W911" i="4"/>
  <c r="W909" i="4"/>
  <c r="W914" i="4"/>
  <c r="W912" i="4"/>
  <c r="W910" i="4"/>
  <c r="W907" i="4"/>
  <c r="W905" i="4"/>
  <c r="W903" i="4"/>
  <c r="W908" i="4"/>
  <c r="W906" i="4"/>
  <c r="W904" i="4"/>
  <c r="W902" i="4"/>
  <c r="W901" i="4"/>
  <c r="W899" i="4"/>
  <c r="W897" i="4"/>
  <c r="W895" i="4"/>
  <c r="W893" i="4"/>
  <c r="W891" i="4"/>
  <c r="W900" i="4"/>
  <c r="W898" i="4"/>
  <c r="W896" i="4"/>
  <c r="W894" i="4"/>
  <c r="W892" i="4"/>
  <c r="W890" i="4"/>
  <c r="W889" i="4"/>
  <c r="W887" i="4"/>
  <c r="W885" i="4"/>
  <c r="W883" i="4"/>
  <c r="W881" i="4"/>
  <c r="W879" i="4"/>
  <c r="W877" i="4"/>
  <c r="W888" i="4"/>
  <c r="W886" i="4"/>
  <c r="W884" i="4"/>
  <c r="W882" i="4"/>
  <c r="W880" i="4"/>
  <c r="W878" i="4"/>
  <c r="W876" i="4"/>
  <c r="W874" i="4"/>
  <c r="W872" i="4"/>
  <c r="W870" i="4"/>
  <c r="W868" i="4"/>
  <c r="W866" i="4"/>
  <c r="W864" i="4"/>
  <c r="W862" i="4"/>
  <c r="W860" i="4"/>
  <c r="W858" i="4"/>
  <c r="W856" i="4"/>
  <c r="W854" i="4"/>
  <c r="W852" i="4"/>
  <c r="W875" i="4"/>
  <c r="W873" i="4"/>
  <c r="W871" i="4"/>
  <c r="W869" i="4"/>
  <c r="W867" i="4"/>
  <c r="W865" i="4"/>
  <c r="W863" i="4"/>
  <c r="W861" i="4"/>
  <c r="W859" i="4"/>
  <c r="W857" i="4"/>
  <c r="W855" i="4"/>
  <c r="W853" i="4"/>
  <c r="W850" i="4"/>
  <c r="W848" i="4"/>
  <c r="W846" i="4"/>
  <c r="W844" i="4"/>
  <c r="W842" i="4"/>
  <c r="W840" i="4"/>
  <c r="W838" i="4"/>
  <c r="W836" i="4"/>
  <c r="W834" i="4"/>
  <c r="W832" i="4"/>
  <c r="W830" i="4"/>
  <c r="W828" i="4"/>
  <c r="W851" i="4"/>
  <c r="W849" i="4"/>
  <c r="W847" i="4"/>
  <c r="W845" i="4"/>
  <c r="W843" i="4"/>
  <c r="W841" i="4"/>
  <c r="W839" i="4"/>
  <c r="W837" i="4"/>
  <c r="W835" i="4"/>
  <c r="W833" i="4"/>
  <c r="W831" i="4"/>
  <c r="W829" i="4"/>
  <c r="W827" i="4"/>
  <c r="W826" i="4"/>
  <c r="W824" i="4"/>
  <c r="W822" i="4"/>
  <c r="W820" i="4"/>
  <c r="W818" i="4"/>
  <c r="W816" i="4"/>
  <c r="W814" i="4"/>
  <c r="W812" i="4"/>
  <c r="W810" i="4"/>
  <c r="W808" i="4"/>
  <c r="W806" i="4"/>
  <c r="W804" i="4"/>
  <c r="W802" i="4"/>
  <c r="W800" i="4"/>
  <c r="W798" i="4"/>
  <c r="W796" i="4"/>
  <c r="W794" i="4"/>
  <c r="W792" i="4"/>
  <c r="W790" i="4"/>
  <c r="W788" i="4"/>
  <c r="W786" i="4"/>
  <c r="W784" i="4"/>
  <c r="W782" i="4"/>
  <c r="W780" i="4"/>
  <c r="W778" i="4"/>
  <c r="W776" i="4"/>
  <c r="W825" i="4"/>
  <c r="W823" i="4"/>
  <c r="W821" i="4"/>
  <c r="W819" i="4"/>
  <c r="W817" i="4"/>
  <c r="W815" i="4"/>
  <c r="W813" i="4"/>
  <c r="W811" i="4"/>
  <c r="W809" i="4"/>
  <c r="W807" i="4"/>
  <c r="W805" i="4"/>
  <c r="W803" i="4"/>
  <c r="W801" i="4"/>
  <c r="W799" i="4"/>
  <c r="W797" i="4"/>
  <c r="W795" i="4"/>
  <c r="W793" i="4"/>
  <c r="W791" i="4"/>
  <c r="W789" i="4"/>
  <c r="W787" i="4"/>
  <c r="W785" i="4"/>
  <c r="W783" i="4"/>
  <c r="W781" i="4"/>
  <c r="W779" i="4"/>
  <c r="W777" i="4"/>
  <c r="W775" i="4"/>
  <c r="W773" i="4"/>
  <c r="W771" i="4"/>
  <c r="W769" i="4"/>
  <c r="W767" i="4"/>
  <c r="W765" i="4"/>
  <c r="W763" i="4"/>
  <c r="W761" i="4"/>
  <c r="W759" i="4"/>
  <c r="W757" i="4"/>
  <c r="W755" i="4"/>
  <c r="W753" i="4"/>
  <c r="W751" i="4"/>
  <c r="W749" i="4"/>
  <c r="W747" i="4"/>
  <c r="W745" i="4"/>
  <c r="W743" i="4"/>
  <c r="W741" i="4"/>
  <c r="W739" i="4"/>
  <c r="W737" i="4"/>
  <c r="W735" i="4"/>
  <c r="W733" i="4"/>
  <c r="W731" i="4"/>
  <c r="W729" i="4"/>
  <c r="W727" i="4"/>
  <c r="W774" i="4"/>
  <c r="W772" i="4"/>
  <c r="W770" i="4"/>
  <c r="W768" i="4"/>
  <c r="W766" i="4"/>
  <c r="W764" i="4"/>
  <c r="W762" i="4"/>
  <c r="W760" i="4"/>
  <c r="W758" i="4"/>
  <c r="W756" i="4"/>
  <c r="W754" i="4"/>
  <c r="W752" i="4"/>
  <c r="W750" i="4"/>
  <c r="W748" i="4"/>
  <c r="W746" i="4"/>
  <c r="W744" i="4"/>
  <c r="W742" i="4"/>
  <c r="W740" i="4"/>
  <c r="W738" i="4"/>
  <c r="W736" i="4"/>
  <c r="W734" i="4"/>
  <c r="W732" i="4"/>
  <c r="W730" i="4"/>
  <c r="W728" i="4"/>
  <c r="W726" i="4"/>
  <c r="W724" i="4"/>
  <c r="W722" i="4"/>
  <c r="W720" i="4"/>
  <c r="W718" i="4"/>
  <c r="W716" i="4"/>
  <c r="W714" i="4"/>
  <c r="W712" i="4"/>
  <c r="W710" i="4"/>
  <c r="W708" i="4"/>
  <c r="W706" i="4"/>
  <c r="W704" i="4"/>
  <c r="W702" i="4"/>
  <c r="W700" i="4"/>
  <c r="W698" i="4"/>
  <c r="W696" i="4"/>
  <c r="W694" i="4"/>
  <c r="W692" i="4"/>
  <c r="W690" i="4"/>
  <c r="W688" i="4"/>
  <c r="W686" i="4"/>
  <c r="W684" i="4"/>
  <c r="W682" i="4"/>
  <c r="W680" i="4"/>
  <c r="W678" i="4"/>
  <c r="W676" i="4"/>
  <c r="W674" i="4"/>
  <c r="W672" i="4"/>
  <c r="W670" i="4"/>
  <c r="W668" i="4"/>
  <c r="W666" i="4"/>
  <c r="W664" i="4"/>
  <c r="W662" i="4"/>
  <c r="W660" i="4"/>
  <c r="W658" i="4"/>
  <c r="W656" i="4"/>
  <c r="W654" i="4"/>
  <c r="W652" i="4"/>
  <c r="W650" i="4"/>
  <c r="W648" i="4"/>
  <c r="W646" i="4"/>
  <c r="W644" i="4"/>
  <c r="W642" i="4"/>
  <c r="W640" i="4"/>
  <c r="W638" i="4"/>
  <c r="W636" i="4"/>
  <c r="W634" i="4"/>
  <c r="W632" i="4"/>
  <c r="W630" i="4"/>
  <c r="W628" i="4"/>
  <c r="W626" i="4"/>
  <c r="W725" i="4"/>
  <c r="W723" i="4"/>
  <c r="W721" i="4"/>
  <c r="W719" i="4"/>
  <c r="W717" i="4"/>
  <c r="W715" i="4"/>
  <c r="W713" i="4"/>
  <c r="W711" i="4"/>
  <c r="W709" i="4"/>
  <c r="W707" i="4"/>
  <c r="W705" i="4"/>
  <c r="W703" i="4"/>
  <c r="W701" i="4"/>
  <c r="W699" i="4"/>
  <c r="W697" i="4"/>
  <c r="W695" i="4"/>
  <c r="W693" i="4"/>
  <c r="W691" i="4"/>
  <c r="W689" i="4"/>
  <c r="W687" i="4"/>
  <c r="W685" i="4"/>
  <c r="W683" i="4"/>
  <c r="W681" i="4"/>
  <c r="W679" i="4"/>
  <c r="W677" i="4"/>
  <c r="W675" i="4"/>
  <c r="W673" i="4"/>
  <c r="W671" i="4"/>
  <c r="W669" i="4"/>
  <c r="W667" i="4"/>
  <c r="W665" i="4"/>
  <c r="W663" i="4"/>
  <c r="W661" i="4"/>
  <c r="W659" i="4"/>
  <c r="W657" i="4"/>
  <c r="W655" i="4"/>
  <c r="W653" i="4"/>
  <c r="W651" i="4"/>
  <c r="W649" i="4"/>
  <c r="W647" i="4"/>
  <c r="W645" i="4"/>
  <c r="W643" i="4"/>
  <c r="W641" i="4"/>
  <c r="W639" i="4"/>
  <c r="W637" i="4"/>
  <c r="W635" i="4"/>
  <c r="W633" i="4"/>
  <c r="W631" i="4"/>
  <c r="W629" i="4"/>
  <c r="W627" i="4"/>
  <c r="W625" i="4"/>
  <c r="W624" i="4"/>
  <c r="W622" i="4"/>
  <c r="W620" i="4"/>
  <c r="W618" i="4"/>
  <c r="W616" i="4"/>
  <c r="W614" i="4"/>
  <c r="W612" i="4"/>
  <c r="W610" i="4"/>
  <c r="W608" i="4"/>
  <c r="W606" i="4"/>
  <c r="W604" i="4"/>
  <c r="W602" i="4"/>
  <c r="W600" i="4"/>
  <c r="W598" i="4"/>
  <c r="W596" i="4"/>
  <c r="W594" i="4"/>
  <c r="W592" i="4"/>
  <c r="W590" i="4"/>
  <c r="W588" i="4"/>
  <c r="W586" i="4"/>
  <c r="W584" i="4"/>
  <c r="W582" i="4"/>
  <c r="W580" i="4"/>
  <c r="W578" i="4"/>
  <c r="W576" i="4"/>
  <c r="W574" i="4"/>
  <c r="W572" i="4"/>
  <c r="W570" i="4"/>
  <c r="W568" i="4"/>
  <c r="W566" i="4"/>
  <c r="W564" i="4"/>
  <c r="W562" i="4"/>
  <c r="W560" i="4"/>
  <c r="W558" i="4"/>
  <c r="W556" i="4"/>
  <c r="W554" i="4"/>
  <c r="W552" i="4"/>
  <c r="W550" i="4"/>
  <c r="W548" i="4"/>
  <c r="W546" i="4"/>
  <c r="W544" i="4"/>
  <c r="W542" i="4"/>
  <c r="W540" i="4"/>
  <c r="W538" i="4"/>
  <c r="W536" i="4"/>
  <c r="W534" i="4"/>
  <c r="W532" i="4"/>
  <c r="W530" i="4"/>
  <c r="W528" i="4"/>
  <c r="W526" i="4"/>
  <c r="W524" i="4"/>
  <c r="W623" i="4"/>
  <c r="W621" i="4"/>
  <c r="W619" i="4"/>
  <c r="W617" i="4"/>
  <c r="W615" i="4"/>
  <c r="W613" i="4"/>
  <c r="W611" i="4"/>
  <c r="W609" i="4"/>
  <c r="W607" i="4"/>
  <c r="W605" i="4"/>
  <c r="W603" i="4"/>
  <c r="W601" i="4"/>
  <c r="W599" i="4"/>
  <c r="W597" i="4"/>
  <c r="W595" i="4"/>
  <c r="W593" i="4"/>
  <c r="W591" i="4"/>
  <c r="W589" i="4"/>
  <c r="W587" i="4"/>
  <c r="W585" i="4"/>
  <c r="W583" i="4"/>
  <c r="W581" i="4"/>
  <c r="W579" i="4"/>
  <c r="W577" i="4"/>
  <c r="W575" i="4"/>
  <c r="W573" i="4"/>
  <c r="W571" i="4"/>
  <c r="W569" i="4"/>
  <c r="W567" i="4"/>
  <c r="W565" i="4"/>
  <c r="W563" i="4"/>
  <c r="W561" i="4"/>
  <c r="W559" i="4"/>
  <c r="W557" i="4"/>
  <c r="W555" i="4"/>
  <c r="W553" i="4"/>
  <c r="W551" i="4"/>
  <c r="W549" i="4"/>
  <c r="W547" i="4"/>
  <c r="W545" i="4"/>
  <c r="W543" i="4"/>
  <c r="W541" i="4"/>
  <c r="W539" i="4"/>
  <c r="W537" i="4"/>
  <c r="W535" i="4"/>
  <c r="W533" i="4"/>
  <c r="W531" i="4"/>
  <c r="W529" i="4"/>
  <c r="W527" i="4"/>
  <c r="W525" i="4"/>
  <c r="W523" i="4"/>
  <c r="W521" i="4"/>
  <c r="W519" i="4"/>
  <c r="W517" i="4"/>
  <c r="W515" i="4"/>
  <c r="W513" i="4"/>
  <c r="W522" i="4"/>
  <c r="W520" i="4"/>
  <c r="W518" i="4"/>
  <c r="W516" i="4"/>
  <c r="W514" i="4"/>
  <c r="W4" i="4"/>
  <c r="W511" i="4"/>
  <c r="W509" i="4"/>
  <c r="W512" i="4"/>
  <c r="W510" i="4"/>
  <c r="W508" i="4"/>
  <c r="W506" i="4"/>
  <c r="W504" i="4"/>
  <c r="W507" i="4"/>
  <c r="W505" i="4"/>
  <c r="W503" i="4"/>
  <c r="W501" i="4"/>
  <c r="W499" i="4"/>
  <c r="W497" i="4"/>
  <c r="W495" i="4"/>
  <c r="W502" i="4"/>
  <c r="W500" i="4"/>
  <c r="W498" i="4"/>
  <c r="W496" i="4"/>
  <c r="W494" i="4"/>
  <c r="W492" i="4"/>
  <c r="W490" i="4"/>
  <c r="W488" i="4"/>
  <c r="W486" i="4"/>
  <c r="W493" i="4"/>
  <c r="W491" i="4"/>
  <c r="W489" i="4"/>
  <c r="W487" i="4"/>
  <c r="W485" i="4"/>
  <c r="W484" i="4"/>
  <c r="W483" i="4"/>
  <c r="W481" i="4"/>
  <c r="W479" i="4"/>
  <c r="W477" i="4"/>
  <c r="W475" i="4"/>
  <c r="W473" i="4"/>
  <c r="W471" i="4"/>
  <c r="W469" i="4"/>
  <c r="W467" i="4"/>
  <c r="W465" i="4"/>
  <c r="W482" i="4"/>
  <c r="W480" i="4"/>
  <c r="W478" i="4"/>
  <c r="W476" i="4"/>
  <c r="W474" i="4"/>
  <c r="W472" i="4"/>
  <c r="W470" i="4"/>
  <c r="W468" i="4"/>
  <c r="W466" i="4"/>
  <c r="W464" i="4"/>
  <c r="W462" i="4"/>
  <c r="W460" i="4"/>
  <c r="W458" i="4"/>
  <c r="W456" i="4"/>
  <c r="W454" i="4"/>
  <c r="W452" i="4"/>
  <c r="W450" i="4"/>
  <c r="W448" i="4"/>
  <c r="W446" i="4"/>
  <c r="W463" i="4"/>
  <c r="W461" i="4"/>
  <c r="W459" i="4"/>
  <c r="W457" i="4"/>
  <c r="W455" i="4"/>
  <c r="W453" i="4"/>
  <c r="W451" i="4"/>
  <c r="W449" i="4"/>
  <c r="W447" i="4"/>
  <c r="W445" i="4"/>
  <c r="W443" i="4"/>
  <c r="W441" i="4"/>
  <c r="W439" i="4"/>
  <c r="W437" i="4"/>
  <c r="W435" i="4"/>
  <c r="W433" i="4"/>
  <c r="W431" i="4"/>
  <c r="W429" i="4"/>
  <c r="W427" i="4"/>
  <c r="W425" i="4"/>
  <c r="W423" i="4"/>
  <c r="W421" i="4"/>
  <c r="W419" i="4"/>
  <c r="W417" i="4"/>
  <c r="W415" i="4"/>
  <c r="W413" i="4"/>
  <c r="W411" i="4"/>
  <c r="W409" i="4"/>
  <c r="W407" i="4"/>
  <c r="W444" i="4"/>
  <c r="W442" i="4"/>
  <c r="W440" i="4"/>
  <c r="W438" i="4"/>
  <c r="W436" i="4"/>
  <c r="W434" i="4"/>
  <c r="W432" i="4"/>
  <c r="W430" i="4"/>
  <c r="W428" i="4"/>
  <c r="W426" i="4"/>
  <c r="W424" i="4"/>
  <c r="W422" i="4"/>
  <c r="W420" i="4"/>
  <c r="W418" i="4"/>
  <c r="W416" i="4"/>
  <c r="W414" i="4"/>
  <c r="W412" i="4"/>
  <c r="W410" i="4"/>
  <c r="W408" i="4"/>
  <c r="W406" i="4"/>
  <c r="W404" i="4"/>
  <c r="W402" i="4"/>
  <c r="W400" i="4"/>
  <c r="W398" i="4"/>
  <c r="W396" i="4"/>
  <c r="W394" i="4"/>
  <c r="W392" i="4"/>
  <c r="W390" i="4"/>
  <c r="W388" i="4"/>
  <c r="W386" i="4"/>
  <c r="W384" i="4"/>
  <c r="W382" i="4"/>
  <c r="W380" i="4"/>
  <c r="W378" i="4"/>
  <c r="W376" i="4"/>
  <c r="W374" i="4"/>
  <c r="W372" i="4"/>
  <c r="W370" i="4"/>
  <c r="W368" i="4"/>
  <c r="W405" i="4"/>
  <c r="W403" i="4"/>
  <c r="W401" i="4"/>
  <c r="W399" i="4"/>
  <c r="W397" i="4"/>
  <c r="W395" i="4"/>
  <c r="W393" i="4"/>
  <c r="W391" i="4"/>
  <c r="W389" i="4"/>
  <c r="W387" i="4"/>
  <c r="W385" i="4"/>
  <c r="W383" i="4"/>
  <c r="W381" i="4"/>
  <c r="W379" i="4"/>
  <c r="W377" i="4"/>
  <c r="W375" i="4"/>
  <c r="W373" i="4"/>
  <c r="W371" i="4"/>
  <c r="W369" i="4"/>
  <c r="W367" i="4"/>
  <c r="W365" i="4"/>
  <c r="W363" i="4"/>
  <c r="W361" i="4"/>
  <c r="W359" i="4"/>
  <c r="W357" i="4"/>
  <c r="W355" i="4"/>
  <c r="W353" i="4"/>
  <c r="W351" i="4"/>
  <c r="W349" i="4"/>
  <c r="W347" i="4"/>
  <c r="W345" i="4"/>
  <c r="W343" i="4"/>
  <c r="W341" i="4"/>
  <c r="W339" i="4"/>
  <c r="W337" i="4"/>
  <c r="W335" i="4"/>
  <c r="W333" i="4"/>
  <c r="W331" i="4"/>
  <c r="W329" i="4"/>
  <c r="W327" i="4"/>
  <c r="W325" i="4"/>
  <c r="W323" i="4"/>
  <c r="W321" i="4"/>
  <c r="W319" i="4"/>
  <c r="W317" i="4"/>
  <c r="W315" i="4"/>
  <c r="W313" i="4"/>
  <c r="W311" i="4"/>
  <c r="W309" i="4"/>
  <c r="W307" i="4"/>
  <c r="W305" i="4"/>
  <c r="W303" i="4"/>
  <c r="W301" i="4"/>
  <c r="W299" i="4"/>
  <c r="W297" i="4"/>
  <c r="W295" i="4"/>
  <c r="W293" i="4"/>
  <c r="W291" i="4"/>
  <c r="W289" i="4"/>
  <c r="W366" i="4"/>
  <c r="W364" i="4"/>
  <c r="W362" i="4"/>
  <c r="W360" i="4"/>
  <c r="W358" i="4"/>
  <c r="W356" i="4"/>
  <c r="W354" i="4"/>
  <c r="W352" i="4"/>
  <c r="W350" i="4"/>
  <c r="W348" i="4"/>
  <c r="W346" i="4"/>
  <c r="W344" i="4"/>
  <c r="W342" i="4"/>
  <c r="W340" i="4"/>
  <c r="W338" i="4"/>
  <c r="W336" i="4"/>
  <c r="W334" i="4"/>
  <c r="W332" i="4"/>
  <c r="W330" i="4"/>
  <c r="W328" i="4"/>
  <c r="W326" i="4"/>
  <c r="W324" i="4"/>
  <c r="W322" i="4"/>
  <c r="W320" i="4"/>
  <c r="W318" i="4"/>
  <c r="W316" i="4"/>
  <c r="W314" i="4"/>
  <c r="W312" i="4"/>
  <c r="W310" i="4"/>
  <c r="W308" i="4"/>
  <c r="W306" i="4"/>
  <c r="W304" i="4"/>
  <c r="W302" i="4"/>
  <c r="W300" i="4"/>
  <c r="W298" i="4"/>
  <c r="W296" i="4"/>
  <c r="W294" i="4"/>
  <c r="W292" i="4"/>
  <c r="W290" i="4"/>
  <c r="W287" i="4"/>
  <c r="W285" i="4"/>
  <c r="W283" i="4"/>
  <c r="W281" i="4"/>
  <c r="W279" i="4"/>
  <c r="W277" i="4"/>
  <c r="W275" i="4"/>
  <c r="W273" i="4"/>
  <c r="W271" i="4"/>
  <c r="W269" i="4"/>
  <c r="W267" i="4"/>
  <c r="W265" i="4"/>
  <c r="W263" i="4"/>
  <c r="W261" i="4"/>
  <c r="W259" i="4"/>
  <c r="W257" i="4"/>
  <c r="W255" i="4"/>
  <c r="W253" i="4"/>
  <c r="W251" i="4"/>
  <c r="W249" i="4"/>
  <c r="W247" i="4"/>
  <c r="W245" i="4"/>
  <c r="W243" i="4"/>
  <c r="W241" i="4"/>
  <c r="W239" i="4"/>
  <c r="W237" i="4"/>
  <c r="W235" i="4"/>
  <c r="W233" i="4"/>
  <c r="W231" i="4"/>
  <c r="W229" i="4"/>
  <c r="W227" i="4"/>
  <c r="W225" i="4"/>
  <c r="W223" i="4"/>
  <c r="W221" i="4"/>
  <c r="W219" i="4"/>
  <c r="W217" i="4"/>
  <c r="W215" i="4"/>
  <c r="W213" i="4"/>
  <c r="W211" i="4"/>
  <c r="W288" i="4"/>
  <c r="W286" i="4"/>
  <c r="W284" i="4"/>
  <c r="W282" i="4"/>
  <c r="W280" i="4"/>
  <c r="W278" i="4"/>
  <c r="W276" i="4"/>
  <c r="W274" i="4"/>
  <c r="W272" i="4"/>
  <c r="W270" i="4"/>
  <c r="W268" i="4"/>
  <c r="W266" i="4"/>
  <c r="W264" i="4"/>
  <c r="W262" i="4"/>
  <c r="W260" i="4"/>
  <c r="W258" i="4"/>
  <c r="W256" i="4"/>
  <c r="W254" i="4"/>
  <c r="W252" i="4"/>
  <c r="W250" i="4"/>
  <c r="W248" i="4"/>
  <c r="W246" i="4"/>
  <c r="W244" i="4"/>
  <c r="W242" i="4"/>
  <c r="W240" i="4"/>
  <c r="W238" i="4"/>
  <c r="W236" i="4"/>
  <c r="W234" i="4"/>
  <c r="W232" i="4"/>
  <c r="W230" i="4"/>
  <c r="W228" i="4"/>
  <c r="W226" i="4"/>
  <c r="W224" i="4"/>
  <c r="W222" i="4"/>
  <c r="W220" i="4"/>
  <c r="W218" i="4"/>
  <c r="W216" i="4"/>
  <c r="W214" i="4"/>
  <c r="W212" i="4"/>
  <c r="W210" i="4"/>
  <c r="W208" i="4"/>
  <c r="W206" i="4"/>
  <c r="W204" i="4"/>
  <c r="W202" i="4"/>
  <c r="W200" i="4"/>
  <c r="W198" i="4"/>
  <c r="W196" i="4"/>
  <c r="W194" i="4"/>
  <c r="W192" i="4"/>
  <c r="W190" i="4"/>
  <c r="W188" i="4"/>
  <c r="W186" i="4"/>
  <c r="W184" i="4"/>
  <c r="W182" i="4"/>
  <c r="W180" i="4"/>
  <c r="W178" i="4"/>
  <c r="W176" i="4"/>
  <c r="W174" i="4"/>
  <c r="W172" i="4"/>
  <c r="W170" i="4"/>
  <c r="W168" i="4"/>
  <c r="W166" i="4"/>
  <c r="W164" i="4"/>
  <c r="W162" i="4"/>
  <c r="W160" i="4"/>
  <c r="W158" i="4"/>
  <c r="W156" i="4"/>
  <c r="W154" i="4"/>
  <c r="W152" i="4"/>
  <c r="W150" i="4"/>
  <c r="W148" i="4"/>
  <c r="W146" i="4"/>
  <c r="W144" i="4"/>
  <c r="W142" i="4"/>
  <c r="W140" i="4"/>
  <c r="W138" i="4"/>
  <c r="W136" i="4"/>
  <c r="W134" i="4"/>
  <c r="W132" i="4"/>
  <c r="W130" i="4"/>
  <c r="W128" i="4"/>
  <c r="W126" i="4"/>
  <c r="W124" i="4"/>
  <c r="W122" i="4"/>
  <c r="W120" i="4"/>
  <c r="W118" i="4"/>
  <c r="W116" i="4"/>
  <c r="W114" i="4"/>
  <c r="W112" i="4"/>
  <c r="W110" i="4"/>
  <c r="W108" i="4"/>
  <c r="W106" i="4"/>
  <c r="W104" i="4"/>
  <c r="W102" i="4"/>
  <c r="W100" i="4"/>
  <c r="W98" i="4"/>
  <c r="W96" i="4"/>
  <c r="W94" i="4"/>
  <c r="W92" i="4"/>
  <c r="W90" i="4"/>
  <c r="W88" i="4"/>
  <c r="W86" i="4"/>
  <c r="W84" i="4"/>
  <c r="W82" i="4"/>
  <c r="W80" i="4"/>
  <c r="W78" i="4"/>
  <c r="W76" i="4"/>
  <c r="W74" i="4"/>
  <c r="W72" i="4"/>
  <c r="W70" i="4"/>
  <c r="W68" i="4"/>
  <c r="W66" i="4"/>
  <c r="W64" i="4"/>
  <c r="W62" i="4"/>
  <c r="W60" i="4"/>
  <c r="W58" i="4"/>
  <c r="W56" i="4"/>
  <c r="W209" i="4"/>
  <c r="W207" i="4"/>
  <c r="W205" i="4"/>
  <c r="W203" i="4"/>
  <c r="W201" i="4"/>
  <c r="W199" i="4"/>
  <c r="W197" i="4"/>
  <c r="W195" i="4"/>
  <c r="W193" i="4"/>
  <c r="W191" i="4"/>
  <c r="W189" i="4"/>
  <c r="W187" i="4"/>
  <c r="W185" i="4"/>
  <c r="W183" i="4"/>
  <c r="W181" i="4"/>
  <c r="W179" i="4"/>
  <c r="W177" i="4"/>
  <c r="W175" i="4"/>
  <c r="W173" i="4"/>
  <c r="W171" i="4"/>
  <c r="W169" i="4"/>
  <c r="W167" i="4"/>
  <c r="W165" i="4"/>
  <c r="W163" i="4"/>
  <c r="W161" i="4"/>
  <c r="W159" i="4"/>
  <c r="W157" i="4"/>
  <c r="W155" i="4"/>
  <c r="W153" i="4"/>
  <c r="W151" i="4"/>
  <c r="W149" i="4"/>
  <c r="W147" i="4"/>
  <c r="W145" i="4"/>
  <c r="W143" i="4"/>
  <c r="W141" i="4"/>
  <c r="W139" i="4"/>
  <c r="W137" i="4"/>
  <c r="W135" i="4"/>
  <c r="W133" i="4"/>
  <c r="W131" i="4"/>
  <c r="W129" i="4"/>
  <c r="W127" i="4"/>
  <c r="W125" i="4"/>
  <c r="W123" i="4"/>
  <c r="W121" i="4"/>
  <c r="W119" i="4"/>
  <c r="W117" i="4"/>
  <c r="W115" i="4"/>
  <c r="W113" i="4"/>
  <c r="W111" i="4"/>
  <c r="W109" i="4"/>
  <c r="W107" i="4"/>
  <c r="W105" i="4"/>
  <c r="W103" i="4"/>
  <c r="W101" i="4"/>
  <c r="W99" i="4"/>
  <c r="W97" i="4"/>
  <c r="W95" i="4"/>
  <c r="W93" i="4"/>
  <c r="W91" i="4"/>
  <c r="W89" i="4"/>
  <c r="W87" i="4"/>
  <c r="W85" i="4"/>
  <c r="W83" i="4"/>
  <c r="W81" i="4"/>
  <c r="W79" i="4"/>
  <c r="W77" i="4"/>
  <c r="W75" i="4"/>
  <c r="W73" i="4"/>
  <c r="W71" i="4"/>
  <c r="W69" i="4"/>
  <c r="W67" i="4"/>
  <c r="W65" i="4"/>
  <c r="W63" i="4"/>
  <c r="W61" i="4"/>
  <c r="W59" i="4"/>
  <c r="W57" i="4"/>
  <c r="W55" i="4"/>
  <c r="W54" i="4"/>
  <c r="W52" i="4"/>
  <c r="W50" i="4"/>
  <c r="W48" i="4"/>
  <c r="W46" i="4"/>
  <c r="W44" i="4"/>
  <c r="W42" i="4"/>
  <c r="W40" i="4"/>
  <c r="W38" i="4"/>
  <c r="W36" i="4"/>
  <c r="W34" i="4"/>
  <c r="W32" i="4"/>
  <c r="W30" i="4"/>
  <c r="W28" i="4"/>
  <c r="W26" i="4"/>
  <c r="W24" i="4"/>
  <c r="W22" i="4"/>
  <c r="W20" i="4"/>
  <c r="W18" i="4"/>
  <c r="W16" i="4"/>
  <c r="W14" i="4"/>
  <c r="W12" i="4"/>
  <c r="W10" i="4"/>
  <c r="W8" i="4"/>
  <c r="W6" i="4"/>
  <c r="W53" i="4"/>
  <c r="W51" i="4"/>
  <c r="W49" i="4"/>
  <c r="W47" i="4"/>
  <c r="W45" i="4"/>
  <c r="W43" i="4"/>
  <c r="W41" i="4"/>
  <c r="W39" i="4"/>
  <c r="W37" i="4"/>
  <c r="W35" i="4"/>
  <c r="W33" i="4"/>
  <c r="W31" i="4"/>
  <c r="W29" i="4"/>
  <c r="W27" i="4"/>
  <c r="W25" i="4"/>
  <c r="W23" i="4"/>
  <c r="W21" i="4"/>
  <c r="W19" i="4"/>
  <c r="W17" i="4"/>
  <c r="W15" i="4"/>
  <c r="W13" i="4"/>
  <c r="W11" i="4"/>
  <c r="W9" i="4"/>
  <c r="W7" i="4"/>
  <c r="W5" i="4"/>
  <c r="X3" i="4" a="1"/>
  <c r="X3" i="4" s="1"/>
  <c r="X914" i="4" l="1"/>
  <c r="X912" i="4"/>
  <c r="X910" i="4"/>
  <c r="X913" i="4"/>
  <c r="X911" i="4"/>
  <c r="X909" i="4"/>
  <c r="X908" i="4"/>
  <c r="X906" i="4"/>
  <c r="X904" i="4"/>
  <c r="X902" i="4"/>
  <c r="X907" i="4"/>
  <c r="X905" i="4"/>
  <c r="X903" i="4"/>
  <c r="X900" i="4"/>
  <c r="X898" i="4"/>
  <c r="X896" i="4"/>
  <c r="X894" i="4"/>
  <c r="X892" i="4"/>
  <c r="X890" i="4"/>
  <c r="X901" i="4"/>
  <c r="X899" i="4"/>
  <c r="X897" i="4"/>
  <c r="X895" i="4"/>
  <c r="X893" i="4"/>
  <c r="X891" i="4"/>
  <c r="X888" i="4"/>
  <c r="X886" i="4"/>
  <c r="X884" i="4"/>
  <c r="X882" i="4"/>
  <c r="X880" i="4"/>
  <c r="X878" i="4"/>
  <c r="X889" i="4"/>
  <c r="X887" i="4"/>
  <c r="X885" i="4"/>
  <c r="X883" i="4"/>
  <c r="X881" i="4"/>
  <c r="X879" i="4"/>
  <c r="X877" i="4"/>
  <c r="X875" i="4"/>
  <c r="X873" i="4"/>
  <c r="X871" i="4"/>
  <c r="X869" i="4"/>
  <c r="X867" i="4"/>
  <c r="X865" i="4"/>
  <c r="X863" i="4"/>
  <c r="X861" i="4"/>
  <c r="X859" i="4"/>
  <c r="X857" i="4"/>
  <c r="X855" i="4"/>
  <c r="X853" i="4"/>
  <c r="X876" i="4"/>
  <c r="X874" i="4"/>
  <c r="X872" i="4"/>
  <c r="X870" i="4"/>
  <c r="X868" i="4"/>
  <c r="X866" i="4"/>
  <c r="X864" i="4"/>
  <c r="X862" i="4"/>
  <c r="X860" i="4"/>
  <c r="X858" i="4"/>
  <c r="X856" i="4"/>
  <c r="X854" i="4"/>
  <c r="X852" i="4"/>
  <c r="X851" i="4"/>
  <c r="X849" i="4"/>
  <c r="X847" i="4"/>
  <c r="X845" i="4"/>
  <c r="X843" i="4"/>
  <c r="X841" i="4"/>
  <c r="X839" i="4"/>
  <c r="X837" i="4"/>
  <c r="X835" i="4"/>
  <c r="X833" i="4"/>
  <c r="X831" i="4"/>
  <c r="X829" i="4"/>
  <c r="X827" i="4"/>
  <c r="X850" i="4"/>
  <c r="X848" i="4"/>
  <c r="X846" i="4"/>
  <c r="X844" i="4"/>
  <c r="X842" i="4"/>
  <c r="X840" i="4"/>
  <c r="X838" i="4"/>
  <c r="X836" i="4"/>
  <c r="X834" i="4"/>
  <c r="X832" i="4"/>
  <c r="X830" i="4"/>
  <c r="X828" i="4"/>
  <c r="X825" i="4"/>
  <c r="X823" i="4"/>
  <c r="X821" i="4"/>
  <c r="X819" i="4"/>
  <c r="X817" i="4"/>
  <c r="X815" i="4"/>
  <c r="X813" i="4"/>
  <c r="X811" i="4"/>
  <c r="X809" i="4"/>
  <c r="X807" i="4"/>
  <c r="X805" i="4"/>
  <c r="X803" i="4"/>
  <c r="X801" i="4"/>
  <c r="X799" i="4"/>
  <c r="X797" i="4"/>
  <c r="X795" i="4"/>
  <c r="X793" i="4"/>
  <c r="X791" i="4"/>
  <c r="X789" i="4"/>
  <c r="X787" i="4"/>
  <c r="X785" i="4"/>
  <c r="X783" i="4"/>
  <c r="X781" i="4"/>
  <c r="X779" i="4"/>
  <c r="X777" i="4"/>
  <c r="X826" i="4"/>
  <c r="X824" i="4"/>
  <c r="X822" i="4"/>
  <c r="X820" i="4"/>
  <c r="X818" i="4"/>
  <c r="X816" i="4"/>
  <c r="X814" i="4"/>
  <c r="X812" i="4"/>
  <c r="X810" i="4"/>
  <c r="X808" i="4"/>
  <c r="X806" i="4"/>
  <c r="X804" i="4"/>
  <c r="X802" i="4"/>
  <c r="X800" i="4"/>
  <c r="X798" i="4"/>
  <c r="X796" i="4"/>
  <c r="X794" i="4"/>
  <c r="X792" i="4"/>
  <c r="X790" i="4"/>
  <c r="X788" i="4"/>
  <c r="X786" i="4"/>
  <c r="X784" i="4"/>
  <c r="X782" i="4"/>
  <c r="X780" i="4"/>
  <c r="X778" i="4"/>
  <c r="X776" i="4"/>
  <c r="X774" i="4"/>
  <c r="X772" i="4"/>
  <c r="X770" i="4"/>
  <c r="X768" i="4"/>
  <c r="X766" i="4"/>
  <c r="X764" i="4"/>
  <c r="X762" i="4"/>
  <c r="X760" i="4"/>
  <c r="X758" i="4"/>
  <c r="X756" i="4"/>
  <c r="X754" i="4"/>
  <c r="X752" i="4"/>
  <c r="X750" i="4"/>
  <c r="X748" i="4"/>
  <c r="X746" i="4"/>
  <c r="X744" i="4"/>
  <c r="X742" i="4"/>
  <c r="X740" i="4"/>
  <c r="X738" i="4"/>
  <c r="X736" i="4"/>
  <c r="X734" i="4"/>
  <c r="X732" i="4"/>
  <c r="X730" i="4"/>
  <c r="X728" i="4"/>
  <c r="X726" i="4"/>
  <c r="X775" i="4"/>
  <c r="X773" i="4"/>
  <c r="X771" i="4"/>
  <c r="X769" i="4"/>
  <c r="X767" i="4"/>
  <c r="X765" i="4"/>
  <c r="X763" i="4"/>
  <c r="X761" i="4"/>
  <c r="X759" i="4"/>
  <c r="X757" i="4"/>
  <c r="X755" i="4"/>
  <c r="X753" i="4"/>
  <c r="X751" i="4"/>
  <c r="X749" i="4"/>
  <c r="X747" i="4"/>
  <c r="X745" i="4"/>
  <c r="X743" i="4"/>
  <c r="X741" i="4"/>
  <c r="X739" i="4"/>
  <c r="X737" i="4"/>
  <c r="X735" i="4"/>
  <c r="X733" i="4"/>
  <c r="X731" i="4"/>
  <c r="X729" i="4"/>
  <c r="X727" i="4"/>
  <c r="X725" i="4"/>
  <c r="X723" i="4"/>
  <c r="X721" i="4"/>
  <c r="X719" i="4"/>
  <c r="X717" i="4"/>
  <c r="X715" i="4"/>
  <c r="X713" i="4"/>
  <c r="X711" i="4"/>
  <c r="X709" i="4"/>
  <c r="X707" i="4"/>
  <c r="X705" i="4"/>
  <c r="X703" i="4"/>
  <c r="X701" i="4"/>
  <c r="X699" i="4"/>
  <c r="X697" i="4"/>
  <c r="X695" i="4"/>
  <c r="X693" i="4"/>
  <c r="X691" i="4"/>
  <c r="X689" i="4"/>
  <c r="X687" i="4"/>
  <c r="X685" i="4"/>
  <c r="X683" i="4"/>
  <c r="X681" i="4"/>
  <c r="X679" i="4"/>
  <c r="X677" i="4"/>
  <c r="X675" i="4"/>
  <c r="X673" i="4"/>
  <c r="X671" i="4"/>
  <c r="X669" i="4"/>
  <c r="X667" i="4"/>
  <c r="X665" i="4"/>
  <c r="X663" i="4"/>
  <c r="X661" i="4"/>
  <c r="X659" i="4"/>
  <c r="X657" i="4"/>
  <c r="X655" i="4"/>
  <c r="X653" i="4"/>
  <c r="X651" i="4"/>
  <c r="X649" i="4"/>
  <c r="X647" i="4"/>
  <c r="X645" i="4"/>
  <c r="X643" i="4"/>
  <c r="X641" i="4"/>
  <c r="X639" i="4"/>
  <c r="X637" i="4"/>
  <c r="X635" i="4"/>
  <c r="X633" i="4"/>
  <c r="X631" i="4"/>
  <c r="X629" i="4"/>
  <c r="X627" i="4"/>
  <c r="X625" i="4"/>
  <c r="X724" i="4"/>
  <c r="X722" i="4"/>
  <c r="X720" i="4"/>
  <c r="X718" i="4"/>
  <c r="X716" i="4"/>
  <c r="X714" i="4"/>
  <c r="X712" i="4"/>
  <c r="X710" i="4"/>
  <c r="X708" i="4"/>
  <c r="X706" i="4"/>
  <c r="X704" i="4"/>
  <c r="X702" i="4"/>
  <c r="X700" i="4"/>
  <c r="X698" i="4"/>
  <c r="X696" i="4"/>
  <c r="X694" i="4"/>
  <c r="X692" i="4"/>
  <c r="X690" i="4"/>
  <c r="X688" i="4"/>
  <c r="X686" i="4"/>
  <c r="X684" i="4"/>
  <c r="X682" i="4"/>
  <c r="X680" i="4"/>
  <c r="X678" i="4"/>
  <c r="X676" i="4"/>
  <c r="X674" i="4"/>
  <c r="X672" i="4"/>
  <c r="X670" i="4"/>
  <c r="X668" i="4"/>
  <c r="X666" i="4"/>
  <c r="X664" i="4"/>
  <c r="X662" i="4"/>
  <c r="X660" i="4"/>
  <c r="X658" i="4"/>
  <c r="X656" i="4"/>
  <c r="X654" i="4"/>
  <c r="X652" i="4"/>
  <c r="X650" i="4"/>
  <c r="X648" i="4"/>
  <c r="X646" i="4"/>
  <c r="X644" i="4"/>
  <c r="X642" i="4"/>
  <c r="X640" i="4"/>
  <c r="X638" i="4"/>
  <c r="X636" i="4"/>
  <c r="X634" i="4"/>
  <c r="X632" i="4"/>
  <c r="X630" i="4"/>
  <c r="X628" i="4"/>
  <c r="X626" i="4"/>
  <c r="X624" i="4"/>
  <c r="X623" i="4"/>
  <c r="X621" i="4"/>
  <c r="X619" i="4"/>
  <c r="X617" i="4"/>
  <c r="X615" i="4"/>
  <c r="X613" i="4"/>
  <c r="X611" i="4"/>
  <c r="X609" i="4"/>
  <c r="X607" i="4"/>
  <c r="X605" i="4"/>
  <c r="X603" i="4"/>
  <c r="X601" i="4"/>
  <c r="X599" i="4"/>
  <c r="X597" i="4"/>
  <c r="X595" i="4"/>
  <c r="X593" i="4"/>
  <c r="X591" i="4"/>
  <c r="X589" i="4"/>
  <c r="X587" i="4"/>
  <c r="X585" i="4"/>
  <c r="X583" i="4"/>
  <c r="X581" i="4"/>
  <c r="X579" i="4"/>
  <c r="X577" i="4"/>
  <c r="X575" i="4"/>
  <c r="X573" i="4"/>
  <c r="X571" i="4"/>
  <c r="X569" i="4"/>
  <c r="X567" i="4"/>
  <c r="X565" i="4"/>
  <c r="X563" i="4"/>
  <c r="X561" i="4"/>
  <c r="X559" i="4"/>
  <c r="X557" i="4"/>
  <c r="X555" i="4"/>
  <c r="X553" i="4"/>
  <c r="X551" i="4"/>
  <c r="X549" i="4"/>
  <c r="X547" i="4"/>
  <c r="X545" i="4"/>
  <c r="X543" i="4"/>
  <c r="X541" i="4"/>
  <c r="X539" i="4"/>
  <c r="X537" i="4"/>
  <c r="X535" i="4"/>
  <c r="X533" i="4"/>
  <c r="X531" i="4"/>
  <c r="X529" i="4"/>
  <c r="X527" i="4"/>
  <c r="X525" i="4"/>
  <c r="X523" i="4"/>
  <c r="X622" i="4"/>
  <c r="X620" i="4"/>
  <c r="X618" i="4"/>
  <c r="X616" i="4"/>
  <c r="X614" i="4"/>
  <c r="X612" i="4"/>
  <c r="X610" i="4"/>
  <c r="X608" i="4"/>
  <c r="X606" i="4"/>
  <c r="X604" i="4"/>
  <c r="X602" i="4"/>
  <c r="X600" i="4"/>
  <c r="X598" i="4"/>
  <c r="X596" i="4"/>
  <c r="X594" i="4"/>
  <c r="X592" i="4"/>
  <c r="X590" i="4"/>
  <c r="X588" i="4"/>
  <c r="X586" i="4"/>
  <c r="X584" i="4"/>
  <c r="X582" i="4"/>
  <c r="X580" i="4"/>
  <c r="X578" i="4"/>
  <c r="X576" i="4"/>
  <c r="X574" i="4"/>
  <c r="X572" i="4"/>
  <c r="X570" i="4"/>
  <c r="X568" i="4"/>
  <c r="X566" i="4"/>
  <c r="X564" i="4"/>
  <c r="X562" i="4"/>
  <c r="X560" i="4"/>
  <c r="X558" i="4"/>
  <c r="X556" i="4"/>
  <c r="X554" i="4"/>
  <c r="X552" i="4"/>
  <c r="X550" i="4"/>
  <c r="X548" i="4"/>
  <c r="X546" i="4"/>
  <c r="X544" i="4"/>
  <c r="X542" i="4"/>
  <c r="X540" i="4"/>
  <c r="X538" i="4"/>
  <c r="X536" i="4"/>
  <c r="X534" i="4"/>
  <c r="X532" i="4"/>
  <c r="X530" i="4"/>
  <c r="X528" i="4"/>
  <c r="X526" i="4"/>
  <c r="X524" i="4"/>
  <c r="X522" i="4"/>
  <c r="X520" i="4"/>
  <c r="X518" i="4"/>
  <c r="X516" i="4"/>
  <c r="X514" i="4"/>
  <c r="X521" i="4"/>
  <c r="X519" i="4"/>
  <c r="X517" i="4"/>
  <c r="X515" i="4"/>
  <c r="X513" i="4"/>
  <c r="X4" i="4"/>
  <c r="X512" i="4"/>
  <c r="X510" i="4"/>
  <c r="X508" i="4"/>
  <c r="X511" i="4"/>
  <c r="X509" i="4"/>
  <c r="X507" i="4"/>
  <c r="X505" i="4"/>
  <c r="X503" i="4"/>
  <c r="X506" i="4"/>
  <c r="X504" i="4"/>
  <c r="X502" i="4"/>
  <c r="X500" i="4"/>
  <c r="X498" i="4"/>
  <c r="X496" i="4"/>
  <c r="X494" i="4"/>
  <c r="X501" i="4"/>
  <c r="X499" i="4"/>
  <c r="X497" i="4"/>
  <c r="X495" i="4"/>
  <c r="X493" i="4"/>
  <c r="X491" i="4"/>
  <c r="X489" i="4"/>
  <c r="X487" i="4"/>
  <c r="X485" i="4"/>
  <c r="X492" i="4"/>
  <c r="X490" i="4"/>
  <c r="X488" i="4"/>
  <c r="X486" i="4"/>
  <c r="X484" i="4"/>
  <c r="X482" i="4"/>
  <c r="X480" i="4"/>
  <c r="X478" i="4"/>
  <c r="X476" i="4"/>
  <c r="X474" i="4"/>
  <c r="X472" i="4"/>
  <c r="X470" i="4"/>
  <c r="X468" i="4"/>
  <c r="X466" i="4"/>
  <c r="X483" i="4"/>
  <c r="X481" i="4"/>
  <c r="X479" i="4"/>
  <c r="X477" i="4"/>
  <c r="X475" i="4"/>
  <c r="X473" i="4"/>
  <c r="X471" i="4"/>
  <c r="X469" i="4"/>
  <c r="X467" i="4"/>
  <c r="X465" i="4"/>
  <c r="X463" i="4"/>
  <c r="X461" i="4"/>
  <c r="X459" i="4"/>
  <c r="X457" i="4"/>
  <c r="X455" i="4"/>
  <c r="X453" i="4"/>
  <c r="X451" i="4"/>
  <c r="X449" i="4"/>
  <c r="X447" i="4"/>
  <c r="X445" i="4"/>
  <c r="X464" i="4"/>
  <c r="X462" i="4"/>
  <c r="X460" i="4"/>
  <c r="X458" i="4"/>
  <c r="X456" i="4"/>
  <c r="X454" i="4"/>
  <c r="X452" i="4"/>
  <c r="X450" i="4"/>
  <c r="X448" i="4"/>
  <c r="X446" i="4"/>
  <c r="X444" i="4"/>
  <c r="X442" i="4"/>
  <c r="X440" i="4"/>
  <c r="X438" i="4"/>
  <c r="X436" i="4"/>
  <c r="X434" i="4"/>
  <c r="X432" i="4"/>
  <c r="X430" i="4"/>
  <c r="X428" i="4"/>
  <c r="X426" i="4"/>
  <c r="X424" i="4"/>
  <c r="X422" i="4"/>
  <c r="X420" i="4"/>
  <c r="X418" i="4"/>
  <c r="X416" i="4"/>
  <c r="X414" i="4"/>
  <c r="X412" i="4"/>
  <c r="X410" i="4"/>
  <c r="X408" i="4"/>
  <c r="X406" i="4"/>
  <c r="X443" i="4"/>
  <c r="X441" i="4"/>
  <c r="X439" i="4"/>
  <c r="X437" i="4"/>
  <c r="X435" i="4"/>
  <c r="X433" i="4"/>
  <c r="X431" i="4"/>
  <c r="X429" i="4"/>
  <c r="X427" i="4"/>
  <c r="X425" i="4"/>
  <c r="X423" i="4"/>
  <c r="X421" i="4"/>
  <c r="X419" i="4"/>
  <c r="X417" i="4"/>
  <c r="X415" i="4"/>
  <c r="X413" i="4"/>
  <c r="X411" i="4"/>
  <c r="X409" i="4"/>
  <c r="X407" i="4"/>
  <c r="X405" i="4"/>
  <c r="X403" i="4"/>
  <c r="X401" i="4"/>
  <c r="X399" i="4"/>
  <c r="X397" i="4"/>
  <c r="X395" i="4"/>
  <c r="X393" i="4"/>
  <c r="X391" i="4"/>
  <c r="X389" i="4"/>
  <c r="X387" i="4"/>
  <c r="X385" i="4"/>
  <c r="X383" i="4"/>
  <c r="X381" i="4"/>
  <c r="X379" i="4"/>
  <c r="X377" i="4"/>
  <c r="X375" i="4"/>
  <c r="X373" i="4"/>
  <c r="X371" i="4"/>
  <c r="X369" i="4"/>
  <c r="X367" i="4"/>
  <c r="X404" i="4"/>
  <c r="X402" i="4"/>
  <c r="X400" i="4"/>
  <c r="X398" i="4"/>
  <c r="X396" i="4"/>
  <c r="X394" i="4"/>
  <c r="X392" i="4"/>
  <c r="X390" i="4"/>
  <c r="X388" i="4"/>
  <c r="X386" i="4"/>
  <c r="X384" i="4"/>
  <c r="X382" i="4"/>
  <c r="X380" i="4"/>
  <c r="X378" i="4"/>
  <c r="X376" i="4"/>
  <c r="X374" i="4"/>
  <c r="X372" i="4"/>
  <c r="X370" i="4"/>
  <c r="X368" i="4"/>
  <c r="X366" i="4"/>
  <c r="X364" i="4"/>
  <c r="X362" i="4"/>
  <c r="X360" i="4"/>
  <c r="X358" i="4"/>
  <c r="X356" i="4"/>
  <c r="X354" i="4"/>
  <c r="X352" i="4"/>
  <c r="X350" i="4"/>
  <c r="X348" i="4"/>
  <c r="X346" i="4"/>
  <c r="X344" i="4"/>
  <c r="X342" i="4"/>
  <c r="X340" i="4"/>
  <c r="X338" i="4"/>
  <c r="X336" i="4"/>
  <c r="X334" i="4"/>
  <c r="X332" i="4"/>
  <c r="X330" i="4"/>
  <c r="X328" i="4"/>
  <c r="X326" i="4"/>
  <c r="X324" i="4"/>
  <c r="X322" i="4"/>
  <c r="X320" i="4"/>
  <c r="X318" i="4"/>
  <c r="X316" i="4"/>
  <c r="X314" i="4"/>
  <c r="X312" i="4"/>
  <c r="X310" i="4"/>
  <c r="X308" i="4"/>
  <c r="X306" i="4"/>
  <c r="X304" i="4"/>
  <c r="X302" i="4"/>
  <c r="X300" i="4"/>
  <c r="X298" i="4"/>
  <c r="X296" i="4"/>
  <c r="X294" i="4"/>
  <c r="X292" i="4"/>
  <c r="X290" i="4"/>
  <c r="X365" i="4"/>
  <c r="X363" i="4"/>
  <c r="X361" i="4"/>
  <c r="X359" i="4"/>
  <c r="X357" i="4"/>
  <c r="X355" i="4"/>
  <c r="X353" i="4"/>
  <c r="X351" i="4"/>
  <c r="X349" i="4"/>
  <c r="X347" i="4"/>
  <c r="X345" i="4"/>
  <c r="X343" i="4"/>
  <c r="X341" i="4"/>
  <c r="X339" i="4"/>
  <c r="X337" i="4"/>
  <c r="X335" i="4"/>
  <c r="X333" i="4"/>
  <c r="X331" i="4"/>
  <c r="X329" i="4"/>
  <c r="X327" i="4"/>
  <c r="X325" i="4"/>
  <c r="X323" i="4"/>
  <c r="X321" i="4"/>
  <c r="X319" i="4"/>
  <c r="X317" i="4"/>
  <c r="X315" i="4"/>
  <c r="X313" i="4"/>
  <c r="X311" i="4"/>
  <c r="X309" i="4"/>
  <c r="X307" i="4"/>
  <c r="X305" i="4"/>
  <c r="X303" i="4"/>
  <c r="X301" i="4"/>
  <c r="X299" i="4"/>
  <c r="X297" i="4"/>
  <c r="X295" i="4"/>
  <c r="X293" i="4"/>
  <c r="X291" i="4"/>
  <c r="X289" i="4"/>
  <c r="X288" i="4"/>
  <c r="X286" i="4"/>
  <c r="X284" i="4"/>
  <c r="X282" i="4"/>
  <c r="X280" i="4"/>
  <c r="X278" i="4"/>
  <c r="X276" i="4"/>
  <c r="X274" i="4"/>
  <c r="X272" i="4"/>
  <c r="X270" i="4"/>
  <c r="X268" i="4"/>
  <c r="X266" i="4"/>
  <c r="X264" i="4"/>
  <c r="X262" i="4"/>
  <c r="X260" i="4"/>
  <c r="X258" i="4"/>
  <c r="X256" i="4"/>
  <c r="X254" i="4"/>
  <c r="X252" i="4"/>
  <c r="X250" i="4"/>
  <c r="X248" i="4"/>
  <c r="X246" i="4"/>
  <c r="X244" i="4"/>
  <c r="X242" i="4"/>
  <c r="X240" i="4"/>
  <c r="X238" i="4"/>
  <c r="X236" i="4"/>
  <c r="X234" i="4"/>
  <c r="X232" i="4"/>
  <c r="X230" i="4"/>
  <c r="X228" i="4"/>
  <c r="X226" i="4"/>
  <c r="X224" i="4"/>
  <c r="X222" i="4"/>
  <c r="X220" i="4"/>
  <c r="X218" i="4"/>
  <c r="X216" i="4"/>
  <c r="X214" i="4"/>
  <c r="X212" i="4"/>
  <c r="X287" i="4"/>
  <c r="X285" i="4"/>
  <c r="X283" i="4"/>
  <c r="X281" i="4"/>
  <c r="X279" i="4"/>
  <c r="X277" i="4"/>
  <c r="X275" i="4"/>
  <c r="X273" i="4"/>
  <c r="X271" i="4"/>
  <c r="X269" i="4"/>
  <c r="X267" i="4"/>
  <c r="X265" i="4"/>
  <c r="X263" i="4"/>
  <c r="X261" i="4"/>
  <c r="X259" i="4"/>
  <c r="X257" i="4"/>
  <c r="X255" i="4"/>
  <c r="X253" i="4"/>
  <c r="X251" i="4"/>
  <c r="X249" i="4"/>
  <c r="X247" i="4"/>
  <c r="X245" i="4"/>
  <c r="X243" i="4"/>
  <c r="X241" i="4"/>
  <c r="X239" i="4"/>
  <c r="X237" i="4"/>
  <c r="X235" i="4"/>
  <c r="X233" i="4"/>
  <c r="X231" i="4"/>
  <c r="X229" i="4"/>
  <c r="X227" i="4"/>
  <c r="X225" i="4"/>
  <c r="X223" i="4"/>
  <c r="X221" i="4"/>
  <c r="X219" i="4"/>
  <c r="X217" i="4"/>
  <c r="X215" i="4"/>
  <c r="X213" i="4"/>
  <c r="X211" i="4"/>
  <c r="X209" i="4"/>
  <c r="X207" i="4"/>
  <c r="X205" i="4"/>
  <c r="X203" i="4"/>
  <c r="X201" i="4"/>
  <c r="X199" i="4"/>
  <c r="X197" i="4"/>
  <c r="X195" i="4"/>
  <c r="X193" i="4"/>
  <c r="X191" i="4"/>
  <c r="X189" i="4"/>
  <c r="X187" i="4"/>
  <c r="X185" i="4"/>
  <c r="X183" i="4"/>
  <c r="X181" i="4"/>
  <c r="X179" i="4"/>
  <c r="X177" i="4"/>
  <c r="X175" i="4"/>
  <c r="X173" i="4"/>
  <c r="X171" i="4"/>
  <c r="X169" i="4"/>
  <c r="X167" i="4"/>
  <c r="X165" i="4"/>
  <c r="X163" i="4"/>
  <c r="X161" i="4"/>
  <c r="X159" i="4"/>
  <c r="X157" i="4"/>
  <c r="X155" i="4"/>
  <c r="X153" i="4"/>
  <c r="X151" i="4"/>
  <c r="X149" i="4"/>
  <c r="X147" i="4"/>
  <c r="X145" i="4"/>
  <c r="X143" i="4"/>
  <c r="X141" i="4"/>
  <c r="X139" i="4"/>
  <c r="X137" i="4"/>
  <c r="X135" i="4"/>
  <c r="X133" i="4"/>
  <c r="X131" i="4"/>
  <c r="X129" i="4"/>
  <c r="X127" i="4"/>
  <c r="X125" i="4"/>
  <c r="X123" i="4"/>
  <c r="X121" i="4"/>
  <c r="X119" i="4"/>
  <c r="X117" i="4"/>
  <c r="X115" i="4"/>
  <c r="X113" i="4"/>
  <c r="X111" i="4"/>
  <c r="X109" i="4"/>
  <c r="X107" i="4"/>
  <c r="X105" i="4"/>
  <c r="X103" i="4"/>
  <c r="X101" i="4"/>
  <c r="X99" i="4"/>
  <c r="X97" i="4"/>
  <c r="X95" i="4"/>
  <c r="X93" i="4"/>
  <c r="X91" i="4"/>
  <c r="X89" i="4"/>
  <c r="X87" i="4"/>
  <c r="X85" i="4"/>
  <c r="X83" i="4"/>
  <c r="X81" i="4"/>
  <c r="X79" i="4"/>
  <c r="X77" i="4"/>
  <c r="X75" i="4"/>
  <c r="X73" i="4"/>
  <c r="X71" i="4"/>
  <c r="X69" i="4"/>
  <c r="X67" i="4"/>
  <c r="X65" i="4"/>
  <c r="X63" i="4"/>
  <c r="X61" i="4"/>
  <c r="X59" i="4"/>
  <c r="X57" i="4"/>
  <c r="X55" i="4"/>
  <c r="X210" i="4"/>
  <c r="X208" i="4"/>
  <c r="X206" i="4"/>
  <c r="X204" i="4"/>
  <c r="X202" i="4"/>
  <c r="X200" i="4"/>
  <c r="X198" i="4"/>
  <c r="X196" i="4"/>
  <c r="X194" i="4"/>
  <c r="X192" i="4"/>
  <c r="X190" i="4"/>
  <c r="X188" i="4"/>
  <c r="X186" i="4"/>
  <c r="X184" i="4"/>
  <c r="X182" i="4"/>
  <c r="X180" i="4"/>
  <c r="X178" i="4"/>
  <c r="X176" i="4"/>
  <c r="X174" i="4"/>
  <c r="X172" i="4"/>
  <c r="X170" i="4"/>
  <c r="X168" i="4"/>
  <c r="X166" i="4"/>
  <c r="X164" i="4"/>
  <c r="X162" i="4"/>
  <c r="X160" i="4"/>
  <c r="X158" i="4"/>
  <c r="X156" i="4"/>
  <c r="X154" i="4"/>
  <c r="X152" i="4"/>
  <c r="X150" i="4"/>
  <c r="X148" i="4"/>
  <c r="X146" i="4"/>
  <c r="X144" i="4"/>
  <c r="X142" i="4"/>
  <c r="X140" i="4"/>
  <c r="X138" i="4"/>
  <c r="X136" i="4"/>
  <c r="X134" i="4"/>
  <c r="X132" i="4"/>
  <c r="X130" i="4"/>
  <c r="X128" i="4"/>
  <c r="X126" i="4"/>
  <c r="X124" i="4"/>
  <c r="X122" i="4"/>
  <c r="X120" i="4"/>
  <c r="X118" i="4"/>
  <c r="X116" i="4"/>
  <c r="X114" i="4"/>
  <c r="X112" i="4"/>
  <c r="X110" i="4"/>
  <c r="X108" i="4"/>
  <c r="X106" i="4"/>
  <c r="X104" i="4"/>
  <c r="X102" i="4"/>
  <c r="X100" i="4"/>
  <c r="X98" i="4"/>
  <c r="X96" i="4"/>
  <c r="X94" i="4"/>
  <c r="X92" i="4"/>
  <c r="X90" i="4"/>
  <c r="X88" i="4"/>
  <c r="X86" i="4"/>
  <c r="X84" i="4"/>
  <c r="X82" i="4"/>
  <c r="X80" i="4"/>
  <c r="X78" i="4"/>
  <c r="X76" i="4"/>
  <c r="X74" i="4"/>
  <c r="X72" i="4"/>
  <c r="X70" i="4"/>
  <c r="X68" i="4"/>
  <c r="X66" i="4"/>
  <c r="X64" i="4"/>
  <c r="X62" i="4"/>
  <c r="X60" i="4"/>
  <c r="X58" i="4"/>
  <c r="X56" i="4"/>
  <c r="X53" i="4"/>
  <c r="X51" i="4"/>
  <c r="X49" i="4"/>
  <c r="X47" i="4"/>
  <c r="X45" i="4"/>
  <c r="X43" i="4"/>
  <c r="X41" i="4"/>
  <c r="X39" i="4"/>
  <c r="X37" i="4"/>
  <c r="X35" i="4"/>
  <c r="X33" i="4"/>
  <c r="X31" i="4"/>
  <c r="X29" i="4"/>
  <c r="X27" i="4"/>
  <c r="X25" i="4"/>
  <c r="X23" i="4"/>
  <c r="X21" i="4"/>
  <c r="X19" i="4"/>
  <c r="X17" i="4"/>
  <c r="X15" i="4"/>
  <c r="X13" i="4"/>
  <c r="X11" i="4"/>
  <c r="X9" i="4"/>
  <c r="X7" i="4"/>
  <c r="X5" i="4"/>
  <c r="X54" i="4"/>
  <c r="X52" i="4"/>
  <c r="X50" i="4"/>
  <c r="X48" i="4"/>
  <c r="X46" i="4"/>
  <c r="X44" i="4"/>
  <c r="X42" i="4"/>
  <c r="X40" i="4"/>
  <c r="X38" i="4"/>
  <c r="X36" i="4"/>
  <c r="X34" i="4"/>
  <c r="X32" i="4"/>
  <c r="X30" i="4"/>
  <c r="X28" i="4"/>
  <c r="X26" i="4"/>
  <c r="X24" i="4"/>
  <c r="X22" i="4"/>
  <c r="X20" i="4"/>
  <c r="X18" i="4"/>
  <c r="X16" i="4"/>
  <c r="X14" i="4"/>
  <c r="X12" i="4"/>
  <c r="X10" i="4"/>
  <c r="X8" i="4"/>
  <c r="X6" i="4"/>
  <c r="Y3" i="4" a="1"/>
  <c r="Y3" i="4" s="1"/>
  <c r="Y913" i="4" l="1"/>
  <c r="Y911" i="4"/>
  <c r="Y909" i="4"/>
  <c r="Y914" i="4"/>
  <c r="Y912" i="4"/>
  <c r="Y910" i="4"/>
  <c r="Y907" i="4"/>
  <c r="Y905" i="4"/>
  <c r="Y903" i="4"/>
  <c r="Y908" i="4"/>
  <c r="Y906" i="4"/>
  <c r="Y904" i="4"/>
  <c r="Y902" i="4"/>
  <c r="Y901" i="4"/>
  <c r="Y899" i="4"/>
  <c r="Y897" i="4"/>
  <c r="Y895" i="4"/>
  <c r="Y893" i="4"/>
  <c r="Y891" i="4"/>
  <c r="Y900" i="4"/>
  <c r="Y898" i="4"/>
  <c r="Y896" i="4"/>
  <c r="Y894" i="4"/>
  <c r="Y892" i="4"/>
  <c r="Y890" i="4"/>
  <c r="Y889" i="4"/>
  <c r="Y887" i="4"/>
  <c r="Y885" i="4"/>
  <c r="Y883" i="4"/>
  <c r="Y881" i="4"/>
  <c r="Y879" i="4"/>
  <c r="Y877" i="4"/>
  <c r="Y888" i="4"/>
  <c r="Y886" i="4"/>
  <c r="Y884" i="4"/>
  <c r="Y882" i="4"/>
  <c r="Y880" i="4"/>
  <c r="Y878" i="4"/>
  <c r="Y876" i="4"/>
  <c r="Y874" i="4"/>
  <c r="Y872" i="4"/>
  <c r="Y870" i="4"/>
  <c r="Y868" i="4"/>
  <c r="Y866" i="4"/>
  <c r="Y864" i="4"/>
  <c r="Y862" i="4"/>
  <c r="Y860" i="4"/>
  <c r="Y858" i="4"/>
  <c r="Y856" i="4"/>
  <c r="Y854" i="4"/>
  <c r="Y852" i="4"/>
  <c r="Y875" i="4"/>
  <c r="Y873" i="4"/>
  <c r="Y871" i="4"/>
  <c r="Y869" i="4"/>
  <c r="Y867" i="4"/>
  <c r="Y865" i="4"/>
  <c r="Y863" i="4"/>
  <c r="Y861" i="4"/>
  <c r="Y859" i="4"/>
  <c r="Y857" i="4"/>
  <c r="Y855" i="4"/>
  <c r="Y853" i="4"/>
  <c r="Y850" i="4"/>
  <c r="Y848" i="4"/>
  <c r="Y846" i="4"/>
  <c r="Y844" i="4"/>
  <c r="Y842" i="4"/>
  <c r="Y840" i="4"/>
  <c r="Y838" i="4"/>
  <c r="Y836" i="4"/>
  <c r="Y834" i="4"/>
  <c r="Y832" i="4"/>
  <c r="Y830" i="4"/>
  <c r="Y828" i="4"/>
  <c r="Y851" i="4"/>
  <c r="Y849" i="4"/>
  <c r="Y847" i="4"/>
  <c r="Y845" i="4"/>
  <c r="Y843" i="4"/>
  <c r="Y841" i="4"/>
  <c r="Y839" i="4"/>
  <c r="Y837" i="4"/>
  <c r="Y835" i="4"/>
  <c r="Y833" i="4"/>
  <c r="Y831" i="4"/>
  <c r="Y829" i="4"/>
  <c r="Y827" i="4"/>
  <c r="Y826" i="4"/>
  <c r="Y824" i="4"/>
  <c r="Y822" i="4"/>
  <c r="Y820" i="4"/>
  <c r="Y818" i="4"/>
  <c r="Y816" i="4"/>
  <c r="Y814" i="4"/>
  <c r="Y812" i="4"/>
  <c r="Y810" i="4"/>
  <c r="Y808" i="4"/>
  <c r="Y806" i="4"/>
  <c r="Y804" i="4"/>
  <c r="Y802" i="4"/>
  <c r="Y800" i="4"/>
  <c r="Y798" i="4"/>
  <c r="Y796" i="4"/>
  <c r="Y794" i="4"/>
  <c r="Y792" i="4"/>
  <c r="Y790" i="4"/>
  <c r="Y788" i="4"/>
  <c r="Y786" i="4"/>
  <c r="Y784" i="4"/>
  <c r="Y782" i="4"/>
  <c r="Y780" i="4"/>
  <c r="Y778" i="4"/>
  <c r="Y776" i="4"/>
  <c r="Y825" i="4"/>
  <c r="Y823" i="4"/>
  <c r="Y821" i="4"/>
  <c r="Y819" i="4"/>
  <c r="Y817" i="4"/>
  <c r="Y815" i="4"/>
  <c r="Y813" i="4"/>
  <c r="Y811" i="4"/>
  <c r="Y809" i="4"/>
  <c r="Y807" i="4"/>
  <c r="Y805" i="4"/>
  <c r="Y803" i="4"/>
  <c r="Y801" i="4"/>
  <c r="Y799" i="4"/>
  <c r="Y797" i="4"/>
  <c r="Y795" i="4"/>
  <c r="Y793" i="4"/>
  <c r="Y791" i="4"/>
  <c r="Y789" i="4"/>
  <c r="Y787" i="4"/>
  <c r="Y785" i="4"/>
  <c r="Y783" i="4"/>
  <c r="Y781" i="4"/>
  <c r="Y779" i="4"/>
  <c r="Y777" i="4"/>
  <c r="Y775" i="4"/>
  <c r="Y773" i="4"/>
  <c r="Y771" i="4"/>
  <c r="Y769" i="4"/>
  <c r="Y767" i="4"/>
  <c r="Y765" i="4"/>
  <c r="Y763" i="4"/>
  <c r="Y761" i="4"/>
  <c r="Y759" i="4"/>
  <c r="Y757" i="4"/>
  <c r="Y755" i="4"/>
  <c r="Y753" i="4"/>
  <c r="Y751" i="4"/>
  <c r="Y749" i="4"/>
  <c r="Y747" i="4"/>
  <c r="Y745" i="4"/>
  <c r="Y743" i="4"/>
  <c r="Y741" i="4"/>
  <c r="Y739" i="4"/>
  <c r="Y737" i="4"/>
  <c r="Y735" i="4"/>
  <c r="Y733" i="4"/>
  <c r="Y731" i="4"/>
  <c r="Y729" i="4"/>
  <c r="Y727" i="4"/>
  <c r="Y774" i="4"/>
  <c r="Y772" i="4"/>
  <c r="Y770" i="4"/>
  <c r="Y768" i="4"/>
  <c r="Y766" i="4"/>
  <c r="Y764" i="4"/>
  <c r="Y762" i="4"/>
  <c r="Y760" i="4"/>
  <c r="Y758" i="4"/>
  <c r="Y756" i="4"/>
  <c r="Y754" i="4"/>
  <c r="Y752" i="4"/>
  <c r="Y750" i="4"/>
  <c r="Y748" i="4"/>
  <c r="Y746" i="4"/>
  <c r="Y744" i="4"/>
  <c r="Y742" i="4"/>
  <c r="Y740" i="4"/>
  <c r="Y738" i="4"/>
  <c r="Y736" i="4"/>
  <c r="Y734" i="4"/>
  <c r="Y732" i="4"/>
  <c r="Y730" i="4"/>
  <c r="Y728" i="4"/>
  <c r="Y726" i="4"/>
  <c r="Y724" i="4"/>
  <c r="Y722" i="4"/>
  <c r="Y720" i="4"/>
  <c r="Y718" i="4"/>
  <c r="Y716" i="4"/>
  <c r="Y714" i="4"/>
  <c r="Y712" i="4"/>
  <c r="Y710" i="4"/>
  <c r="Y708" i="4"/>
  <c r="Y706" i="4"/>
  <c r="Y704" i="4"/>
  <c r="Y702" i="4"/>
  <c r="Y700" i="4"/>
  <c r="Y698" i="4"/>
  <c r="Y696" i="4"/>
  <c r="Y694" i="4"/>
  <c r="Y692" i="4"/>
  <c r="Y690" i="4"/>
  <c r="Y688" i="4"/>
  <c r="Y686" i="4"/>
  <c r="Y684" i="4"/>
  <c r="Y682" i="4"/>
  <c r="Y680" i="4"/>
  <c r="Y678" i="4"/>
  <c r="Y676" i="4"/>
  <c r="Y674" i="4"/>
  <c r="Y672" i="4"/>
  <c r="Y670" i="4"/>
  <c r="Y668" i="4"/>
  <c r="Y666" i="4"/>
  <c r="Y664" i="4"/>
  <c r="Y662" i="4"/>
  <c r="Y660" i="4"/>
  <c r="Y658" i="4"/>
  <c r="Y656" i="4"/>
  <c r="Y654" i="4"/>
  <c r="Y652" i="4"/>
  <c r="Y650" i="4"/>
  <c r="Y648" i="4"/>
  <c r="Y646" i="4"/>
  <c r="Y644" i="4"/>
  <c r="Y642" i="4"/>
  <c r="Y640" i="4"/>
  <c r="Y638" i="4"/>
  <c r="Y636" i="4"/>
  <c r="Y634" i="4"/>
  <c r="Y632" i="4"/>
  <c r="Y630" i="4"/>
  <c r="Y628" i="4"/>
  <c r="Y626" i="4"/>
  <c r="Y624" i="4"/>
  <c r="Y725" i="4"/>
  <c r="Y723" i="4"/>
  <c r="Y721" i="4"/>
  <c r="Y719" i="4"/>
  <c r="Y717" i="4"/>
  <c r="Y715" i="4"/>
  <c r="Y713" i="4"/>
  <c r="Y711" i="4"/>
  <c r="Y709" i="4"/>
  <c r="Y707" i="4"/>
  <c r="Y705" i="4"/>
  <c r="Y703" i="4"/>
  <c r="Y701" i="4"/>
  <c r="Y699" i="4"/>
  <c r="Y697" i="4"/>
  <c r="Y695" i="4"/>
  <c r="Y693" i="4"/>
  <c r="Y691" i="4"/>
  <c r="Y689" i="4"/>
  <c r="Y687" i="4"/>
  <c r="Y685" i="4"/>
  <c r="Y683" i="4"/>
  <c r="Y681" i="4"/>
  <c r="Y679" i="4"/>
  <c r="Y677" i="4"/>
  <c r="Y675" i="4"/>
  <c r="Y673" i="4"/>
  <c r="Y671" i="4"/>
  <c r="Y669" i="4"/>
  <c r="Y667" i="4"/>
  <c r="Y665" i="4"/>
  <c r="Y663" i="4"/>
  <c r="Y661" i="4"/>
  <c r="Y659" i="4"/>
  <c r="Y657" i="4"/>
  <c r="Y655" i="4"/>
  <c r="Y653" i="4"/>
  <c r="Y651" i="4"/>
  <c r="Y649" i="4"/>
  <c r="Y647" i="4"/>
  <c r="Y645" i="4"/>
  <c r="Y643" i="4"/>
  <c r="Y641" i="4"/>
  <c r="Y639" i="4"/>
  <c r="Y637" i="4"/>
  <c r="Y635" i="4"/>
  <c r="Y633" i="4"/>
  <c r="Y631" i="4"/>
  <c r="Y629" i="4"/>
  <c r="Y627" i="4"/>
  <c r="Y625" i="4"/>
  <c r="Y622" i="4"/>
  <c r="Y620" i="4"/>
  <c r="Y618" i="4"/>
  <c r="Y616" i="4"/>
  <c r="Y614" i="4"/>
  <c r="Y612" i="4"/>
  <c r="Y610" i="4"/>
  <c r="Y608" i="4"/>
  <c r="Y606" i="4"/>
  <c r="Y604" i="4"/>
  <c r="Y602" i="4"/>
  <c r="Y600" i="4"/>
  <c r="Y598" i="4"/>
  <c r="Y596" i="4"/>
  <c r="Y594" i="4"/>
  <c r="Y592" i="4"/>
  <c r="Y590" i="4"/>
  <c r="Y588" i="4"/>
  <c r="Y586" i="4"/>
  <c r="Y584" i="4"/>
  <c r="Y582" i="4"/>
  <c r="Y580" i="4"/>
  <c r="Y578" i="4"/>
  <c r="Y576" i="4"/>
  <c r="Y574" i="4"/>
  <c r="Y572" i="4"/>
  <c r="Y570" i="4"/>
  <c r="Y568" i="4"/>
  <c r="Y566" i="4"/>
  <c r="Y564" i="4"/>
  <c r="Y562" i="4"/>
  <c r="Y560" i="4"/>
  <c r="Y558" i="4"/>
  <c r="Y556" i="4"/>
  <c r="Y554" i="4"/>
  <c r="Y552" i="4"/>
  <c r="Y550" i="4"/>
  <c r="Y548" i="4"/>
  <c r="Y546" i="4"/>
  <c r="Y544" i="4"/>
  <c r="Y542" i="4"/>
  <c r="Y540" i="4"/>
  <c r="Y538" i="4"/>
  <c r="Y536" i="4"/>
  <c r="Y534" i="4"/>
  <c r="Y532" i="4"/>
  <c r="Y530" i="4"/>
  <c r="Y528" i="4"/>
  <c r="Y526" i="4"/>
  <c r="Y524" i="4"/>
  <c r="Y623" i="4"/>
  <c r="Y621" i="4"/>
  <c r="Y619" i="4"/>
  <c r="Y617" i="4"/>
  <c r="Y615" i="4"/>
  <c r="Y613" i="4"/>
  <c r="Y611" i="4"/>
  <c r="Y609" i="4"/>
  <c r="Y607" i="4"/>
  <c r="Y605" i="4"/>
  <c r="Y603" i="4"/>
  <c r="Y601" i="4"/>
  <c r="Y599" i="4"/>
  <c r="Y597" i="4"/>
  <c r="Y595" i="4"/>
  <c r="Y593" i="4"/>
  <c r="Y591" i="4"/>
  <c r="Y589" i="4"/>
  <c r="Y587" i="4"/>
  <c r="Y585" i="4"/>
  <c r="Y583" i="4"/>
  <c r="Y581" i="4"/>
  <c r="Y579" i="4"/>
  <c r="Y577" i="4"/>
  <c r="Y575" i="4"/>
  <c r="Y573" i="4"/>
  <c r="Y571" i="4"/>
  <c r="Y569" i="4"/>
  <c r="Y567" i="4"/>
  <c r="Y565" i="4"/>
  <c r="Y563" i="4"/>
  <c r="Y561" i="4"/>
  <c r="Y559" i="4"/>
  <c r="Y557" i="4"/>
  <c r="Y555" i="4"/>
  <c r="Y553" i="4"/>
  <c r="Y551" i="4"/>
  <c r="Y549" i="4"/>
  <c r="Y547" i="4"/>
  <c r="Y545" i="4"/>
  <c r="Y543" i="4"/>
  <c r="Y541" i="4"/>
  <c r="Y539" i="4"/>
  <c r="Y537" i="4"/>
  <c r="Y535" i="4"/>
  <c r="Y533" i="4"/>
  <c r="Y531" i="4"/>
  <c r="Y529" i="4"/>
  <c r="Y527" i="4"/>
  <c r="Y525" i="4"/>
  <c r="Y523" i="4"/>
  <c r="Y521" i="4"/>
  <c r="Y519" i="4"/>
  <c r="Y517" i="4"/>
  <c r="Y515" i="4"/>
  <c r="Y513" i="4"/>
  <c r="Y522" i="4"/>
  <c r="Y520" i="4"/>
  <c r="Y518" i="4"/>
  <c r="Y516" i="4"/>
  <c r="Y514" i="4"/>
  <c r="Y4" i="4"/>
  <c r="Y511" i="4"/>
  <c r="Y509" i="4"/>
  <c r="Y512" i="4"/>
  <c r="Y510" i="4"/>
  <c r="Y508" i="4"/>
  <c r="Y506" i="4"/>
  <c r="Y504" i="4"/>
  <c r="Y507" i="4"/>
  <c r="Y505" i="4"/>
  <c r="Y503" i="4"/>
  <c r="Y501" i="4"/>
  <c r="Y499" i="4"/>
  <c r="Y497" i="4"/>
  <c r="Y495" i="4"/>
  <c r="Y502" i="4"/>
  <c r="Y500" i="4"/>
  <c r="Y498" i="4"/>
  <c r="Y496" i="4"/>
  <c r="Y494" i="4"/>
  <c r="Y492" i="4"/>
  <c r="Y490" i="4"/>
  <c r="Y488" i="4"/>
  <c r="Y486" i="4"/>
  <c r="Y493" i="4"/>
  <c r="Y491" i="4"/>
  <c r="Y489" i="4"/>
  <c r="Y487" i="4"/>
  <c r="Y485" i="4"/>
  <c r="Y483" i="4"/>
  <c r="Y481" i="4"/>
  <c r="Y479" i="4"/>
  <c r="Y477" i="4"/>
  <c r="Y475" i="4"/>
  <c r="Y473" i="4"/>
  <c r="Y471" i="4"/>
  <c r="Y469" i="4"/>
  <c r="Y467" i="4"/>
  <c r="Y465" i="4"/>
  <c r="Y484" i="4"/>
  <c r="Y482" i="4"/>
  <c r="Y480" i="4"/>
  <c r="Y478" i="4"/>
  <c r="Y476" i="4"/>
  <c r="Y474" i="4"/>
  <c r="Y472" i="4"/>
  <c r="Y470" i="4"/>
  <c r="Y468" i="4"/>
  <c r="Y466" i="4"/>
  <c r="Y464" i="4"/>
  <c r="Y462" i="4"/>
  <c r="Y460" i="4"/>
  <c r="Y458" i="4"/>
  <c r="Y456" i="4"/>
  <c r="Y454" i="4"/>
  <c r="Y452" i="4"/>
  <c r="Y450" i="4"/>
  <c r="Y448" i="4"/>
  <c r="Y446" i="4"/>
  <c r="Y463" i="4"/>
  <c r="Y461" i="4"/>
  <c r="Y459" i="4"/>
  <c r="Y457" i="4"/>
  <c r="Y455" i="4"/>
  <c r="Y453" i="4"/>
  <c r="Y451" i="4"/>
  <c r="Y449" i="4"/>
  <c r="Y447" i="4"/>
  <c r="Y445" i="4"/>
  <c r="Y443" i="4"/>
  <c r="Y441" i="4"/>
  <c r="Y439" i="4"/>
  <c r="Y437" i="4"/>
  <c r="Y435" i="4"/>
  <c r="Y433" i="4"/>
  <c r="Y431" i="4"/>
  <c r="Y429" i="4"/>
  <c r="Y427" i="4"/>
  <c r="Y425" i="4"/>
  <c r="Y423" i="4"/>
  <c r="Y421" i="4"/>
  <c r="Y419" i="4"/>
  <c r="Y417" i="4"/>
  <c r="Y415" i="4"/>
  <c r="Y413" i="4"/>
  <c r="Y411" i="4"/>
  <c r="Y409" i="4"/>
  <c r="Y407" i="4"/>
  <c r="Y444" i="4"/>
  <c r="Y442" i="4"/>
  <c r="Y440" i="4"/>
  <c r="Y438" i="4"/>
  <c r="Y436" i="4"/>
  <c r="Y434" i="4"/>
  <c r="Y432" i="4"/>
  <c r="Y430" i="4"/>
  <c r="Y428" i="4"/>
  <c r="Y426" i="4"/>
  <c r="Y424" i="4"/>
  <c r="Y422" i="4"/>
  <c r="Y420" i="4"/>
  <c r="Y418" i="4"/>
  <c r="Y416" i="4"/>
  <c r="Y414" i="4"/>
  <c r="Y412" i="4"/>
  <c r="Y410" i="4"/>
  <c r="Y408" i="4"/>
  <c r="Y406" i="4"/>
  <c r="Y404" i="4"/>
  <c r="Y402" i="4"/>
  <c r="Y400" i="4"/>
  <c r="Y398" i="4"/>
  <c r="Y396" i="4"/>
  <c r="Y394" i="4"/>
  <c r="Y392" i="4"/>
  <c r="Y390" i="4"/>
  <c r="Y388" i="4"/>
  <c r="Y386" i="4"/>
  <c r="Y384" i="4"/>
  <c r="Y382" i="4"/>
  <c r="Y380" i="4"/>
  <c r="Y378" i="4"/>
  <c r="Y376" i="4"/>
  <c r="Y374" i="4"/>
  <c r="Y372" i="4"/>
  <c r="Y370" i="4"/>
  <c r="Y368" i="4"/>
  <c r="Y405" i="4"/>
  <c r="Y403" i="4"/>
  <c r="Y401" i="4"/>
  <c r="Y399" i="4"/>
  <c r="Y397" i="4"/>
  <c r="Y395" i="4"/>
  <c r="Y393" i="4"/>
  <c r="Y391" i="4"/>
  <c r="Y389" i="4"/>
  <c r="Y387" i="4"/>
  <c r="Y385" i="4"/>
  <c r="Y383" i="4"/>
  <c r="Y381" i="4"/>
  <c r="Y379" i="4"/>
  <c r="Y377" i="4"/>
  <c r="Y375" i="4"/>
  <c r="Y373" i="4"/>
  <c r="Y371" i="4"/>
  <c r="Y369" i="4"/>
  <c r="Y367" i="4"/>
  <c r="Y365" i="4"/>
  <c r="Y363" i="4"/>
  <c r="Y361" i="4"/>
  <c r="Y359" i="4"/>
  <c r="Y357" i="4"/>
  <c r="Y355" i="4"/>
  <c r="Y353" i="4"/>
  <c r="Y351" i="4"/>
  <c r="Y349" i="4"/>
  <c r="Y347" i="4"/>
  <c r="Y345" i="4"/>
  <c r="Y343" i="4"/>
  <c r="Y341" i="4"/>
  <c r="Y339" i="4"/>
  <c r="Y337" i="4"/>
  <c r="Y335" i="4"/>
  <c r="Y333" i="4"/>
  <c r="Y331" i="4"/>
  <c r="Y329" i="4"/>
  <c r="Y327" i="4"/>
  <c r="Y325" i="4"/>
  <c r="Y323" i="4"/>
  <c r="Y321" i="4"/>
  <c r="Y319" i="4"/>
  <c r="Y317" i="4"/>
  <c r="Y315" i="4"/>
  <c r="Y313" i="4"/>
  <c r="Y311" i="4"/>
  <c r="Y309" i="4"/>
  <c r="Y307" i="4"/>
  <c r="Y305" i="4"/>
  <c r="Y303" i="4"/>
  <c r="Y301" i="4"/>
  <c r="Y299" i="4"/>
  <c r="Y297" i="4"/>
  <c r="Y295" i="4"/>
  <c r="Y293" i="4"/>
  <c r="Y291" i="4"/>
  <c r="Y289" i="4"/>
  <c r="Y366" i="4"/>
  <c r="Y364" i="4"/>
  <c r="Y362" i="4"/>
  <c r="Y360" i="4"/>
  <c r="Y358" i="4"/>
  <c r="Y356" i="4"/>
  <c r="Y354" i="4"/>
  <c r="Y352" i="4"/>
  <c r="Y350" i="4"/>
  <c r="Y348" i="4"/>
  <c r="Y346" i="4"/>
  <c r="Y344" i="4"/>
  <c r="Y342" i="4"/>
  <c r="Y340" i="4"/>
  <c r="Y338" i="4"/>
  <c r="Y336" i="4"/>
  <c r="Y334" i="4"/>
  <c r="Y332" i="4"/>
  <c r="Y330" i="4"/>
  <c r="Y328" i="4"/>
  <c r="Y326" i="4"/>
  <c r="Y324" i="4"/>
  <c r="Y322" i="4"/>
  <c r="Y320" i="4"/>
  <c r="Y318" i="4"/>
  <c r="Y316" i="4"/>
  <c r="Y314" i="4"/>
  <c r="Y312" i="4"/>
  <c r="Y310" i="4"/>
  <c r="Y308" i="4"/>
  <c r="Y306" i="4"/>
  <c r="Y304" i="4"/>
  <c r="Y302" i="4"/>
  <c r="Y300" i="4"/>
  <c r="Y298" i="4"/>
  <c r="Y296" i="4"/>
  <c r="Y294" i="4"/>
  <c r="Y292" i="4"/>
  <c r="Y290" i="4"/>
  <c r="Y287" i="4"/>
  <c r="Y285" i="4"/>
  <c r="Y283" i="4"/>
  <c r="Y281" i="4"/>
  <c r="Y279" i="4"/>
  <c r="Y277" i="4"/>
  <c r="Y275" i="4"/>
  <c r="Y273" i="4"/>
  <c r="Y271" i="4"/>
  <c r="Y269" i="4"/>
  <c r="Y267" i="4"/>
  <c r="Y265" i="4"/>
  <c r="Y263" i="4"/>
  <c r="Y261" i="4"/>
  <c r="Y259" i="4"/>
  <c r="Y257" i="4"/>
  <c r="Y255" i="4"/>
  <c r="Y253" i="4"/>
  <c r="Y251" i="4"/>
  <c r="Y249" i="4"/>
  <c r="Y247" i="4"/>
  <c r="Y245" i="4"/>
  <c r="Y243" i="4"/>
  <c r="Y241" i="4"/>
  <c r="Y239" i="4"/>
  <c r="Y237" i="4"/>
  <c r="Y235" i="4"/>
  <c r="Y233" i="4"/>
  <c r="Y231" i="4"/>
  <c r="Y229" i="4"/>
  <c r="Y227" i="4"/>
  <c r="Y225" i="4"/>
  <c r="Y223" i="4"/>
  <c r="Y221" i="4"/>
  <c r="Y219" i="4"/>
  <c r="Y217" i="4"/>
  <c r="Y215" i="4"/>
  <c r="Y213" i="4"/>
  <c r="Y211" i="4"/>
  <c r="Y288" i="4"/>
  <c r="Y286" i="4"/>
  <c r="Y284" i="4"/>
  <c r="Y282" i="4"/>
  <c r="Y280" i="4"/>
  <c r="Y278" i="4"/>
  <c r="Y276" i="4"/>
  <c r="Y274" i="4"/>
  <c r="Y272" i="4"/>
  <c r="Y270" i="4"/>
  <c r="Y268" i="4"/>
  <c r="Y266" i="4"/>
  <c r="Y264" i="4"/>
  <c r="Y262" i="4"/>
  <c r="Y260" i="4"/>
  <c r="Y258" i="4"/>
  <c r="Y256" i="4"/>
  <c r="Y254" i="4"/>
  <c r="Y252" i="4"/>
  <c r="Y250" i="4"/>
  <c r="Y248" i="4"/>
  <c r="Y246" i="4"/>
  <c r="Y244" i="4"/>
  <c r="Y242" i="4"/>
  <c r="Y240" i="4"/>
  <c r="Y238" i="4"/>
  <c r="Y236" i="4"/>
  <c r="Y234" i="4"/>
  <c r="Y232" i="4"/>
  <c r="Y230" i="4"/>
  <c r="Y228" i="4"/>
  <c r="Y226" i="4"/>
  <c r="Y224" i="4"/>
  <c r="Y222" i="4"/>
  <c r="Y220" i="4"/>
  <c r="Y218" i="4"/>
  <c r="Y216" i="4"/>
  <c r="Y214" i="4"/>
  <c r="Y212" i="4"/>
  <c r="Y210" i="4"/>
  <c r="Y208" i="4"/>
  <c r="Y206" i="4"/>
  <c r="Y204" i="4"/>
  <c r="Y202" i="4"/>
  <c r="Y200" i="4"/>
  <c r="Y198" i="4"/>
  <c r="Y196" i="4"/>
  <c r="Y194" i="4"/>
  <c r="Y192" i="4"/>
  <c r="Y190" i="4"/>
  <c r="Y188" i="4"/>
  <c r="Y186" i="4"/>
  <c r="Y184" i="4"/>
  <c r="Y182" i="4"/>
  <c r="Y180" i="4"/>
  <c r="Y178" i="4"/>
  <c r="Y176" i="4"/>
  <c r="Y174" i="4"/>
  <c r="Y172" i="4"/>
  <c r="Y170" i="4"/>
  <c r="Y168" i="4"/>
  <c r="Y166" i="4"/>
  <c r="Y164" i="4"/>
  <c r="Y162" i="4"/>
  <c r="Y160" i="4"/>
  <c r="Y158" i="4"/>
  <c r="Y156" i="4"/>
  <c r="Y154" i="4"/>
  <c r="Y152" i="4"/>
  <c r="Y150" i="4"/>
  <c r="Y148" i="4"/>
  <c r="Y146" i="4"/>
  <c r="Y144" i="4"/>
  <c r="Y142" i="4"/>
  <c r="Y140" i="4"/>
  <c r="Y138" i="4"/>
  <c r="Y136" i="4"/>
  <c r="Y134" i="4"/>
  <c r="Y132" i="4"/>
  <c r="Y130" i="4"/>
  <c r="Y128" i="4"/>
  <c r="Y126" i="4"/>
  <c r="Y124" i="4"/>
  <c r="Y122" i="4"/>
  <c r="Y120" i="4"/>
  <c r="Y118" i="4"/>
  <c r="Y116" i="4"/>
  <c r="Y114" i="4"/>
  <c r="Y112" i="4"/>
  <c r="Y110" i="4"/>
  <c r="Y108" i="4"/>
  <c r="Y106" i="4"/>
  <c r="Y104" i="4"/>
  <c r="Y102" i="4"/>
  <c r="Y100" i="4"/>
  <c r="Y98" i="4"/>
  <c r="Y96" i="4"/>
  <c r="Y94" i="4"/>
  <c r="Y92" i="4"/>
  <c r="Y90" i="4"/>
  <c r="Y88" i="4"/>
  <c r="Y86" i="4"/>
  <c r="Y84" i="4"/>
  <c r="Y82" i="4"/>
  <c r="Y80" i="4"/>
  <c r="Y78" i="4"/>
  <c r="Y76" i="4"/>
  <c r="Y74" i="4"/>
  <c r="Y72" i="4"/>
  <c r="Y70" i="4"/>
  <c r="Y68" i="4"/>
  <c r="Y66" i="4"/>
  <c r="Y64" i="4"/>
  <c r="Y62" i="4"/>
  <c r="Y60" i="4"/>
  <c r="Y58" i="4"/>
  <c r="Y56" i="4"/>
  <c r="Y209" i="4"/>
  <c r="Y207" i="4"/>
  <c r="Y205" i="4"/>
  <c r="Y203" i="4"/>
  <c r="Y201" i="4"/>
  <c r="Y199" i="4"/>
  <c r="Y197" i="4"/>
  <c r="Y195" i="4"/>
  <c r="Y193" i="4"/>
  <c r="Y191" i="4"/>
  <c r="Y189" i="4"/>
  <c r="Y187" i="4"/>
  <c r="Y185" i="4"/>
  <c r="Y183" i="4"/>
  <c r="Y181" i="4"/>
  <c r="Y179" i="4"/>
  <c r="Y177" i="4"/>
  <c r="Y175" i="4"/>
  <c r="Y173" i="4"/>
  <c r="Y171" i="4"/>
  <c r="Y169" i="4"/>
  <c r="Y167" i="4"/>
  <c r="Y165" i="4"/>
  <c r="Y163" i="4"/>
  <c r="Y161" i="4"/>
  <c r="Y159" i="4"/>
  <c r="Y157" i="4"/>
  <c r="Y155" i="4"/>
  <c r="Y153" i="4"/>
  <c r="Y151" i="4"/>
  <c r="Y149" i="4"/>
  <c r="Y147" i="4"/>
  <c r="Y145" i="4"/>
  <c r="Y143" i="4"/>
  <c r="Y141" i="4"/>
  <c r="Y139" i="4"/>
  <c r="Y137" i="4"/>
  <c r="Y135" i="4"/>
  <c r="Y133" i="4"/>
  <c r="Y131" i="4"/>
  <c r="Y129" i="4"/>
  <c r="Y127" i="4"/>
  <c r="Y125" i="4"/>
  <c r="Y123" i="4"/>
  <c r="Y121" i="4"/>
  <c r="Y119" i="4"/>
  <c r="Y117" i="4"/>
  <c r="Y115" i="4"/>
  <c r="Y113" i="4"/>
  <c r="Y111" i="4"/>
  <c r="Y109" i="4"/>
  <c r="Y107" i="4"/>
  <c r="Y105" i="4"/>
  <c r="Y103" i="4"/>
  <c r="Y101" i="4"/>
  <c r="Y99" i="4"/>
  <c r="Y97" i="4"/>
  <c r="Y95" i="4"/>
  <c r="Y93" i="4"/>
  <c r="Y91" i="4"/>
  <c r="Y89" i="4"/>
  <c r="Y87" i="4"/>
  <c r="Y85" i="4"/>
  <c r="Y83" i="4"/>
  <c r="Y81" i="4"/>
  <c r="Y79" i="4"/>
  <c r="Y77" i="4"/>
  <c r="Y75" i="4"/>
  <c r="Y73" i="4"/>
  <c r="Y71" i="4"/>
  <c r="Y69" i="4"/>
  <c r="Y67" i="4"/>
  <c r="Y65" i="4"/>
  <c r="Y63" i="4"/>
  <c r="Y61" i="4"/>
  <c r="Y59" i="4"/>
  <c r="Y57" i="4"/>
  <c r="Y55" i="4"/>
  <c r="Y54" i="4"/>
  <c r="Y52" i="4"/>
  <c r="Y50" i="4"/>
  <c r="Y48" i="4"/>
  <c r="Y46" i="4"/>
  <c r="Y44" i="4"/>
  <c r="Y42" i="4"/>
  <c r="Y40" i="4"/>
  <c r="Y38" i="4"/>
  <c r="Y36" i="4"/>
  <c r="Y34" i="4"/>
  <c r="Y32" i="4"/>
  <c r="Y30" i="4"/>
  <c r="Y28" i="4"/>
  <c r="Y26" i="4"/>
  <c r="Y24" i="4"/>
  <c r="Y22" i="4"/>
  <c r="Y20" i="4"/>
  <c r="Y18" i="4"/>
  <c r="Y16" i="4"/>
  <c r="Y14" i="4"/>
  <c r="Y12" i="4"/>
  <c r="Y10" i="4"/>
  <c r="Y8" i="4"/>
  <c r="Y6" i="4"/>
  <c r="Y53" i="4"/>
  <c r="Y51" i="4"/>
  <c r="Y49" i="4"/>
  <c r="Y47" i="4"/>
  <c r="Y45" i="4"/>
  <c r="Y43" i="4"/>
  <c r="Y41" i="4"/>
  <c r="Y39" i="4"/>
  <c r="Y37" i="4"/>
  <c r="Y35" i="4"/>
  <c r="Y33" i="4"/>
  <c r="Y31" i="4"/>
  <c r="Y29" i="4"/>
  <c r="Y27" i="4"/>
  <c r="Y25" i="4"/>
  <c r="Y23" i="4"/>
  <c r="Y21" i="4"/>
  <c r="Y19" i="4"/>
  <c r="Y17" i="4"/>
  <c r="Y15" i="4"/>
  <c r="Y13" i="4"/>
  <c r="Y11" i="4"/>
  <c r="Y9" i="4"/>
  <c r="Y7" i="4"/>
  <c r="Y5" i="4"/>
  <c r="Z3" i="4" a="1"/>
  <c r="Z3" i="4" s="1"/>
  <c r="Z914" i="4" l="1"/>
  <c r="Z912" i="4"/>
  <c r="Z910" i="4"/>
  <c r="Z913" i="4"/>
  <c r="Z911" i="4"/>
  <c r="Z909" i="4"/>
  <c r="Z908" i="4"/>
  <c r="Z906" i="4"/>
  <c r="Z904" i="4"/>
  <c r="Z902" i="4"/>
  <c r="Z907" i="4"/>
  <c r="Z905" i="4"/>
  <c r="Z903" i="4"/>
  <c r="Z900" i="4"/>
  <c r="Z898" i="4"/>
  <c r="Z896" i="4"/>
  <c r="Z894" i="4"/>
  <c r="Z892" i="4"/>
  <c r="Z890" i="4"/>
  <c r="Z901" i="4"/>
  <c r="Z899" i="4"/>
  <c r="Z897" i="4"/>
  <c r="Z895" i="4"/>
  <c r="Z893" i="4"/>
  <c r="Z891" i="4"/>
  <c r="Z888" i="4"/>
  <c r="Z886" i="4"/>
  <c r="Z884" i="4"/>
  <c r="Z882" i="4"/>
  <c r="Z880" i="4"/>
  <c r="Z878" i="4"/>
  <c r="Z889" i="4"/>
  <c r="Z887" i="4"/>
  <c r="Z885" i="4"/>
  <c r="Z883" i="4"/>
  <c r="Z881" i="4"/>
  <c r="Z879" i="4"/>
  <c r="Z877" i="4"/>
  <c r="Z875" i="4"/>
  <c r="Z873" i="4"/>
  <c r="Z871" i="4"/>
  <c r="Z869" i="4"/>
  <c r="Z867" i="4"/>
  <c r="Z865" i="4"/>
  <c r="Z863" i="4"/>
  <c r="Z861" i="4"/>
  <c r="Z859" i="4"/>
  <c r="Z857" i="4"/>
  <c r="Z855" i="4"/>
  <c r="Z853" i="4"/>
  <c r="Z876" i="4"/>
  <c r="Z874" i="4"/>
  <c r="Z872" i="4"/>
  <c r="Z870" i="4"/>
  <c r="Z868" i="4"/>
  <c r="Z866" i="4"/>
  <c r="Z864" i="4"/>
  <c r="Z862" i="4"/>
  <c r="Z860" i="4"/>
  <c r="Z858" i="4"/>
  <c r="Z856" i="4"/>
  <c r="Z854" i="4"/>
  <c r="Z852" i="4"/>
  <c r="Z851" i="4"/>
  <c r="Z849" i="4"/>
  <c r="Z847" i="4"/>
  <c r="Z845" i="4"/>
  <c r="Z843" i="4"/>
  <c r="Z841" i="4"/>
  <c r="Z839" i="4"/>
  <c r="Z837" i="4"/>
  <c r="Z835" i="4"/>
  <c r="Z833" i="4"/>
  <c r="Z831" i="4"/>
  <c r="Z829" i="4"/>
  <c r="Z827" i="4"/>
  <c r="Z850" i="4"/>
  <c r="Z848" i="4"/>
  <c r="Z846" i="4"/>
  <c r="Z844" i="4"/>
  <c r="Z842" i="4"/>
  <c r="Z840" i="4"/>
  <c r="Z838" i="4"/>
  <c r="Z836" i="4"/>
  <c r="Z834" i="4"/>
  <c r="Z832" i="4"/>
  <c r="Z830" i="4"/>
  <c r="Z828" i="4"/>
  <c r="Z825" i="4"/>
  <c r="Z823" i="4"/>
  <c r="Z821" i="4"/>
  <c r="Z819" i="4"/>
  <c r="Z817" i="4"/>
  <c r="Z815" i="4"/>
  <c r="Z813" i="4"/>
  <c r="Z811" i="4"/>
  <c r="Z809" i="4"/>
  <c r="Z807" i="4"/>
  <c r="Z805" i="4"/>
  <c r="Z803" i="4"/>
  <c r="Z801" i="4"/>
  <c r="Z799" i="4"/>
  <c r="Z797" i="4"/>
  <c r="Z795" i="4"/>
  <c r="Z793" i="4"/>
  <c r="Z791" i="4"/>
  <c r="Z789" i="4"/>
  <c r="Z787" i="4"/>
  <c r="Z785" i="4"/>
  <c r="Z783" i="4"/>
  <c r="Z781" i="4"/>
  <c r="Z779" i="4"/>
  <c r="Z777" i="4"/>
  <c r="Z826" i="4"/>
  <c r="Z824" i="4"/>
  <c r="Z822" i="4"/>
  <c r="Z820" i="4"/>
  <c r="Z818" i="4"/>
  <c r="Z816" i="4"/>
  <c r="Z814" i="4"/>
  <c r="Z812" i="4"/>
  <c r="Z810" i="4"/>
  <c r="Z808" i="4"/>
  <c r="Z806" i="4"/>
  <c r="Z804" i="4"/>
  <c r="Z802" i="4"/>
  <c r="Z800" i="4"/>
  <c r="Z798" i="4"/>
  <c r="Z796" i="4"/>
  <c r="Z794" i="4"/>
  <c r="Z792" i="4"/>
  <c r="Z790" i="4"/>
  <c r="Z788" i="4"/>
  <c r="Z786" i="4"/>
  <c r="Z784" i="4"/>
  <c r="Z782" i="4"/>
  <c r="Z780" i="4"/>
  <c r="Z778" i="4"/>
  <c r="Z776" i="4"/>
  <c r="Z774" i="4"/>
  <c r="Z772" i="4"/>
  <c r="Z770" i="4"/>
  <c r="Z768" i="4"/>
  <c r="Z766" i="4"/>
  <c r="Z764" i="4"/>
  <c r="Z762" i="4"/>
  <c r="Z760" i="4"/>
  <c r="Z758" i="4"/>
  <c r="Z756" i="4"/>
  <c r="Z754" i="4"/>
  <c r="Z752" i="4"/>
  <c r="Z750" i="4"/>
  <c r="Z748" i="4"/>
  <c r="Z746" i="4"/>
  <c r="Z744" i="4"/>
  <c r="Z742" i="4"/>
  <c r="Z740" i="4"/>
  <c r="Z738" i="4"/>
  <c r="Z736" i="4"/>
  <c r="Z734" i="4"/>
  <c r="Z732" i="4"/>
  <c r="Z730" i="4"/>
  <c r="Z728" i="4"/>
  <c r="Z726" i="4"/>
  <c r="Z775" i="4"/>
  <c r="Z773" i="4"/>
  <c r="Z771" i="4"/>
  <c r="Z769" i="4"/>
  <c r="Z767" i="4"/>
  <c r="Z765" i="4"/>
  <c r="Z763" i="4"/>
  <c r="Z761" i="4"/>
  <c r="Z759" i="4"/>
  <c r="Z757" i="4"/>
  <c r="Z755" i="4"/>
  <c r="Z753" i="4"/>
  <c r="Z751" i="4"/>
  <c r="Z749" i="4"/>
  <c r="Z747" i="4"/>
  <c r="Z745" i="4"/>
  <c r="Z743" i="4"/>
  <c r="Z741" i="4"/>
  <c r="Z739" i="4"/>
  <c r="Z737" i="4"/>
  <c r="Z735" i="4"/>
  <c r="Z733" i="4"/>
  <c r="Z731" i="4"/>
  <c r="Z729" i="4"/>
  <c r="Z727" i="4"/>
  <c r="Z725" i="4"/>
  <c r="Z723" i="4"/>
  <c r="Z721" i="4"/>
  <c r="Z719" i="4"/>
  <c r="Z717" i="4"/>
  <c r="Z715" i="4"/>
  <c r="Z713" i="4"/>
  <c r="Z711" i="4"/>
  <c r="Z709" i="4"/>
  <c r="Z707" i="4"/>
  <c r="Z705" i="4"/>
  <c r="Z703" i="4"/>
  <c r="Z701" i="4"/>
  <c r="Z699" i="4"/>
  <c r="Z697" i="4"/>
  <c r="Z695" i="4"/>
  <c r="Z693" i="4"/>
  <c r="Z691" i="4"/>
  <c r="Z689" i="4"/>
  <c r="Z687" i="4"/>
  <c r="Z685" i="4"/>
  <c r="Z683" i="4"/>
  <c r="Z681" i="4"/>
  <c r="Z679" i="4"/>
  <c r="Z677" i="4"/>
  <c r="Z675" i="4"/>
  <c r="Z673" i="4"/>
  <c r="Z671" i="4"/>
  <c r="Z669" i="4"/>
  <c r="Z667" i="4"/>
  <c r="Z665" i="4"/>
  <c r="Z663" i="4"/>
  <c r="Z661" i="4"/>
  <c r="Z659" i="4"/>
  <c r="Z657" i="4"/>
  <c r="Z655" i="4"/>
  <c r="Z653" i="4"/>
  <c r="Z651" i="4"/>
  <c r="Z649" i="4"/>
  <c r="Z647" i="4"/>
  <c r="Z645" i="4"/>
  <c r="Z643" i="4"/>
  <c r="Z641" i="4"/>
  <c r="Z639" i="4"/>
  <c r="Z637" i="4"/>
  <c r="Z635" i="4"/>
  <c r="Z633" i="4"/>
  <c r="Z631" i="4"/>
  <c r="Z629" i="4"/>
  <c r="Z627" i="4"/>
  <c r="Z625" i="4"/>
  <c r="Z724" i="4"/>
  <c r="Z722" i="4"/>
  <c r="Z720" i="4"/>
  <c r="Z718" i="4"/>
  <c r="Z716" i="4"/>
  <c r="Z714" i="4"/>
  <c r="Z712" i="4"/>
  <c r="Z710" i="4"/>
  <c r="Z708" i="4"/>
  <c r="Z706" i="4"/>
  <c r="Z704" i="4"/>
  <c r="Z702" i="4"/>
  <c r="Z700" i="4"/>
  <c r="Z698" i="4"/>
  <c r="Z696" i="4"/>
  <c r="Z694" i="4"/>
  <c r="Z692" i="4"/>
  <c r="Z690" i="4"/>
  <c r="Z688" i="4"/>
  <c r="Z686" i="4"/>
  <c r="Z684" i="4"/>
  <c r="Z682" i="4"/>
  <c r="Z680" i="4"/>
  <c r="Z678" i="4"/>
  <c r="Z676" i="4"/>
  <c r="Z674" i="4"/>
  <c r="Z672" i="4"/>
  <c r="Z670" i="4"/>
  <c r="Z668" i="4"/>
  <c r="Z666" i="4"/>
  <c r="Z664" i="4"/>
  <c r="Z662" i="4"/>
  <c r="Z660" i="4"/>
  <c r="Z658" i="4"/>
  <c r="Z656" i="4"/>
  <c r="Z654" i="4"/>
  <c r="Z652" i="4"/>
  <c r="Z650" i="4"/>
  <c r="Z648" i="4"/>
  <c r="Z646" i="4"/>
  <c r="Z644" i="4"/>
  <c r="Z642" i="4"/>
  <c r="Z640" i="4"/>
  <c r="Z638" i="4"/>
  <c r="Z636" i="4"/>
  <c r="Z634" i="4"/>
  <c r="Z632" i="4"/>
  <c r="Z630" i="4"/>
  <c r="Z628" i="4"/>
  <c r="Z626" i="4"/>
  <c r="Z624" i="4"/>
  <c r="Z623" i="4"/>
  <c r="Z621" i="4"/>
  <c r="Z619" i="4"/>
  <c r="Z617" i="4"/>
  <c r="Z615" i="4"/>
  <c r="Z613" i="4"/>
  <c r="Z611" i="4"/>
  <c r="Z609" i="4"/>
  <c r="Z607" i="4"/>
  <c r="Z605" i="4"/>
  <c r="Z603" i="4"/>
  <c r="Z601" i="4"/>
  <c r="Z599" i="4"/>
  <c r="Z597" i="4"/>
  <c r="Z595" i="4"/>
  <c r="Z593" i="4"/>
  <c r="Z591" i="4"/>
  <c r="Z589" i="4"/>
  <c r="Z587" i="4"/>
  <c r="Z585" i="4"/>
  <c r="Z583" i="4"/>
  <c r="Z581" i="4"/>
  <c r="Z579" i="4"/>
  <c r="Z577" i="4"/>
  <c r="Z575" i="4"/>
  <c r="Z573" i="4"/>
  <c r="Z571" i="4"/>
  <c r="Z569" i="4"/>
  <c r="Z567" i="4"/>
  <c r="Z565" i="4"/>
  <c r="Z563" i="4"/>
  <c r="Z561" i="4"/>
  <c r="Z559" i="4"/>
  <c r="Z557" i="4"/>
  <c r="Z555" i="4"/>
  <c r="Z553" i="4"/>
  <c r="Z551" i="4"/>
  <c r="Z549" i="4"/>
  <c r="Z547" i="4"/>
  <c r="Z545" i="4"/>
  <c r="Z543" i="4"/>
  <c r="Z541" i="4"/>
  <c r="Z539" i="4"/>
  <c r="Z537" i="4"/>
  <c r="Z535" i="4"/>
  <c r="Z533" i="4"/>
  <c r="Z531" i="4"/>
  <c r="Z529" i="4"/>
  <c r="Z527" i="4"/>
  <c r="Z525" i="4"/>
  <c r="Z523" i="4"/>
  <c r="Z622" i="4"/>
  <c r="Z620" i="4"/>
  <c r="Z618" i="4"/>
  <c r="Z616" i="4"/>
  <c r="Z614" i="4"/>
  <c r="Z612" i="4"/>
  <c r="Z610" i="4"/>
  <c r="Z608" i="4"/>
  <c r="Z606" i="4"/>
  <c r="Z604" i="4"/>
  <c r="Z602" i="4"/>
  <c r="Z600" i="4"/>
  <c r="Z598" i="4"/>
  <c r="Z596" i="4"/>
  <c r="Z594" i="4"/>
  <c r="Z592" i="4"/>
  <c r="Z590" i="4"/>
  <c r="Z588" i="4"/>
  <c r="Z586" i="4"/>
  <c r="Z584" i="4"/>
  <c r="Z582" i="4"/>
  <c r="Z580" i="4"/>
  <c r="Z578" i="4"/>
  <c r="Z576" i="4"/>
  <c r="Z574" i="4"/>
  <c r="Z572" i="4"/>
  <c r="Z570" i="4"/>
  <c r="Z568" i="4"/>
  <c r="Z566" i="4"/>
  <c r="Z564" i="4"/>
  <c r="Z562" i="4"/>
  <c r="Z560" i="4"/>
  <c r="Z558" i="4"/>
  <c r="Z556" i="4"/>
  <c r="Z554" i="4"/>
  <c r="Z552" i="4"/>
  <c r="Z550" i="4"/>
  <c r="Z548" i="4"/>
  <c r="Z546" i="4"/>
  <c r="Z544" i="4"/>
  <c r="Z542" i="4"/>
  <c r="Z540" i="4"/>
  <c r="Z538" i="4"/>
  <c r="Z536" i="4"/>
  <c r="Z534" i="4"/>
  <c r="Z532" i="4"/>
  <c r="Z530" i="4"/>
  <c r="Z528" i="4"/>
  <c r="Z526" i="4"/>
  <c r="Z524" i="4"/>
  <c r="Z522" i="4"/>
  <c r="Z520" i="4"/>
  <c r="Z518" i="4"/>
  <c r="Z516" i="4"/>
  <c r="Z514" i="4"/>
  <c r="Z521" i="4"/>
  <c r="Z519" i="4"/>
  <c r="Z517" i="4"/>
  <c r="Z515" i="4"/>
  <c r="Z513" i="4"/>
  <c r="Z512" i="4"/>
  <c r="Z510" i="4"/>
  <c r="Z508" i="4"/>
  <c r="Z511" i="4"/>
  <c r="Z509" i="4"/>
  <c r="Z507" i="4"/>
  <c r="Z505" i="4"/>
  <c r="Z503" i="4"/>
  <c r="Z506" i="4"/>
  <c r="Z504" i="4"/>
  <c r="Z502" i="4"/>
  <c r="Z500" i="4"/>
  <c r="Z498" i="4"/>
  <c r="Z496" i="4"/>
  <c r="Z494" i="4"/>
  <c r="Z501" i="4"/>
  <c r="Z499" i="4"/>
  <c r="Z497" i="4"/>
  <c r="Z495" i="4"/>
  <c r="Z493" i="4"/>
  <c r="Z491" i="4"/>
  <c r="Z489" i="4"/>
  <c r="Z487" i="4"/>
  <c r="Z485" i="4"/>
  <c r="Z492" i="4"/>
  <c r="Z490" i="4"/>
  <c r="Z488" i="4"/>
  <c r="Z486" i="4"/>
  <c r="Z484" i="4"/>
  <c r="Z482" i="4"/>
  <c r="Z480" i="4"/>
  <c r="Z478" i="4"/>
  <c r="Z476" i="4"/>
  <c r="Z474" i="4"/>
  <c r="Z472" i="4"/>
  <c r="Z470" i="4"/>
  <c r="Z468" i="4"/>
  <c r="Z466" i="4"/>
  <c r="Z483" i="4"/>
  <c r="Z481" i="4"/>
  <c r="Z479" i="4"/>
  <c r="Z477" i="4"/>
  <c r="Z475" i="4"/>
  <c r="Z473" i="4"/>
  <c r="Z471" i="4"/>
  <c r="Z469" i="4"/>
  <c r="Z467" i="4"/>
  <c r="Z465" i="4"/>
  <c r="Z463" i="4"/>
  <c r="Z461" i="4"/>
  <c r="Z459" i="4"/>
  <c r="Z457" i="4"/>
  <c r="Z455" i="4"/>
  <c r="Z453" i="4"/>
  <c r="Z451" i="4"/>
  <c r="Z449" i="4"/>
  <c r="Z447" i="4"/>
  <c r="Z445" i="4"/>
  <c r="Z464" i="4"/>
  <c r="Z462" i="4"/>
  <c r="Z460" i="4"/>
  <c r="Z458" i="4"/>
  <c r="Z456" i="4"/>
  <c r="Z454" i="4"/>
  <c r="Z452" i="4"/>
  <c r="Z450" i="4"/>
  <c r="Z448" i="4"/>
  <c r="Z446" i="4"/>
  <c r="Z444" i="4"/>
  <c r="Z442" i="4"/>
  <c r="Z440" i="4"/>
  <c r="Z438" i="4"/>
  <c r="Z436" i="4"/>
  <c r="Z434" i="4"/>
  <c r="Z432" i="4"/>
  <c r="Z430" i="4"/>
  <c r="Z428" i="4"/>
  <c r="Z426" i="4"/>
  <c r="Z424" i="4"/>
  <c r="Z422" i="4"/>
  <c r="Z420" i="4"/>
  <c r="Z418" i="4"/>
  <c r="Z416" i="4"/>
  <c r="Z414" i="4"/>
  <c r="Z412" i="4"/>
  <c r="Z410" i="4"/>
  <c r="Z408" i="4"/>
  <c r="Z406" i="4"/>
  <c r="Z443" i="4"/>
  <c r="Z441" i="4"/>
  <c r="Z439" i="4"/>
  <c r="Z437" i="4"/>
  <c r="Z435" i="4"/>
  <c r="Z433" i="4"/>
  <c r="Z431" i="4"/>
  <c r="Z429" i="4"/>
  <c r="Z427" i="4"/>
  <c r="Z425" i="4"/>
  <c r="Z423" i="4"/>
  <c r="Z421" i="4"/>
  <c r="Z419" i="4"/>
  <c r="Z417" i="4"/>
  <c r="Z415" i="4"/>
  <c r="Z413" i="4"/>
  <c r="Z411" i="4"/>
  <c r="Z409" i="4"/>
  <c r="Z407" i="4"/>
  <c r="Z405" i="4"/>
  <c r="Z403" i="4"/>
  <c r="Z401" i="4"/>
  <c r="Z399" i="4"/>
  <c r="Z397" i="4"/>
  <c r="Z395" i="4"/>
  <c r="Z393" i="4"/>
  <c r="Z391" i="4"/>
  <c r="Z389" i="4"/>
  <c r="Z387" i="4"/>
  <c r="Z385" i="4"/>
  <c r="Z383" i="4"/>
  <c r="Z381" i="4"/>
  <c r="Z379" i="4"/>
  <c r="Z377" i="4"/>
  <c r="Z375" i="4"/>
  <c r="Z373" i="4"/>
  <c r="Z371" i="4"/>
  <c r="Z369" i="4"/>
  <c r="Z367" i="4"/>
  <c r="Z404" i="4"/>
  <c r="Z402" i="4"/>
  <c r="Z400" i="4"/>
  <c r="Z398" i="4"/>
  <c r="Z396" i="4"/>
  <c r="Z394" i="4"/>
  <c r="Z392" i="4"/>
  <c r="Z390" i="4"/>
  <c r="Z388" i="4"/>
  <c r="Z386" i="4"/>
  <c r="Z384" i="4"/>
  <c r="Z382" i="4"/>
  <c r="Z380" i="4"/>
  <c r="Z378" i="4"/>
  <c r="Z376" i="4"/>
  <c r="Z374" i="4"/>
  <c r="Z372" i="4"/>
  <c r="Z370" i="4"/>
  <c r="Z368" i="4"/>
  <c r="Z366" i="4"/>
  <c r="Z364" i="4"/>
  <c r="Z362" i="4"/>
  <c r="Z360" i="4"/>
  <c r="Z358" i="4"/>
  <c r="Z356" i="4"/>
  <c r="Z354" i="4"/>
  <c r="Z352" i="4"/>
  <c r="Z350" i="4"/>
  <c r="Z348" i="4"/>
  <c r="Z346" i="4"/>
  <c r="Z344" i="4"/>
  <c r="Z342" i="4"/>
  <c r="Z340" i="4"/>
  <c r="Z338" i="4"/>
  <c r="Z336" i="4"/>
  <c r="Z334" i="4"/>
  <c r="Z332" i="4"/>
  <c r="Z330" i="4"/>
  <c r="Z328" i="4"/>
  <c r="Z326" i="4"/>
  <c r="Z324" i="4"/>
  <c r="Z322" i="4"/>
  <c r="Z320" i="4"/>
  <c r="Z318" i="4"/>
  <c r="Z316" i="4"/>
  <c r="Z314" i="4"/>
  <c r="Z312" i="4"/>
  <c r="Z310" i="4"/>
  <c r="Z308" i="4"/>
  <c r="Z306" i="4"/>
  <c r="Z304" i="4"/>
  <c r="Z302" i="4"/>
  <c r="Z300" i="4"/>
  <c r="Z298" i="4"/>
  <c r="Z296" i="4"/>
  <c r="Z294" i="4"/>
  <c r="Z292" i="4"/>
  <c r="Z290" i="4"/>
  <c r="Z365" i="4"/>
  <c r="Z363" i="4"/>
  <c r="Z361" i="4"/>
  <c r="Z359" i="4"/>
  <c r="Z357" i="4"/>
  <c r="Z355" i="4"/>
  <c r="Z353" i="4"/>
  <c r="Z351" i="4"/>
  <c r="Z349" i="4"/>
  <c r="Z347" i="4"/>
  <c r="Z345" i="4"/>
  <c r="Z343" i="4"/>
  <c r="Z341" i="4"/>
  <c r="Z339" i="4"/>
  <c r="Z337" i="4"/>
  <c r="Z335" i="4"/>
  <c r="Z333" i="4"/>
  <c r="Z331" i="4"/>
  <c r="Z329" i="4"/>
  <c r="Z327" i="4"/>
  <c r="Z325" i="4"/>
  <c r="Z323" i="4"/>
  <c r="Z321" i="4"/>
  <c r="Z319" i="4"/>
  <c r="Z317" i="4"/>
  <c r="Z315" i="4"/>
  <c r="Z313" i="4"/>
  <c r="Z311" i="4"/>
  <c r="Z309" i="4"/>
  <c r="Z307" i="4"/>
  <c r="Z305" i="4"/>
  <c r="Z303" i="4"/>
  <c r="Z301" i="4"/>
  <c r="Z299" i="4"/>
  <c r="Z297" i="4"/>
  <c r="Z295" i="4"/>
  <c r="Z293" i="4"/>
  <c r="Z291" i="4"/>
  <c r="Z289" i="4"/>
  <c r="Z288" i="4"/>
  <c r="Z286" i="4"/>
  <c r="Z284" i="4"/>
  <c r="Z282" i="4"/>
  <c r="Z280" i="4"/>
  <c r="Z278" i="4"/>
  <c r="Z276" i="4"/>
  <c r="Z274" i="4"/>
  <c r="Z272" i="4"/>
  <c r="Z270" i="4"/>
  <c r="Z268" i="4"/>
  <c r="Z266" i="4"/>
  <c r="Z264" i="4"/>
  <c r="Z262" i="4"/>
  <c r="Z260" i="4"/>
  <c r="Z258" i="4"/>
  <c r="Z256" i="4"/>
  <c r="Z254" i="4"/>
  <c r="Z252" i="4"/>
  <c r="Z250" i="4"/>
  <c r="Z248" i="4"/>
  <c r="Z246" i="4"/>
  <c r="Z244" i="4"/>
  <c r="Z242" i="4"/>
  <c r="Z240" i="4"/>
  <c r="Z238" i="4"/>
  <c r="Z236" i="4"/>
  <c r="Z234" i="4"/>
  <c r="Z232" i="4"/>
  <c r="Z230" i="4"/>
  <c r="Z228" i="4"/>
  <c r="Z226" i="4"/>
  <c r="Z224" i="4"/>
  <c r="Z222" i="4"/>
  <c r="Z220" i="4"/>
  <c r="Z218" i="4"/>
  <c r="Z216" i="4"/>
  <c r="Z214" i="4"/>
  <c r="Z212" i="4"/>
  <c r="Z287" i="4"/>
  <c r="Z285" i="4"/>
  <c r="Z283" i="4"/>
  <c r="Z281" i="4"/>
  <c r="Z279" i="4"/>
  <c r="Z277" i="4"/>
  <c r="Z275" i="4"/>
  <c r="Z273" i="4"/>
  <c r="Z271" i="4"/>
  <c r="Z269" i="4"/>
  <c r="Z267" i="4"/>
  <c r="Z265" i="4"/>
  <c r="Z263" i="4"/>
  <c r="Z261" i="4"/>
  <c r="Z259" i="4"/>
  <c r="Z257" i="4"/>
  <c r="Z255" i="4"/>
  <c r="Z253" i="4"/>
  <c r="Z251" i="4"/>
  <c r="Z249" i="4"/>
  <c r="Z247" i="4"/>
  <c r="Z245" i="4"/>
  <c r="Z243" i="4"/>
  <c r="Z241" i="4"/>
  <c r="Z239" i="4"/>
  <c r="Z237" i="4"/>
  <c r="Z235" i="4"/>
  <c r="Z233" i="4"/>
  <c r="Z231" i="4"/>
  <c r="Z229" i="4"/>
  <c r="Z227" i="4"/>
  <c r="Z225" i="4"/>
  <c r="Z223" i="4"/>
  <c r="Z221" i="4"/>
  <c r="Z219" i="4"/>
  <c r="Z217" i="4"/>
  <c r="Z215" i="4"/>
  <c r="Z213" i="4"/>
  <c r="Z211" i="4"/>
  <c r="Z209" i="4"/>
  <c r="Z207" i="4"/>
  <c r="Z205" i="4"/>
  <c r="Z203" i="4"/>
  <c r="Z201" i="4"/>
  <c r="Z199" i="4"/>
  <c r="Z197" i="4"/>
  <c r="Z195" i="4"/>
  <c r="Z193" i="4"/>
  <c r="Z191" i="4"/>
  <c r="Z189" i="4"/>
  <c r="Z187" i="4"/>
  <c r="Z185" i="4"/>
  <c r="Z183" i="4"/>
  <c r="Z181" i="4"/>
  <c r="Z179" i="4"/>
  <c r="Z177" i="4"/>
  <c r="Z175" i="4"/>
  <c r="Z173" i="4"/>
  <c r="Z171" i="4"/>
  <c r="Z169" i="4"/>
  <c r="Z167" i="4"/>
  <c r="Z165" i="4"/>
  <c r="Z163" i="4"/>
  <c r="Z161" i="4"/>
  <c r="Z159" i="4"/>
  <c r="Z157" i="4"/>
  <c r="Z155" i="4"/>
  <c r="Z153" i="4"/>
  <c r="Z151" i="4"/>
  <c r="Z149" i="4"/>
  <c r="Z147" i="4"/>
  <c r="Z145" i="4"/>
  <c r="Z143" i="4"/>
  <c r="Z141" i="4"/>
  <c r="Z139" i="4"/>
  <c r="Z137" i="4"/>
  <c r="Z135" i="4"/>
  <c r="Z133" i="4"/>
  <c r="Z131" i="4"/>
  <c r="Z129" i="4"/>
  <c r="Z127" i="4"/>
  <c r="Z125" i="4"/>
  <c r="Z123" i="4"/>
  <c r="Z121" i="4"/>
  <c r="Z119" i="4"/>
  <c r="Z117" i="4"/>
  <c r="Z115" i="4"/>
  <c r="Z113" i="4"/>
  <c r="Z111" i="4"/>
  <c r="Z109" i="4"/>
  <c r="Z107" i="4"/>
  <c r="Z105" i="4"/>
  <c r="Z103" i="4"/>
  <c r="Z101" i="4"/>
  <c r="Z99" i="4"/>
  <c r="Z97" i="4"/>
  <c r="Z95" i="4"/>
  <c r="Z93" i="4"/>
  <c r="Z91" i="4"/>
  <c r="Z89" i="4"/>
  <c r="Z87" i="4"/>
  <c r="Z85" i="4"/>
  <c r="Z83" i="4"/>
  <c r="Z81" i="4"/>
  <c r="Z79" i="4"/>
  <c r="Z77" i="4"/>
  <c r="Z75" i="4"/>
  <c r="Z73" i="4"/>
  <c r="Z71" i="4"/>
  <c r="Z69" i="4"/>
  <c r="Z67" i="4"/>
  <c r="Z65" i="4"/>
  <c r="Z63" i="4"/>
  <c r="Z61" i="4"/>
  <c r="Z59" i="4"/>
  <c r="Z57" i="4"/>
  <c r="Z55" i="4"/>
  <c r="Z210" i="4"/>
  <c r="Z208" i="4"/>
  <c r="Z206" i="4"/>
  <c r="Z204" i="4"/>
  <c r="Z202" i="4"/>
  <c r="Z200" i="4"/>
  <c r="Z198" i="4"/>
  <c r="Z196" i="4"/>
  <c r="Z194" i="4"/>
  <c r="Z192" i="4"/>
  <c r="Z190" i="4"/>
  <c r="Z188" i="4"/>
  <c r="Z186" i="4"/>
  <c r="Z184" i="4"/>
  <c r="Z182" i="4"/>
  <c r="Z180" i="4"/>
  <c r="Z178" i="4"/>
  <c r="Z176" i="4"/>
  <c r="Z174" i="4"/>
  <c r="Z172" i="4"/>
  <c r="Z170" i="4"/>
  <c r="Z168" i="4"/>
  <c r="Z166" i="4"/>
  <c r="Z164" i="4"/>
  <c r="Z162" i="4"/>
  <c r="Z160" i="4"/>
  <c r="Z158" i="4"/>
  <c r="Z156" i="4"/>
  <c r="Z154" i="4"/>
  <c r="Z152" i="4"/>
  <c r="Z150" i="4"/>
  <c r="Z148" i="4"/>
  <c r="Z146" i="4"/>
  <c r="Z144" i="4"/>
  <c r="Z142" i="4"/>
  <c r="Z140" i="4"/>
  <c r="Z138" i="4"/>
  <c r="Z136" i="4"/>
  <c r="Z134" i="4"/>
  <c r="Z132" i="4"/>
  <c r="Z130" i="4"/>
  <c r="Z128" i="4"/>
  <c r="Z126" i="4"/>
  <c r="Z124" i="4"/>
  <c r="Z122" i="4"/>
  <c r="Z120" i="4"/>
  <c r="Z118" i="4"/>
  <c r="Z116" i="4"/>
  <c r="Z114" i="4"/>
  <c r="Z112" i="4"/>
  <c r="Z110" i="4"/>
  <c r="Z108" i="4"/>
  <c r="Z106" i="4"/>
  <c r="Z104" i="4"/>
  <c r="Z102" i="4"/>
  <c r="Z100" i="4"/>
  <c r="Z98" i="4"/>
  <c r="Z96" i="4"/>
  <c r="Z94" i="4"/>
  <c r="Z92" i="4"/>
  <c r="Z90" i="4"/>
  <c r="Z88" i="4"/>
  <c r="Z86" i="4"/>
  <c r="Z84" i="4"/>
  <c r="Z82" i="4"/>
  <c r="Z80" i="4"/>
  <c r="Z78" i="4"/>
  <c r="Z76" i="4"/>
  <c r="Z74" i="4"/>
  <c r="Z72" i="4"/>
  <c r="Z70" i="4"/>
  <c r="Z68" i="4"/>
  <c r="Z66" i="4"/>
  <c r="Z64" i="4"/>
  <c r="Z62" i="4"/>
  <c r="Z60" i="4"/>
  <c r="Z58" i="4"/>
  <c r="Z56" i="4"/>
  <c r="Z53" i="4"/>
  <c r="Z51" i="4"/>
  <c r="Z49" i="4"/>
  <c r="Z47" i="4"/>
  <c r="Z45" i="4"/>
  <c r="Z43" i="4"/>
  <c r="Z41" i="4"/>
  <c r="Z39" i="4"/>
  <c r="Z37" i="4"/>
  <c r="Z35" i="4"/>
  <c r="Z33" i="4"/>
  <c r="Z31" i="4"/>
  <c r="Z29" i="4"/>
  <c r="Z27" i="4"/>
  <c r="Z25" i="4"/>
  <c r="Z23" i="4"/>
  <c r="Z21" i="4"/>
  <c r="Z19" i="4"/>
  <c r="Z17" i="4"/>
  <c r="Z15" i="4"/>
  <c r="Z13" i="4"/>
  <c r="Z11" i="4"/>
  <c r="Z9" i="4"/>
  <c r="Z7" i="4"/>
  <c r="Z5" i="4"/>
  <c r="Z54" i="4"/>
  <c r="Z52" i="4"/>
  <c r="Z50" i="4"/>
  <c r="Z48" i="4"/>
  <c r="Z46" i="4"/>
  <c r="Z44" i="4"/>
  <c r="Z42" i="4"/>
  <c r="Z40" i="4"/>
  <c r="Z38" i="4"/>
  <c r="Z36" i="4"/>
  <c r="Z34" i="4"/>
  <c r="Z32" i="4"/>
  <c r="Z30" i="4"/>
  <c r="Z28" i="4"/>
  <c r="Z26" i="4"/>
  <c r="Z24" i="4"/>
  <c r="Z22" i="4"/>
  <c r="Z20" i="4"/>
  <c r="Z18" i="4"/>
  <c r="Z16" i="4"/>
  <c r="Z14" i="4"/>
  <c r="Z12" i="4"/>
  <c r="Z10" i="4"/>
  <c r="Z8" i="4"/>
  <c r="Z6" i="4"/>
  <c r="AA3" i="4" a="1"/>
  <c r="AA3" i="4" s="1"/>
  <c r="Z4" i="4"/>
  <c r="AA913" i="4" l="1"/>
  <c r="AA911" i="4"/>
  <c r="AA909" i="4"/>
  <c r="AA914" i="4"/>
  <c r="AA912" i="4"/>
  <c r="AA910" i="4"/>
  <c r="AA907" i="4"/>
  <c r="AA905" i="4"/>
  <c r="AA903" i="4"/>
  <c r="AA908" i="4"/>
  <c r="AA906" i="4"/>
  <c r="AA904" i="4"/>
  <c r="AA902" i="4"/>
  <c r="AA901" i="4"/>
  <c r="AA899" i="4"/>
  <c r="AA897" i="4"/>
  <c r="AA895" i="4"/>
  <c r="AA893" i="4"/>
  <c r="AA891" i="4"/>
  <c r="AA900" i="4"/>
  <c r="AA898" i="4"/>
  <c r="AA896" i="4"/>
  <c r="AA894" i="4"/>
  <c r="AA892" i="4"/>
  <c r="AA890" i="4"/>
  <c r="AA889" i="4"/>
  <c r="AA887" i="4"/>
  <c r="AA885" i="4"/>
  <c r="AA883" i="4"/>
  <c r="AA881" i="4"/>
  <c r="AA879" i="4"/>
  <c r="AA877" i="4"/>
  <c r="AA888" i="4"/>
  <c r="AA886" i="4"/>
  <c r="AA884" i="4"/>
  <c r="AA882" i="4"/>
  <c r="AA880" i="4"/>
  <c r="AA878" i="4"/>
  <c r="AA876" i="4"/>
  <c r="AA874" i="4"/>
  <c r="AA872" i="4"/>
  <c r="AA870" i="4"/>
  <c r="AA868" i="4"/>
  <c r="AA866" i="4"/>
  <c r="AA864" i="4"/>
  <c r="AA862" i="4"/>
  <c r="AA860" i="4"/>
  <c r="AA858" i="4"/>
  <c r="AA856" i="4"/>
  <c r="AA854" i="4"/>
  <c r="AA852" i="4"/>
  <c r="AA875" i="4"/>
  <c r="AA873" i="4"/>
  <c r="AA871" i="4"/>
  <c r="AA869" i="4"/>
  <c r="AA867" i="4"/>
  <c r="AA865" i="4"/>
  <c r="AA863" i="4"/>
  <c r="AA861" i="4"/>
  <c r="AA859" i="4"/>
  <c r="AA857" i="4"/>
  <c r="AA855" i="4"/>
  <c r="AA853" i="4"/>
  <c r="AA850" i="4"/>
  <c r="AA848" i="4"/>
  <c r="AA846" i="4"/>
  <c r="AA844" i="4"/>
  <c r="AA842" i="4"/>
  <c r="AA840" i="4"/>
  <c r="AA838" i="4"/>
  <c r="AA836" i="4"/>
  <c r="AA834" i="4"/>
  <c r="AA832" i="4"/>
  <c r="AA830" i="4"/>
  <c r="AA828" i="4"/>
  <c r="AA826" i="4"/>
  <c r="AA851" i="4"/>
  <c r="AA849" i="4"/>
  <c r="AA847" i="4"/>
  <c r="AA845" i="4"/>
  <c r="AA843" i="4"/>
  <c r="AA841" i="4"/>
  <c r="AA839" i="4"/>
  <c r="AA837" i="4"/>
  <c r="AA835" i="4"/>
  <c r="AA833" i="4"/>
  <c r="AA831" i="4"/>
  <c r="AA829" i="4"/>
  <c r="AA827" i="4"/>
  <c r="AA824" i="4"/>
  <c r="AA822" i="4"/>
  <c r="AA820" i="4"/>
  <c r="AA818" i="4"/>
  <c r="AA816" i="4"/>
  <c r="AA814" i="4"/>
  <c r="AA812" i="4"/>
  <c r="AA810" i="4"/>
  <c r="AA808" i="4"/>
  <c r="AA806" i="4"/>
  <c r="AA804" i="4"/>
  <c r="AA802" i="4"/>
  <c r="AA800" i="4"/>
  <c r="AA798" i="4"/>
  <c r="AA796" i="4"/>
  <c r="AA794" i="4"/>
  <c r="AA792" i="4"/>
  <c r="AA790" i="4"/>
  <c r="AA788" i="4"/>
  <c r="AA786" i="4"/>
  <c r="AA784" i="4"/>
  <c r="AA782" i="4"/>
  <c r="AA780" i="4"/>
  <c r="AA778" i="4"/>
  <c r="AA776" i="4"/>
  <c r="AA825" i="4"/>
  <c r="AA823" i="4"/>
  <c r="AA821" i="4"/>
  <c r="AA819" i="4"/>
  <c r="AA817" i="4"/>
  <c r="AA815" i="4"/>
  <c r="AA813" i="4"/>
  <c r="AA811" i="4"/>
  <c r="AA809" i="4"/>
  <c r="AA807" i="4"/>
  <c r="AA805" i="4"/>
  <c r="AA803" i="4"/>
  <c r="AA801" i="4"/>
  <c r="AA799" i="4"/>
  <c r="AA797" i="4"/>
  <c r="AA795" i="4"/>
  <c r="AA793" i="4"/>
  <c r="AA791" i="4"/>
  <c r="AA789" i="4"/>
  <c r="AA787" i="4"/>
  <c r="AA785" i="4"/>
  <c r="AA783" i="4"/>
  <c r="AA781" i="4"/>
  <c r="AA779" i="4"/>
  <c r="AA777" i="4"/>
  <c r="AA775" i="4"/>
  <c r="AA773" i="4"/>
  <c r="AA771" i="4"/>
  <c r="AA769" i="4"/>
  <c r="AA767" i="4"/>
  <c r="AA765" i="4"/>
  <c r="AA763" i="4"/>
  <c r="AA761" i="4"/>
  <c r="AA759" i="4"/>
  <c r="AA757" i="4"/>
  <c r="AA755" i="4"/>
  <c r="AA753" i="4"/>
  <c r="AA751" i="4"/>
  <c r="AA749" i="4"/>
  <c r="AA747" i="4"/>
  <c r="AA745" i="4"/>
  <c r="AA743" i="4"/>
  <c r="AA741" i="4"/>
  <c r="AA739" i="4"/>
  <c r="AA737" i="4"/>
  <c r="AA735" i="4"/>
  <c r="AA733" i="4"/>
  <c r="AA731" i="4"/>
  <c r="AA729" i="4"/>
  <c r="AA727" i="4"/>
  <c r="AA725" i="4"/>
  <c r="AA774" i="4"/>
  <c r="AA772" i="4"/>
  <c r="AA770" i="4"/>
  <c r="AA768" i="4"/>
  <c r="AA766" i="4"/>
  <c r="AA764" i="4"/>
  <c r="AA762" i="4"/>
  <c r="AA760" i="4"/>
  <c r="AA758" i="4"/>
  <c r="AA756" i="4"/>
  <c r="AA754" i="4"/>
  <c r="AA752" i="4"/>
  <c r="AA750" i="4"/>
  <c r="AA748" i="4"/>
  <c r="AA746" i="4"/>
  <c r="AA744" i="4"/>
  <c r="AA742" i="4"/>
  <c r="AA740" i="4"/>
  <c r="AA738" i="4"/>
  <c r="AA736" i="4"/>
  <c r="AA734" i="4"/>
  <c r="AA732" i="4"/>
  <c r="AA730" i="4"/>
  <c r="AA728" i="4"/>
  <c r="AA726" i="4"/>
  <c r="AA724" i="4"/>
  <c r="AA722" i="4"/>
  <c r="AA720" i="4"/>
  <c r="AA718" i="4"/>
  <c r="AA716" i="4"/>
  <c r="AA714" i="4"/>
  <c r="AA712" i="4"/>
  <c r="AA710" i="4"/>
  <c r="AA708" i="4"/>
  <c r="AA706" i="4"/>
  <c r="AA704" i="4"/>
  <c r="AA702" i="4"/>
  <c r="AA700" i="4"/>
  <c r="AA698" i="4"/>
  <c r="AA696" i="4"/>
  <c r="AA694" i="4"/>
  <c r="AA692" i="4"/>
  <c r="AA690" i="4"/>
  <c r="AA688" i="4"/>
  <c r="AA686" i="4"/>
  <c r="AA684" i="4"/>
  <c r="AA682" i="4"/>
  <c r="AA680" i="4"/>
  <c r="AA678" i="4"/>
  <c r="AA676" i="4"/>
  <c r="AA674" i="4"/>
  <c r="AA672" i="4"/>
  <c r="AA670" i="4"/>
  <c r="AA668" i="4"/>
  <c r="AA666" i="4"/>
  <c r="AA664" i="4"/>
  <c r="AA662" i="4"/>
  <c r="AA660" i="4"/>
  <c r="AA658" i="4"/>
  <c r="AA656" i="4"/>
  <c r="AA654" i="4"/>
  <c r="AA652" i="4"/>
  <c r="AA650" i="4"/>
  <c r="AA648" i="4"/>
  <c r="AA646" i="4"/>
  <c r="AA644" i="4"/>
  <c r="AA642" i="4"/>
  <c r="AA640" i="4"/>
  <c r="AA638" i="4"/>
  <c r="AA636" i="4"/>
  <c r="AA634" i="4"/>
  <c r="AA632" i="4"/>
  <c r="AA630" i="4"/>
  <c r="AA628" i="4"/>
  <c r="AA626" i="4"/>
  <c r="AA624" i="4"/>
  <c r="AA723" i="4"/>
  <c r="AA721" i="4"/>
  <c r="AA719" i="4"/>
  <c r="AA717" i="4"/>
  <c r="AA715" i="4"/>
  <c r="AA713" i="4"/>
  <c r="AA711" i="4"/>
  <c r="AA709" i="4"/>
  <c r="AA707" i="4"/>
  <c r="AA705" i="4"/>
  <c r="AA703" i="4"/>
  <c r="AA701" i="4"/>
  <c r="AA699" i="4"/>
  <c r="AA697" i="4"/>
  <c r="AA695" i="4"/>
  <c r="AA693" i="4"/>
  <c r="AA691" i="4"/>
  <c r="AA689" i="4"/>
  <c r="AA687" i="4"/>
  <c r="AA685" i="4"/>
  <c r="AA683" i="4"/>
  <c r="AA681" i="4"/>
  <c r="AA679" i="4"/>
  <c r="AA677" i="4"/>
  <c r="AA675" i="4"/>
  <c r="AA673" i="4"/>
  <c r="AA671" i="4"/>
  <c r="AA669" i="4"/>
  <c r="AA667" i="4"/>
  <c r="AA665" i="4"/>
  <c r="AA663" i="4"/>
  <c r="AA661" i="4"/>
  <c r="AA659" i="4"/>
  <c r="AA657" i="4"/>
  <c r="AA655" i="4"/>
  <c r="AA653" i="4"/>
  <c r="AA651" i="4"/>
  <c r="AA649" i="4"/>
  <c r="AA647" i="4"/>
  <c r="AA645" i="4"/>
  <c r="AA643" i="4"/>
  <c r="AA641" i="4"/>
  <c r="AA639" i="4"/>
  <c r="AA637" i="4"/>
  <c r="AA635" i="4"/>
  <c r="AA633" i="4"/>
  <c r="AA631" i="4"/>
  <c r="AA629" i="4"/>
  <c r="AA627" i="4"/>
  <c r="AA625" i="4"/>
  <c r="AA622" i="4"/>
  <c r="AA620" i="4"/>
  <c r="AA618" i="4"/>
  <c r="AA616" i="4"/>
  <c r="AA614" i="4"/>
  <c r="AA612" i="4"/>
  <c r="AA610" i="4"/>
  <c r="AA608" i="4"/>
  <c r="AA606" i="4"/>
  <c r="AA604" i="4"/>
  <c r="AA602" i="4"/>
  <c r="AA600" i="4"/>
  <c r="AA598" i="4"/>
  <c r="AA596" i="4"/>
  <c r="AA594" i="4"/>
  <c r="AA592" i="4"/>
  <c r="AA590" i="4"/>
  <c r="AA588" i="4"/>
  <c r="AA586" i="4"/>
  <c r="AA584" i="4"/>
  <c r="AA582" i="4"/>
  <c r="AA580" i="4"/>
  <c r="AA578" i="4"/>
  <c r="AA576" i="4"/>
  <c r="AA574" i="4"/>
  <c r="AA572" i="4"/>
  <c r="AA570" i="4"/>
  <c r="AA568" i="4"/>
  <c r="AA566" i="4"/>
  <c r="AA564" i="4"/>
  <c r="AA562" i="4"/>
  <c r="AA560" i="4"/>
  <c r="AA558" i="4"/>
  <c r="AA556" i="4"/>
  <c r="AA554" i="4"/>
  <c r="AA552" i="4"/>
  <c r="AA550" i="4"/>
  <c r="AA548" i="4"/>
  <c r="AA546" i="4"/>
  <c r="AA544" i="4"/>
  <c r="AA542" i="4"/>
  <c r="AA540" i="4"/>
  <c r="AA538" i="4"/>
  <c r="AA536" i="4"/>
  <c r="AA534" i="4"/>
  <c r="AA532" i="4"/>
  <c r="AA530" i="4"/>
  <c r="AA528" i="4"/>
  <c r="AA526" i="4"/>
  <c r="AA524" i="4"/>
  <c r="AA623" i="4"/>
  <c r="AA621" i="4"/>
  <c r="AA619" i="4"/>
  <c r="AA617" i="4"/>
  <c r="AA615" i="4"/>
  <c r="AA613" i="4"/>
  <c r="AA611" i="4"/>
  <c r="AA609" i="4"/>
  <c r="AA607" i="4"/>
  <c r="AA605" i="4"/>
  <c r="AA603" i="4"/>
  <c r="AA601" i="4"/>
  <c r="AA599" i="4"/>
  <c r="AA597" i="4"/>
  <c r="AA595" i="4"/>
  <c r="AA593" i="4"/>
  <c r="AA591" i="4"/>
  <c r="AA589" i="4"/>
  <c r="AA587" i="4"/>
  <c r="AA585" i="4"/>
  <c r="AA583" i="4"/>
  <c r="AA581" i="4"/>
  <c r="AA579" i="4"/>
  <c r="AA577" i="4"/>
  <c r="AA575" i="4"/>
  <c r="AA573" i="4"/>
  <c r="AA571" i="4"/>
  <c r="AA569" i="4"/>
  <c r="AA567" i="4"/>
  <c r="AA565" i="4"/>
  <c r="AA563" i="4"/>
  <c r="AA561" i="4"/>
  <c r="AA559" i="4"/>
  <c r="AA557" i="4"/>
  <c r="AA555" i="4"/>
  <c r="AA553" i="4"/>
  <c r="AA551" i="4"/>
  <c r="AA549" i="4"/>
  <c r="AA547" i="4"/>
  <c r="AA545" i="4"/>
  <c r="AA543" i="4"/>
  <c r="AA541" i="4"/>
  <c r="AA539" i="4"/>
  <c r="AA537" i="4"/>
  <c r="AA535" i="4"/>
  <c r="AA533" i="4"/>
  <c r="AA531" i="4"/>
  <c r="AA529" i="4"/>
  <c r="AA527" i="4"/>
  <c r="AA525" i="4"/>
  <c r="AA523" i="4"/>
  <c r="AA521" i="4"/>
  <c r="AA519" i="4"/>
  <c r="AA517" i="4"/>
  <c r="AA515" i="4"/>
  <c r="AA513" i="4"/>
  <c r="AA522" i="4"/>
  <c r="AA520" i="4"/>
  <c r="AA518" i="4"/>
  <c r="AA516" i="4"/>
  <c r="AA514" i="4"/>
  <c r="AA511" i="4"/>
  <c r="AA509" i="4"/>
  <c r="AA512" i="4"/>
  <c r="AA510" i="4"/>
  <c r="AA508" i="4"/>
  <c r="AA506" i="4"/>
  <c r="AA504" i="4"/>
  <c r="AA507" i="4"/>
  <c r="AA505" i="4"/>
  <c r="AA503" i="4"/>
  <c r="AA501" i="4"/>
  <c r="AA499" i="4"/>
  <c r="AA497" i="4"/>
  <c r="AA495" i="4"/>
  <c r="AA493" i="4"/>
  <c r="AA502" i="4"/>
  <c r="AA500" i="4"/>
  <c r="AA498" i="4"/>
  <c r="AA496" i="4"/>
  <c r="AA494" i="4"/>
  <c r="AA492" i="4"/>
  <c r="AA490" i="4"/>
  <c r="AA488" i="4"/>
  <c r="AA486" i="4"/>
  <c r="AA491" i="4"/>
  <c r="AA489" i="4"/>
  <c r="AA487" i="4"/>
  <c r="AA485" i="4"/>
  <c r="AA484" i="4"/>
  <c r="AA483" i="4"/>
  <c r="AA481" i="4"/>
  <c r="AA479" i="4"/>
  <c r="AA477" i="4"/>
  <c r="AA475" i="4"/>
  <c r="AA473" i="4"/>
  <c r="AA471" i="4"/>
  <c r="AA469" i="4"/>
  <c r="AA467" i="4"/>
  <c r="AA465" i="4"/>
  <c r="AA482" i="4"/>
  <c r="AA480" i="4"/>
  <c r="AA478" i="4"/>
  <c r="AA476" i="4"/>
  <c r="AA474" i="4"/>
  <c r="AA472" i="4"/>
  <c r="AA470" i="4"/>
  <c r="AA468" i="4"/>
  <c r="AA466" i="4"/>
  <c r="AA464" i="4"/>
  <c r="AA462" i="4"/>
  <c r="AA460" i="4"/>
  <c r="AA458" i="4"/>
  <c r="AA456" i="4"/>
  <c r="AA454" i="4"/>
  <c r="AA452" i="4"/>
  <c r="AA450" i="4"/>
  <c r="AA448" i="4"/>
  <c r="AA446" i="4"/>
  <c r="AA463" i="4"/>
  <c r="AA461" i="4"/>
  <c r="AA459" i="4"/>
  <c r="AA457" i="4"/>
  <c r="AA455" i="4"/>
  <c r="AA453" i="4"/>
  <c r="AA451" i="4"/>
  <c r="AA449" i="4"/>
  <c r="AA447" i="4"/>
  <c r="AA445" i="4"/>
  <c r="AA443" i="4"/>
  <c r="AA441" i="4"/>
  <c r="AA439" i="4"/>
  <c r="AA437" i="4"/>
  <c r="AA435" i="4"/>
  <c r="AA433" i="4"/>
  <c r="AA431" i="4"/>
  <c r="AA429" i="4"/>
  <c r="AA427" i="4"/>
  <c r="AA425" i="4"/>
  <c r="AA423" i="4"/>
  <c r="AA421" i="4"/>
  <c r="AA419" i="4"/>
  <c r="AA417" i="4"/>
  <c r="AA415" i="4"/>
  <c r="AA413" i="4"/>
  <c r="AA411" i="4"/>
  <c r="AA409" i="4"/>
  <c r="AA407" i="4"/>
  <c r="AA444" i="4"/>
  <c r="AA442" i="4"/>
  <c r="AA440" i="4"/>
  <c r="AA438" i="4"/>
  <c r="AA436" i="4"/>
  <c r="AA434" i="4"/>
  <c r="AA432" i="4"/>
  <c r="AA430" i="4"/>
  <c r="AA428" i="4"/>
  <c r="AA426" i="4"/>
  <c r="AA424" i="4"/>
  <c r="AA422" i="4"/>
  <c r="AA420" i="4"/>
  <c r="AA418" i="4"/>
  <c r="AA416" i="4"/>
  <c r="AA414" i="4"/>
  <c r="AA412" i="4"/>
  <c r="AA410" i="4"/>
  <c r="AA408" i="4"/>
  <c r="AA406" i="4"/>
  <c r="AA404" i="4"/>
  <c r="AA402" i="4"/>
  <c r="AA400" i="4"/>
  <c r="AA398" i="4"/>
  <c r="AA396" i="4"/>
  <c r="AA394" i="4"/>
  <c r="AA392" i="4"/>
  <c r="AA390" i="4"/>
  <c r="AA388" i="4"/>
  <c r="AA386" i="4"/>
  <c r="AA384" i="4"/>
  <c r="AA382" i="4"/>
  <c r="AA380" i="4"/>
  <c r="AA378" i="4"/>
  <c r="AA376" i="4"/>
  <c r="AA374" i="4"/>
  <c r="AA372" i="4"/>
  <c r="AA370" i="4"/>
  <c r="AA368" i="4"/>
  <c r="AA405" i="4"/>
  <c r="AA403" i="4"/>
  <c r="AA401" i="4"/>
  <c r="AA399" i="4"/>
  <c r="AA397" i="4"/>
  <c r="AA395" i="4"/>
  <c r="AA393" i="4"/>
  <c r="AA391" i="4"/>
  <c r="AA389" i="4"/>
  <c r="AA387" i="4"/>
  <c r="AA385" i="4"/>
  <c r="AA383" i="4"/>
  <c r="AA381" i="4"/>
  <c r="AA379" i="4"/>
  <c r="AA377" i="4"/>
  <c r="AA375" i="4"/>
  <c r="AA373" i="4"/>
  <c r="AA371" i="4"/>
  <c r="AA369" i="4"/>
  <c r="AA367" i="4"/>
  <c r="AA365" i="4"/>
  <c r="AA363" i="4"/>
  <c r="AA361" i="4"/>
  <c r="AA359" i="4"/>
  <c r="AA357" i="4"/>
  <c r="AA355" i="4"/>
  <c r="AA353" i="4"/>
  <c r="AA351" i="4"/>
  <c r="AA349" i="4"/>
  <c r="AA347" i="4"/>
  <c r="AA345" i="4"/>
  <c r="AA343" i="4"/>
  <c r="AA341" i="4"/>
  <c r="AA339" i="4"/>
  <c r="AA337" i="4"/>
  <c r="AA335" i="4"/>
  <c r="AA333" i="4"/>
  <c r="AA331" i="4"/>
  <c r="AA329" i="4"/>
  <c r="AA327" i="4"/>
  <c r="AA325" i="4"/>
  <c r="AA323" i="4"/>
  <c r="AA321" i="4"/>
  <c r="AA319" i="4"/>
  <c r="AA317" i="4"/>
  <c r="AA315" i="4"/>
  <c r="AA313" i="4"/>
  <c r="AA311" i="4"/>
  <c r="AA309" i="4"/>
  <c r="AA307" i="4"/>
  <c r="AA305" i="4"/>
  <c r="AA303" i="4"/>
  <c r="AA301" i="4"/>
  <c r="AA299" i="4"/>
  <c r="AA297" i="4"/>
  <c r="AA295" i="4"/>
  <c r="AA293" i="4"/>
  <c r="AA291" i="4"/>
  <c r="AA289" i="4"/>
  <c r="AA366" i="4"/>
  <c r="AA364" i="4"/>
  <c r="AA362" i="4"/>
  <c r="AA360" i="4"/>
  <c r="AA358" i="4"/>
  <c r="AA356" i="4"/>
  <c r="AA354" i="4"/>
  <c r="AA352" i="4"/>
  <c r="AA350" i="4"/>
  <c r="AA348" i="4"/>
  <c r="AA346" i="4"/>
  <c r="AA344" i="4"/>
  <c r="AA342" i="4"/>
  <c r="AA340" i="4"/>
  <c r="AA338" i="4"/>
  <c r="AA336" i="4"/>
  <c r="AA334" i="4"/>
  <c r="AA332" i="4"/>
  <c r="AA330" i="4"/>
  <c r="AA328" i="4"/>
  <c r="AA326" i="4"/>
  <c r="AA324" i="4"/>
  <c r="AA322" i="4"/>
  <c r="AA320" i="4"/>
  <c r="AA318" i="4"/>
  <c r="AA316" i="4"/>
  <c r="AA314" i="4"/>
  <c r="AA312" i="4"/>
  <c r="AA310" i="4"/>
  <c r="AA308" i="4"/>
  <c r="AA306" i="4"/>
  <c r="AA304" i="4"/>
  <c r="AA302" i="4"/>
  <c r="AA300" i="4"/>
  <c r="AA298" i="4"/>
  <c r="AA296" i="4"/>
  <c r="AA294" i="4"/>
  <c r="AA292" i="4"/>
  <c r="AA290" i="4"/>
  <c r="AA287" i="4"/>
  <c r="AA285" i="4"/>
  <c r="AA283" i="4"/>
  <c r="AA281" i="4"/>
  <c r="AA279" i="4"/>
  <c r="AA277" i="4"/>
  <c r="AA275" i="4"/>
  <c r="AA273" i="4"/>
  <c r="AA271" i="4"/>
  <c r="AA269" i="4"/>
  <c r="AA267" i="4"/>
  <c r="AA265" i="4"/>
  <c r="AA263" i="4"/>
  <c r="AA261" i="4"/>
  <c r="AA259" i="4"/>
  <c r="AA257" i="4"/>
  <c r="AA255" i="4"/>
  <c r="AA253" i="4"/>
  <c r="AA251" i="4"/>
  <c r="AA249" i="4"/>
  <c r="AA247" i="4"/>
  <c r="AA245" i="4"/>
  <c r="AA243" i="4"/>
  <c r="AA241" i="4"/>
  <c r="AA239" i="4"/>
  <c r="AA237" i="4"/>
  <c r="AA235" i="4"/>
  <c r="AA233" i="4"/>
  <c r="AA231" i="4"/>
  <c r="AA229" i="4"/>
  <c r="AA227" i="4"/>
  <c r="AA225" i="4"/>
  <c r="AA223" i="4"/>
  <c r="AA221" i="4"/>
  <c r="AA219" i="4"/>
  <c r="AA217" i="4"/>
  <c r="AA215" i="4"/>
  <c r="AA213" i="4"/>
  <c r="AA211" i="4"/>
  <c r="AA288" i="4"/>
  <c r="AA286" i="4"/>
  <c r="AA284" i="4"/>
  <c r="AA282" i="4"/>
  <c r="AA280" i="4"/>
  <c r="AA278" i="4"/>
  <c r="AA276" i="4"/>
  <c r="AA274" i="4"/>
  <c r="AA272" i="4"/>
  <c r="AA270" i="4"/>
  <c r="AA268" i="4"/>
  <c r="AA266" i="4"/>
  <c r="AA264" i="4"/>
  <c r="AA262" i="4"/>
  <c r="AA260" i="4"/>
  <c r="AA258" i="4"/>
  <c r="AA256" i="4"/>
  <c r="AA254" i="4"/>
  <c r="AA252" i="4"/>
  <c r="AA250" i="4"/>
  <c r="AA248" i="4"/>
  <c r="AA246" i="4"/>
  <c r="AA244" i="4"/>
  <c r="AA242" i="4"/>
  <c r="AA240" i="4"/>
  <c r="AA238" i="4"/>
  <c r="AA236" i="4"/>
  <c r="AA234" i="4"/>
  <c r="AA232" i="4"/>
  <c r="AA230" i="4"/>
  <c r="AA228" i="4"/>
  <c r="AA226" i="4"/>
  <c r="AA224" i="4"/>
  <c r="AA222" i="4"/>
  <c r="AA220" i="4"/>
  <c r="AA218" i="4"/>
  <c r="AA216" i="4"/>
  <c r="AA214" i="4"/>
  <c r="AA212" i="4"/>
  <c r="AA210" i="4"/>
  <c r="AA208" i="4"/>
  <c r="AA206" i="4"/>
  <c r="AA204" i="4"/>
  <c r="AA202" i="4"/>
  <c r="AA200" i="4"/>
  <c r="AA198" i="4"/>
  <c r="AA196" i="4"/>
  <c r="AA194" i="4"/>
  <c r="AA192" i="4"/>
  <c r="AA190" i="4"/>
  <c r="AA188" i="4"/>
  <c r="AA186" i="4"/>
  <c r="AA184" i="4"/>
  <c r="AA182" i="4"/>
  <c r="AA180" i="4"/>
  <c r="AA178" i="4"/>
  <c r="AA176" i="4"/>
  <c r="AA174" i="4"/>
  <c r="AA172" i="4"/>
  <c r="AA170" i="4"/>
  <c r="AA168" i="4"/>
  <c r="AA166" i="4"/>
  <c r="AA164" i="4"/>
  <c r="AA162" i="4"/>
  <c r="AA160" i="4"/>
  <c r="AA158" i="4"/>
  <c r="AA156" i="4"/>
  <c r="AA154" i="4"/>
  <c r="AA152" i="4"/>
  <c r="AA150" i="4"/>
  <c r="AA148" i="4"/>
  <c r="AA146" i="4"/>
  <c r="AA144" i="4"/>
  <c r="AA142" i="4"/>
  <c r="AA140" i="4"/>
  <c r="AA138" i="4"/>
  <c r="AA136" i="4"/>
  <c r="AA134" i="4"/>
  <c r="AA132" i="4"/>
  <c r="AA130" i="4"/>
  <c r="AA128" i="4"/>
  <c r="AA126" i="4"/>
  <c r="AA124" i="4"/>
  <c r="AA122" i="4"/>
  <c r="AA120" i="4"/>
  <c r="AA118" i="4"/>
  <c r="AA116" i="4"/>
  <c r="AA114" i="4"/>
  <c r="AA112" i="4"/>
  <c r="AA110" i="4"/>
  <c r="AA108" i="4"/>
  <c r="AA106" i="4"/>
  <c r="AA104" i="4"/>
  <c r="AA102" i="4"/>
  <c r="AA100" i="4"/>
  <c r="AA98" i="4"/>
  <c r="AA96" i="4"/>
  <c r="AA94" i="4"/>
  <c r="AA92" i="4"/>
  <c r="AA90" i="4"/>
  <c r="AA88" i="4"/>
  <c r="AA86" i="4"/>
  <c r="AA84" i="4"/>
  <c r="AA82" i="4"/>
  <c r="AA80" i="4"/>
  <c r="AA78" i="4"/>
  <c r="AA76" i="4"/>
  <c r="AA74" i="4"/>
  <c r="AA72" i="4"/>
  <c r="AA70" i="4"/>
  <c r="AA68" i="4"/>
  <c r="AA66" i="4"/>
  <c r="AA64" i="4"/>
  <c r="AA62" i="4"/>
  <c r="AA60" i="4"/>
  <c r="AA58" i="4"/>
  <c r="AA56" i="4"/>
  <c r="AA209" i="4"/>
  <c r="AA207" i="4"/>
  <c r="AA205" i="4"/>
  <c r="AA203" i="4"/>
  <c r="AA201" i="4"/>
  <c r="AA199" i="4"/>
  <c r="AA197" i="4"/>
  <c r="AA195" i="4"/>
  <c r="AA193" i="4"/>
  <c r="AA191" i="4"/>
  <c r="AA189" i="4"/>
  <c r="AA187" i="4"/>
  <c r="AA185" i="4"/>
  <c r="AA183" i="4"/>
  <c r="AA181" i="4"/>
  <c r="AA179" i="4"/>
  <c r="AA177" i="4"/>
  <c r="AA175" i="4"/>
  <c r="AA173" i="4"/>
  <c r="AA171" i="4"/>
  <c r="AA169" i="4"/>
  <c r="AA167" i="4"/>
  <c r="AA165" i="4"/>
  <c r="AA163" i="4"/>
  <c r="AA161" i="4"/>
  <c r="AA159" i="4"/>
  <c r="AA157" i="4"/>
  <c r="AA155" i="4"/>
  <c r="AA153" i="4"/>
  <c r="AA151" i="4"/>
  <c r="AA149" i="4"/>
  <c r="AA147" i="4"/>
  <c r="AA145" i="4"/>
  <c r="AA143" i="4"/>
  <c r="AA141" i="4"/>
  <c r="AA139" i="4"/>
  <c r="AA137" i="4"/>
  <c r="AA135" i="4"/>
  <c r="AA133" i="4"/>
  <c r="AA131" i="4"/>
  <c r="AA129" i="4"/>
  <c r="AA127" i="4"/>
  <c r="AA125" i="4"/>
  <c r="AA123" i="4"/>
  <c r="AA121" i="4"/>
  <c r="AA119" i="4"/>
  <c r="AA117" i="4"/>
  <c r="AA115" i="4"/>
  <c r="AA113" i="4"/>
  <c r="AA111" i="4"/>
  <c r="AA109" i="4"/>
  <c r="AA107" i="4"/>
  <c r="AA105" i="4"/>
  <c r="AA103" i="4"/>
  <c r="AA101" i="4"/>
  <c r="AA99" i="4"/>
  <c r="AA97" i="4"/>
  <c r="AA95" i="4"/>
  <c r="AA93" i="4"/>
  <c r="AA91" i="4"/>
  <c r="AA89" i="4"/>
  <c r="AA87" i="4"/>
  <c r="AA85" i="4"/>
  <c r="AA83" i="4"/>
  <c r="AA81" i="4"/>
  <c r="AA79" i="4"/>
  <c r="AA77" i="4"/>
  <c r="AA75" i="4"/>
  <c r="AA73" i="4"/>
  <c r="AA71" i="4"/>
  <c r="AA69" i="4"/>
  <c r="AA67" i="4"/>
  <c r="AA65" i="4"/>
  <c r="AA63" i="4"/>
  <c r="AA61" i="4"/>
  <c r="AA59" i="4"/>
  <c r="AA57" i="4"/>
  <c r="AA55" i="4"/>
  <c r="AA54" i="4"/>
  <c r="AA52" i="4"/>
  <c r="AA50" i="4"/>
  <c r="AA48" i="4"/>
  <c r="AA46" i="4"/>
  <c r="AA44" i="4"/>
  <c r="AA42" i="4"/>
  <c r="AA40" i="4"/>
  <c r="AA38" i="4"/>
  <c r="AA36" i="4"/>
  <c r="AA34" i="4"/>
  <c r="AA32" i="4"/>
  <c r="AA30" i="4"/>
  <c r="AA28" i="4"/>
  <c r="AA26" i="4"/>
  <c r="AA24" i="4"/>
  <c r="AA22" i="4"/>
  <c r="AA20" i="4"/>
  <c r="AA18" i="4"/>
  <c r="AA16" i="4"/>
  <c r="AA14" i="4"/>
  <c r="AA12" i="4"/>
  <c r="AA10" i="4"/>
  <c r="AA8" i="4"/>
  <c r="AA6" i="4"/>
  <c r="AA53" i="4"/>
  <c r="AA51" i="4"/>
  <c r="AA49" i="4"/>
  <c r="AA47" i="4"/>
  <c r="AA45" i="4"/>
  <c r="AA43" i="4"/>
  <c r="AA41" i="4"/>
  <c r="AA39" i="4"/>
  <c r="AA37" i="4"/>
  <c r="AA35" i="4"/>
  <c r="AA33" i="4"/>
  <c r="AA31" i="4"/>
  <c r="AA29" i="4"/>
  <c r="AA27" i="4"/>
  <c r="AA25" i="4"/>
  <c r="AA23" i="4"/>
  <c r="AA21" i="4"/>
  <c r="AA19" i="4"/>
  <c r="AA17" i="4"/>
  <c r="AA15" i="4"/>
  <c r="AA13" i="4"/>
  <c r="AA11" i="4"/>
  <c r="AA9" i="4"/>
  <c r="AA7" i="4"/>
  <c r="AA5" i="4"/>
  <c r="AB3" i="4" a="1"/>
  <c r="AB3" i="4" s="1"/>
  <c r="AA4" i="4"/>
  <c r="AB914" i="4" l="1"/>
  <c r="AB912" i="4"/>
  <c r="AB910" i="4"/>
  <c r="AB913" i="4"/>
  <c r="AB911" i="4"/>
  <c r="AB909" i="4"/>
  <c r="AB908" i="4"/>
  <c r="AB906" i="4"/>
  <c r="AB904" i="4"/>
  <c r="AB902" i="4"/>
  <c r="AB907" i="4"/>
  <c r="AB905" i="4"/>
  <c r="AB903" i="4"/>
  <c r="AB900" i="4"/>
  <c r="AB898" i="4"/>
  <c r="AB896" i="4"/>
  <c r="AB894" i="4"/>
  <c r="AB892" i="4"/>
  <c r="AB890" i="4"/>
  <c r="AB901" i="4"/>
  <c r="AB899" i="4"/>
  <c r="AB897" i="4"/>
  <c r="AB895" i="4"/>
  <c r="AB893" i="4"/>
  <c r="AB891" i="4"/>
  <c r="AB888" i="4"/>
  <c r="AB886" i="4"/>
  <c r="AB884" i="4"/>
  <c r="AB882" i="4"/>
  <c r="AB880" i="4"/>
  <c r="AB878" i="4"/>
  <c r="AB889" i="4"/>
  <c r="AB887" i="4"/>
  <c r="AB885" i="4"/>
  <c r="AB883" i="4"/>
  <c r="AB881" i="4"/>
  <c r="AB879" i="4"/>
  <c r="AB877" i="4"/>
  <c r="AB875" i="4"/>
  <c r="AB873" i="4"/>
  <c r="AB871" i="4"/>
  <c r="AB869" i="4"/>
  <c r="AB867" i="4"/>
  <c r="AB865" i="4"/>
  <c r="AB863" i="4"/>
  <c r="AB861" i="4"/>
  <c r="AB859" i="4"/>
  <c r="AB857" i="4"/>
  <c r="AB855" i="4"/>
  <c r="AB853" i="4"/>
  <c r="AB876" i="4"/>
  <c r="AB874" i="4"/>
  <c r="AB872" i="4"/>
  <c r="AB870" i="4"/>
  <c r="AB868" i="4"/>
  <c r="AB866" i="4"/>
  <c r="AB864" i="4"/>
  <c r="AB862" i="4"/>
  <c r="AB860" i="4"/>
  <c r="AB858" i="4"/>
  <c r="AB856" i="4"/>
  <c r="AB854" i="4"/>
  <c r="AB852" i="4"/>
  <c r="AB851" i="4"/>
  <c r="AB849" i="4"/>
  <c r="AB847" i="4"/>
  <c r="AB845" i="4"/>
  <c r="AB843" i="4"/>
  <c r="AB841" i="4"/>
  <c r="AB839" i="4"/>
  <c r="AB837" i="4"/>
  <c r="AB835" i="4"/>
  <c r="AB833" i="4"/>
  <c r="AB831" i="4"/>
  <c r="AB829" i="4"/>
  <c r="AB827" i="4"/>
  <c r="AB850" i="4"/>
  <c r="AB848" i="4"/>
  <c r="AB846" i="4"/>
  <c r="AB844" i="4"/>
  <c r="AB842" i="4"/>
  <c r="AB840" i="4"/>
  <c r="AB838" i="4"/>
  <c r="AB836" i="4"/>
  <c r="AB834" i="4"/>
  <c r="AB832" i="4"/>
  <c r="AB830" i="4"/>
  <c r="AB828" i="4"/>
  <c r="AB826" i="4"/>
  <c r="AB825" i="4"/>
  <c r="AB823" i="4"/>
  <c r="AB821" i="4"/>
  <c r="AB819" i="4"/>
  <c r="AB817" i="4"/>
  <c r="AB815" i="4"/>
  <c r="AB813" i="4"/>
  <c r="AB811" i="4"/>
  <c r="AB809" i="4"/>
  <c r="AB807" i="4"/>
  <c r="AB805" i="4"/>
  <c r="AB803" i="4"/>
  <c r="AB801" i="4"/>
  <c r="AB799" i="4"/>
  <c r="AB797" i="4"/>
  <c r="AB795" i="4"/>
  <c r="AB793" i="4"/>
  <c r="AB791" i="4"/>
  <c r="AB789" i="4"/>
  <c r="AB787" i="4"/>
  <c r="AB785" i="4"/>
  <c r="AB783" i="4"/>
  <c r="AB781" i="4"/>
  <c r="AB779" i="4"/>
  <c r="AB777" i="4"/>
  <c r="AB824" i="4"/>
  <c r="AB822" i="4"/>
  <c r="AB820" i="4"/>
  <c r="AB818" i="4"/>
  <c r="AB816" i="4"/>
  <c r="AB814" i="4"/>
  <c r="AB812" i="4"/>
  <c r="AB810" i="4"/>
  <c r="AB808" i="4"/>
  <c r="AB806" i="4"/>
  <c r="AB804" i="4"/>
  <c r="AB802" i="4"/>
  <c r="AB800" i="4"/>
  <c r="AB798" i="4"/>
  <c r="AB796" i="4"/>
  <c r="AB794" i="4"/>
  <c r="AB792" i="4"/>
  <c r="AB790" i="4"/>
  <c r="AB788" i="4"/>
  <c r="AB786" i="4"/>
  <c r="AB784" i="4"/>
  <c r="AB782" i="4"/>
  <c r="AB780" i="4"/>
  <c r="AB778" i="4"/>
  <c r="AB776" i="4"/>
  <c r="AB774" i="4"/>
  <c r="AB772" i="4"/>
  <c r="AB770" i="4"/>
  <c r="AB768" i="4"/>
  <c r="AB766" i="4"/>
  <c r="AB764" i="4"/>
  <c r="AB762" i="4"/>
  <c r="AB760" i="4"/>
  <c r="AB758" i="4"/>
  <c r="AB756" i="4"/>
  <c r="AB754" i="4"/>
  <c r="AB752" i="4"/>
  <c r="AB750" i="4"/>
  <c r="AB748" i="4"/>
  <c r="AB746" i="4"/>
  <c r="AB744" i="4"/>
  <c r="AB742" i="4"/>
  <c r="AB740" i="4"/>
  <c r="AB738" i="4"/>
  <c r="AB736" i="4"/>
  <c r="AB734" i="4"/>
  <c r="AB732" i="4"/>
  <c r="AB730" i="4"/>
  <c r="AB728" i="4"/>
  <c r="AB726" i="4"/>
  <c r="AB775" i="4"/>
  <c r="AB773" i="4"/>
  <c r="AB771" i="4"/>
  <c r="AB769" i="4"/>
  <c r="AB767" i="4"/>
  <c r="AB765" i="4"/>
  <c r="AB763" i="4"/>
  <c r="AB761" i="4"/>
  <c r="AB759" i="4"/>
  <c r="AB757" i="4"/>
  <c r="AB755" i="4"/>
  <c r="AB753" i="4"/>
  <c r="AB751" i="4"/>
  <c r="AB749" i="4"/>
  <c r="AB747" i="4"/>
  <c r="AB745" i="4"/>
  <c r="AB743" i="4"/>
  <c r="AB741" i="4"/>
  <c r="AB739" i="4"/>
  <c r="AB737" i="4"/>
  <c r="AB735" i="4"/>
  <c r="AB733" i="4"/>
  <c r="AB731" i="4"/>
  <c r="AB729" i="4"/>
  <c r="AB727" i="4"/>
  <c r="AB725" i="4"/>
  <c r="AB723" i="4"/>
  <c r="AB721" i="4"/>
  <c r="AB719" i="4"/>
  <c r="AB717" i="4"/>
  <c r="AB715" i="4"/>
  <c r="AB713" i="4"/>
  <c r="AB711" i="4"/>
  <c r="AB709" i="4"/>
  <c r="AB707" i="4"/>
  <c r="AB705" i="4"/>
  <c r="AB703" i="4"/>
  <c r="AB701" i="4"/>
  <c r="AB699" i="4"/>
  <c r="AB697" i="4"/>
  <c r="AB695" i="4"/>
  <c r="AB693" i="4"/>
  <c r="AB691" i="4"/>
  <c r="AB689" i="4"/>
  <c r="AB687" i="4"/>
  <c r="AB685" i="4"/>
  <c r="AB683" i="4"/>
  <c r="AB681" i="4"/>
  <c r="AB679" i="4"/>
  <c r="AB677" i="4"/>
  <c r="AB675" i="4"/>
  <c r="AB673" i="4"/>
  <c r="AB671" i="4"/>
  <c r="AB669" i="4"/>
  <c r="AB667" i="4"/>
  <c r="AB665" i="4"/>
  <c r="AB663" i="4"/>
  <c r="AB661" i="4"/>
  <c r="AB659" i="4"/>
  <c r="AB657" i="4"/>
  <c r="AB655" i="4"/>
  <c r="AB653" i="4"/>
  <c r="AB651" i="4"/>
  <c r="AB649" i="4"/>
  <c r="AB647" i="4"/>
  <c r="AB645" i="4"/>
  <c r="AB643" i="4"/>
  <c r="AB641" i="4"/>
  <c r="AB639" i="4"/>
  <c r="AB637" i="4"/>
  <c r="AB635" i="4"/>
  <c r="AB633" i="4"/>
  <c r="AB631" i="4"/>
  <c r="AB629" i="4"/>
  <c r="AB627" i="4"/>
  <c r="AB625" i="4"/>
  <c r="AB724" i="4"/>
  <c r="AB722" i="4"/>
  <c r="AB720" i="4"/>
  <c r="AB718" i="4"/>
  <c r="AB716" i="4"/>
  <c r="AB714" i="4"/>
  <c r="AB712" i="4"/>
  <c r="AB710" i="4"/>
  <c r="AB708" i="4"/>
  <c r="AB706" i="4"/>
  <c r="AB704" i="4"/>
  <c r="AB702" i="4"/>
  <c r="AB700" i="4"/>
  <c r="AB698" i="4"/>
  <c r="AB696" i="4"/>
  <c r="AB694" i="4"/>
  <c r="AB692" i="4"/>
  <c r="AB690" i="4"/>
  <c r="AB688" i="4"/>
  <c r="AB686" i="4"/>
  <c r="AB684" i="4"/>
  <c r="AB682" i="4"/>
  <c r="AB680" i="4"/>
  <c r="AB678" i="4"/>
  <c r="AB676" i="4"/>
  <c r="AB674" i="4"/>
  <c r="AB672" i="4"/>
  <c r="AB670" i="4"/>
  <c r="AB668" i="4"/>
  <c r="AB666" i="4"/>
  <c r="AB664" i="4"/>
  <c r="AB662" i="4"/>
  <c r="AB660" i="4"/>
  <c r="AB658" i="4"/>
  <c r="AB656" i="4"/>
  <c r="AB654" i="4"/>
  <c r="AB652" i="4"/>
  <c r="AB650" i="4"/>
  <c r="AB648" i="4"/>
  <c r="AB646" i="4"/>
  <c r="AB644" i="4"/>
  <c r="AB642" i="4"/>
  <c r="AB640" i="4"/>
  <c r="AB638" i="4"/>
  <c r="AB636" i="4"/>
  <c r="AB634" i="4"/>
  <c r="AB632" i="4"/>
  <c r="AB630" i="4"/>
  <c r="AB628" i="4"/>
  <c r="AB626" i="4"/>
  <c r="AB624" i="4"/>
  <c r="AB623" i="4"/>
  <c r="AB621" i="4"/>
  <c r="AB619" i="4"/>
  <c r="AB617" i="4"/>
  <c r="AB615" i="4"/>
  <c r="AB613" i="4"/>
  <c r="AB611" i="4"/>
  <c r="AB609" i="4"/>
  <c r="AB607" i="4"/>
  <c r="AB605" i="4"/>
  <c r="AB603" i="4"/>
  <c r="AB601" i="4"/>
  <c r="AB599" i="4"/>
  <c r="AB597" i="4"/>
  <c r="AB595" i="4"/>
  <c r="AB593" i="4"/>
  <c r="AB591" i="4"/>
  <c r="AB589" i="4"/>
  <c r="AB587" i="4"/>
  <c r="AB585" i="4"/>
  <c r="AB583" i="4"/>
  <c r="AB581" i="4"/>
  <c r="AB579" i="4"/>
  <c r="AB577" i="4"/>
  <c r="AB575" i="4"/>
  <c r="AB573" i="4"/>
  <c r="AB571" i="4"/>
  <c r="AB569" i="4"/>
  <c r="AB567" i="4"/>
  <c r="AB565" i="4"/>
  <c r="AB563" i="4"/>
  <c r="AB561" i="4"/>
  <c r="AB559" i="4"/>
  <c r="AB557" i="4"/>
  <c r="AB555" i="4"/>
  <c r="AB553" i="4"/>
  <c r="AB551" i="4"/>
  <c r="AB549" i="4"/>
  <c r="AB547" i="4"/>
  <c r="AB545" i="4"/>
  <c r="AB543" i="4"/>
  <c r="AB541" i="4"/>
  <c r="AB539" i="4"/>
  <c r="AB537" i="4"/>
  <c r="AB535" i="4"/>
  <c r="AB533" i="4"/>
  <c r="AB531" i="4"/>
  <c r="AB529" i="4"/>
  <c r="AB527" i="4"/>
  <c r="AB525" i="4"/>
  <c r="AB523" i="4"/>
  <c r="AB622" i="4"/>
  <c r="AB620" i="4"/>
  <c r="AB618" i="4"/>
  <c r="AB616" i="4"/>
  <c r="AB614" i="4"/>
  <c r="AB612" i="4"/>
  <c r="AB610" i="4"/>
  <c r="AB608" i="4"/>
  <c r="AB606" i="4"/>
  <c r="AB604" i="4"/>
  <c r="AB602" i="4"/>
  <c r="AB600" i="4"/>
  <c r="AB598" i="4"/>
  <c r="AB596" i="4"/>
  <c r="AB594" i="4"/>
  <c r="AB592" i="4"/>
  <c r="AB590" i="4"/>
  <c r="AB588" i="4"/>
  <c r="AB586" i="4"/>
  <c r="AB584" i="4"/>
  <c r="AB582" i="4"/>
  <c r="AB580" i="4"/>
  <c r="AB578" i="4"/>
  <c r="AB576" i="4"/>
  <c r="AB574" i="4"/>
  <c r="AB572" i="4"/>
  <c r="AB570" i="4"/>
  <c r="AB568" i="4"/>
  <c r="AB566" i="4"/>
  <c r="AB564" i="4"/>
  <c r="AB562" i="4"/>
  <c r="AB560" i="4"/>
  <c r="AB558" i="4"/>
  <c r="AB556" i="4"/>
  <c r="AB554" i="4"/>
  <c r="AB552" i="4"/>
  <c r="AB550" i="4"/>
  <c r="AB548" i="4"/>
  <c r="AB546" i="4"/>
  <c r="AB544" i="4"/>
  <c r="AB542" i="4"/>
  <c r="AB540" i="4"/>
  <c r="AB538" i="4"/>
  <c r="AB536" i="4"/>
  <c r="AB534" i="4"/>
  <c r="AB532" i="4"/>
  <c r="AB530" i="4"/>
  <c r="AB528" i="4"/>
  <c r="AB526" i="4"/>
  <c r="AB524" i="4"/>
  <c r="AB522" i="4"/>
  <c r="AB520" i="4"/>
  <c r="AB518" i="4"/>
  <c r="AB516" i="4"/>
  <c r="AB514" i="4"/>
  <c r="AB521" i="4"/>
  <c r="AB519" i="4"/>
  <c r="AB517" i="4"/>
  <c r="AB515" i="4"/>
  <c r="AB513" i="4"/>
  <c r="AB512" i="4"/>
  <c r="AB510" i="4"/>
  <c r="AB508" i="4"/>
  <c r="AB511" i="4"/>
  <c r="AB509" i="4"/>
  <c r="AB507" i="4"/>
  <c r="AB505" i="4"/>
  <c r="AB503" i="4"/>
  <c r="AB506" i="4"/>
  <c r="AB504" i="4"/>
  <c r="AB502" i="4"/>
  <c r="AB500" i="4"/>
  <c r="AB498" i="4"/>
  <c r="AB496" i="4"/>
  <c r="AB494" i="4"/>
  <c r="AB501" i="4"/>
  <c r="AB499" i="4"/>
  <c r="AB497" i="4"/>
  <c r="AB495" i="4"/>
  <c r="AB493" i="4"/>
  <c r="AB491" i="4"/>
  <c r="AB489" i="4"/>
  <c r="AB487" i="4"/>
  <c r="AB485" i="4"/>
  <c r="AB492" i="4"/>
  <c r="AB490" i="4"/>
  <c r="AB488" i="4"/>
  <c r="AB486" i="4"/>
  <c r="AB484" i="4"/>
  <c r="AB482" i="4"/>
  <c r="AB480" i="4"/>
  <c r="AB478" i="4"/>
  <c r="AB476" i="4"/>
  <c r="AB474" i="4"/>
  <c r="AB472" i="4"/>
  <c r="AB470" i="4"/>
  <c r="AB468" i="4"/>
  <c r="AB466" i="4"/>
  <c r="AB483" i="4"/>
  <c r="AB481" i="4"/>
  <c r="AB479" i="4"/>
  <c r="AB477" i="4"/>
  <c r="AB475" i="4"/>
  <c r="AB473" i="4"/>
  <c r="AB471" i="4"/>
  <c r="AB469" i="4"/>
  <c r="AB467" i="4"/>
  <c r="AB465" i="4"/>
  <c r="AB463" i="4"/>
  <c r="AB461" i="4"/>
  <c r="AB459" i="4"/>
  <c r="AB457" i="4"/>
  <c r="AB455" i="4"/>
  <c r="AB453" i="4"/>
  <c r="AB451" i="4"/>
  <c r="AB449" i="4"/>
  <c r="AB447" i="4"/>
  <c r="AB445" i="4"/>
  <c r="AB464" i="4"/>
  <c r="AB462" i="4"/>
  <c r="AB460" i="4"/>
  <c r="AB458" i="4"/>
  <c r="AB456" i="4"/>
  <c r="AB454" i="4"/>
  <c r="AB452" i="4"/>
  <c r="AB450" i="4"/>
  <c r="AB448" i="4"/>
  <c r="AB446" i="4"/>
  <c r="AB444" i="4"/>
  <c r="AB442" i="4"/>
  <c r="AB440" i="4"/>
  <c r="AB438" i="4"/>
  <c r="AB436" i="4"/>
  <c r="AB434" i="4"/>
  <c r="AB432" i="4"/>
  <c r="AB430" i="4"/>
  <c r="AB428" i="4"/>
  <c r="AB426" i="4"/>
  <c r="AB424" i="4"/>
  <c r="AB422" i="4"/>
  <c r="AB420" i="4"/>
  <c r="AB418" i="4"/>
  <c r="AB416" i="4"/>
  <c r="AB414" i="4"/>
  <c r="AB412" i="4"/>
  <c r="AB410" i="4"/>
  <c r="AB408" i="4"/>
  <c r="AB406" i="4"/>
  <c r="AB443" i="4"/>
  <c r="AB441" i="4"/>
  <c r="AB439" i="4"/>
  <c r="AB437" i="4"/>
  <c r="AB435" i="4"/>
  <c r="AB433" i="4"/>
  <c r="AB431" i="4"/>
  <c r="AB429" i="4"/>
  <c r="AB427" i="4"/>
  <c r="AB425" i="4"/>
  <c r="AB423" i="4"/>
  <c r="AB421" i="4"/>
  <c r="AB419" i="4"/>
  <c r="AB417" i="4"/>
  <c r="AB415" i="4"/>
  <c r="AB413" i="4"/>
  <c r="AB411" i="4"/>
  <c r="AB409" i="4"/>
  <c r="AB407" i="4"/>
  <c r="AB405" i="4"/>
  <c r="AB403" i="4"/>
  <c r="AB401" i="4"/>
  <c r="AB399" i="4"/>
  <c r="AB397" i="4"/>
  <c r="AB395" i="4"/>
  <c r="AB393" i="4"/>
  <c r="AB391" i="4"/>
  <c r="AB389" i="4"/>
  <c r="AB387" i="4"/>
  <c r="AB385" i="4"/>
  <c r="AB383" i="4"/>
  <c r="AB381" i="4"/>
  <c r="AB379" i="4"/>
  <c r="AB377" i="4"/>
  <c r="AB375" i="4"/>
  <c r="AB373" i="4"/>
  <c r="AB371" i="4"/>
  <c r="AB369" i="4"/>
  <c r="AB367" i="4"/>
  <c r="AB404" i="4"/>
  <c r="AB402" i="4"/>
  <c r="AB400" i="4"/>
  <c r="AB398" i="4"/>
  <c r="AB396" i="4"/>
  <c r="AB394" i="4"/>
  <c r="AB392" i="4"/>
  <c r="AB390" i="4"/>
  <c r="AB388" i="4"/>
  <c r="AB386" i="4"/>
  <c r="AB384" i="4"/>
  <c r="AB382" i="4"/>
  <c r="AB380" i="4"/>
  <c r="AB378" i="4"/>
  <c r="AB376" i="4"/>
  <c r="AB374" i="4"/>
  <c r="AB372" i="4"/>
  <c r="AB370" i="4"/>
  <c r="AB368" i="4"/>
  <c r="AB366" i="4"/>
  <c r="AB364" i="4"/>
  <c r="AB362" i="4"/>
  <c r="AB360" i="4"/>
  <c r="AB358" i="4"/>
  <c r="AB356" i="4"/>
  <c r="AB354" i="4"/>
  <c r="AB352" i="4"/>
  <c r="AB350" i="4"/>
  <c r="AB348" i="4"/>
  <c r="AB346" i="4"/>
  <c r="AB344" i="4"/>
  <c r="AB342" i="4"/>
  <c r="AB340" i="4"/>
  <c r="AB338" i="4"/>
  <c r="AB336" i="4"/>
  <c r="AB334" i="4"/>
  <c r="AB332" i="4"/>
  <c r="AB330" i="4"/>
  <c r="AB328" i="4"/>
  <c r="AB326" i="4"/>
  <c r="AB324" i="4"/>
  <c r="AB322" i="4"/>
  <c r="AB320" i="4"/>
  <c r="AB318" i="4"/>
  <c r="AB316" i="4"/>
  <c r="AB314" i="4"/>
  <c r="AB312" i="4"/>
  <c r="AB310" i="4"/>
  <c r="AB308" i="4"/>
  <c r="AB306" i="4"/>
  <c r="AB304" i="4"/>
  <c r="AB302" i="4"/>
  <c r="AB300" i="4"/>
  <c r="AB298" i="4"/>
  <c r="AB296" i="4"/>
  <c r="AB294" i="4"/>
  <c r="AB292" i="4"/>
  <c r="AB290" i="4"/>
  <c r="AB365" i="4"/>
  <c r="AB363" i="4"/>
  <c r="AB361" i="4"/>
  <c r="AB359" i="4"/>
  <c r="AB357" i="4"/>
  <c r="AB355" i="4"/>
  <c r="AB353" i="4"/>
  <c r="AB351" i="4"/>
  <c r="AB349" i="4"/>
  <c r="AB347" i="4"/>
  <c r="AB345" i="4"/>
  <c r="AB343" i="4"/>
  <c r="AB341" i="4"/>
  <c r="AB339" i="4"/>
  <c r="AB337" i="4"/>
  <c r="AB335" i="4"/>
  <c r="AB333" i="4"/>
  <c r="AB331" i="4"/>
  <c r="AB329" i="4"/>
  <c r="AB327" i="4"/>
  <c r="AB325" i="4"/>
  <c r="AB323" i="4"/>
  <c r="AB321" i="4"/>
  <c r="AB319" i="4"/>
  <c r="AB317" i="4"/>
  <c r="AB315" i="4"/>
  <c r="AB313" i="4"/>
  <c r="AB311" i="4"/>
  <c r="AB309" i="4"/>
  <c r="AB307" i="4"/>
  <c r="AB305" i="4"/>
  <c r="AB303" i="4"/>
  <c r="AB301" i="4"/>
  <c r="AB299" i="4"/>
  <c r="AB297" i="4"/>
  <c r="AB295" i="4"/>
  <c r="AB293" i="4"/>
  <c r="AB291" i="4"/>
  <c r="AB289" i="4"/>
  <c r="AB288" i="4"/>
  <c r="AB286" i="4"/>
  <c r="AB284" i="4"/>
  <c r="AB282" i="4"/>
  <c r="AB280" i="4"/>
  <c r="AB278" i="4"/>
  <c r="AB276" i="4"/>
  <c r="AB274" i="4"/>
  <c r="AB272" i="4"/>
  <c r="AB270" i="4"/>
  <c r="AB268" i="4"/>
  <c r="AB266" i="4"/>
  <c r="AB264" i="4"/>
  <c r="AB262" i="4"/>
  <c r="AB260" i="4"/>
  <c r="AB258" i="4"/>
  <c r="AB256" i="4"/>
  <c r="AB254" i="4"/>
  <c r="AB252" i="4"/>
  <c r="AB250" i="4"/>
  <c r="AB248" i="4"/>
  <c r="AB246" i="4"/>
  <c r="AB244" i="4"/>
  <c r="AB242" i="4"/>
  <c r="AB240" i="4"/>
  <c r="AB238" i="4"/>
  <c r="AB236" i="4"/>
  <c r="AB234" i="4"/>
  <c r="AB232" i="4"/>
  <c r="AB230" i="4"/>
  <c r="AB228" i="4"/>
  <c r="AB226" i="4"/>
  <c r="AB224" i="4"/>
  <c r="AB222" i="4"/>
  <c r="AB220" i="4"/>
  <c r="AB218" i="4"/>
  <c r="AB216" i="4"/>
  <c r="AB214" i="4"/>
  <c r="AB212" i="4"/>
  <c r="AB287" i="4"/>
  <c r="AB285" i="4"/>
  <c r="AB283" i="4"/>
  <c r="AB281" i="4"/>
  <c r="AB279" i="4"/>
  <c r="AB277" i="4"/>
  <c r="AB275" i="4"/>
  <c r="AB273" i="4"/>
  <c r="AB271" i="4"/>
  <c r="AB269" i="4"/>
  <c r="AB267" i="4"/>
  <c r="AB265" i="4"/>
  <c r="AB263" i="4"/>
  <c r="AB261" i="4"/>
  <c r="AB259" i="4"/>
  <c r="AB257" i="4"/>
  <c r="AB255" i="4"/>
  <c r="AB253" i="4"/>
  <c r="AB251" i="4"/>
  <c r="AB249" i="4"/>
  <c r="AB247" i="4"/>
  <c r="AB245" i="4"/>
  <c r="AB243" i="4"/>
  <c r="AB241" i="4"/>
  <c r="AB239" i="4"/>
  <c r="AB237" i="4"/>
  <c r="AB235" i="4"/>
  <c r="AB233" i="4"/>
  <c r="AB231" i="4"/>
  <c r="AB229" i="4"/>
  <c r="AB227" i="4"/>
  <c r="AB225" i="4"/>
  <c r="AB223" i="4"/>
  <c r="AB221" i="4"/>
  <c r="AB219" i="4"/>
  <c r="AB217" i="4"/>
  <c r="AB215" i="4"/>
  <c r="AB213" i="4"/>
  <c r="AB211" i="4"/>
  <c r="AB209" i="4"/>
  <c r="AB207" i="4"/>
  <c r="AB205" i="4"/>
  <c r="AB203" i="4"/>
  <c r="AB201" i="4"/>
  <c r="AB199" i="4"/>
  <c r="AB197" i="4"/>
  <c r="AB195" i="4"/>
  <c r="AB193" i="4"/>
  <c r="AB191" i="4"/>
  <c r="AB189" i="4"/>
  <c r="AB187" i="4"/>
  <c r="AB185" i="4"/>
  <c r="AB183" i="4"/>
  <c r="AB181" i="4"/>
  <c r="AB179" i="4"/>
  <c r="AB177" i="4"/>
  <c r="AB175" i="4"/>
  <c r="AB173" i="4"/>
  <c r="AB171" i="4"/>
  <c r="AB169" i="4"/>
  <c r="AB167" i="4"/>
  <c r="AB165" i="4"/>
  <c r="AB163" i="4"/>
  <c r="AB161" i="4"/>
  <c r="AB159" i="4"/>
  <c r="AB157" i="4"/>
  <c r="AB155" i="4"/>
  <c r="AB153" i="4"/>
  <c r="AB151" i="4"/>
  <c r="AB149" i="4"/>
  <c r="AB147" i="4"/>
  <c r="AB145" i="4"/>
  <c r="AB143" i="4"/>
  <c r="AB141" i="4"/>
  <c r="AB139" i="4"/>
  <c r="AB137" i="4"/>
  <c r="AB135" i="4"/>
  <c r="AB133" i="4"/>
  <c r="AB131" i="4"/>
  <c r="AB129" i="4"/>
  <c r="AB127" i="4"/>
  <c r="AB125" i="4"/>
  <c r="AB123" i="4"/>
  <c r="AB121" i="4"/>
  <c r="AB119" i="4"/>
  <c r="AB117" i="4"/>
  <c r="AB115" i="4"/>
  <c r="AB113" i="4"/>
  <c r="AB111" i="4"/>
  <c r="AB109" i="4"/>
  <c r="AB107" i="4"/>
  <c r="AB105" i="4"/>
  <c r="AB103" i="4"/>
  <c r="AB101" i="4"/>
  <c r="AB99" i="4"/>
  <c r="AB97" i="4"/>
  <c r="AB95" i="4"/>
  <c r="AB93" i="4"/>
  <c r="AB91" i="4"/>
  <c r="AB89" i="4"/>
  <c r="AB87" i="4"/>
  <c r="AB85" i="4"/>
  <c r="AB83" i="4"/>
  <c r="AB81" i="4"/>
  <c r="AB79" i="4"/>
  <c r="AB77" i="4"/>
  <c r="AB75" i="4"/>
  <c r="AB73" i="4"/>
  <c r="AB71" i="4"/>
  <c r="AB69" i="4"/>
  <c r="AB67" i="4"/>
  <c r="AB65" i="4"/>
  <c r="AB63" i="4"/>
  <c r="AB61" i="4"/>
  <c r="AB59" i="4"/>
  <c r="AB57" i="4"/>
  <c r="AB55" i="4"/>
  <c r="AB210" i="4"/>
  <c r="AB208" i="4"/>
  <c r="AB206" i="4"/>
  <c r="AB204" i="4"/>
  <c r="AB202" i="4"/>
  <c r="AB200" i="4"/>
  <c r="AB198" i="4"/>
  <c r="AB196" i="4"/>
  <c r="AB194" i="4"/>
  <c r="AB192" i="4"/>
  <c r="AB190" i="4"/>
  <c r="AB188" i="4"/>
  <c r="AB186" i="4"/>
  <c r="AB184" i="4"/>
  <c r="AB182" i="4"/>
  <c r="AB180" i="4"/>
  <c r="AB178" i="4"/>
  <c r="AB176" i="4"/>
  <c r="AB174" i="4"/>
  <c r="AB172" i="4"/>
  <c r="AB170" i="4"/>
  <c r="AB168" i="4"/>
  <c r="AB166" i="4"/>
  <c r="AB164" i="4"/>
  <c r="AB162" i="4"/>
  <c r="AB160" i="4"/>
  <c r="AB158" i="4"/>
  <c r="AB156" i="4"/>
  <c r="AB154" i="4"/>
  <c r="AB152" i="4"/>
  <c r="AB150" i="4"/>
  <c r="AB148" i="4"/>
  <c r="AB146" i="4"/>
  <c r="AB144" i="4"/>
  <c r="AB142" i="4"/>
  <c r="AB140" i="4"/>
  <c r="AB138" i="4"/>
  <c r="AB136" i="4"/>
  <c r="AB134" i="4"/>
  <c r="AB132" i="4"/>
  <c r="AB130" i="4"/>
  <c r="AB128" i="4"/>
  <c r="AB126" i="4"/>
  <c r="AB124" i="4"/>
  <c r="AB122" i="4"/>
  <c r="AB120" i="4"/>
  <c r="AB118" i="4"/>
  <c r="AB116" i="4"/>
  <c r="AB114" i="4"/>
  <c r="AB112" i="4"/>
  <c r="AB110" i="4"/>
  <c r="AB108" i="4"/>
  <c r="AB106" i="4"/>
  <c r="AB104" i="4"/>
  <c r="AB102" i="4"/>
  <c r="AB100" i="4"/>
  <c r="AB98" i="4"/>
  <c r="AB96" i="4"/>
  <c r="AB94" i="4"/>
  <c r="AB92" i="4"/>
  <c r="AB90" i="4"/>
  <c r="AB88" i="4"/>
  <c r="AB86" i="4"/>
  <c r="AB84" i="4"/>
  <c r="AB82" i="4"/>
  <c r="AB80" i="4"/>
  <c r="AB78" i="4"/>
  <c r="AB76" i="4"/>
  <c r="AB74" i="4"/>
  <c r="AB72" i="4"/>
  <c r="AB70" i="4"/>
  <c r="AB68" i="4"/>
  <c r="AB66" i="4"/>
  <c r="AB64" i="4"/>
  <c r="AB62" i="4"/>
  <c r="AB60" i="4"/>
  <c r="AB58" i="4"/>
  <c r="AB56" i="4"/>
  <c r="AB53" i="4"/>
  <c r="AB51" i="4"/>
  <c r="AB49" i="4"/>
  <c r="AB47" i="4"/>
  <c r="AB45" i="4"/>
  <c r="AB43" i="4"/>
  <c r="AB41" i="4"/>
  <c r="AB39" i="4"/>
  <c r="AB37" i="4"/>
  <c r="AB35" i="4"/>
  <c r="AB33" i="4"/>
  <c r="AB31" i="4"/>
  <c r="AB29" i="4"/>
  <c r="AB27" i="4"/>
  <c r="AB25" i="4"/>
  <c r="AB23" i="4"/>
  <c r="AB21" i="4"/>
  <c r="AB19" i="4"/>
  <c r="AB17" i="4"/>
  <c r="AB15" i="4"/>
  <c r="AB13" i="4"/>
  <c r="AB11" i="4"/>
  <c r="AB9" i="4"/>
  <c r="AB7" i="4"/>
  <c r="AB5" i="4"/>
  <c r="AB54" i="4"/>
  <c r="AB52" i="4"/>
  <c r="AB50" i="4"/>
  <c r="AB48" i="4"/>
  <c r="AB46" i="4"/>
  <c r="AB44" i="4"/>
  <c r="AB42" i="4"/>
  <c r="AB40" i="4"/>
  <c r="AB38" i="4"/>
  <c r="AB36" i="4"/>
  <c r="AB34" i="4"/>
  <c r="AB32" i="4"/>
  <c r="AB30" i="4"/>
  <c r="AB28" i="4"/>
  <c r="AB26" i="4"/>
  <c r="AB24" i="4"/>
  <c r="AB22" i="4"/>
  <c r="AB20" i="4"/>
  <c r="AB18" i="4"/>
  <c r="AB16" i="4"/>
  <c r="AB14" i="4"/>
  <c r="AB12" i="4"/>
  <c r="AB10" i="4"/>
  <c r="AB8" i="4"/>
  <c r="AB6" i="4"/>
  <c r="AC3" i="4" a="1"/>
  <c r="AC3" i="4" s="1"/>
  <c r="AB4" i="4"/>
  <c r="AC913" i="4" l="1"/>
  <c r="AC911" i="4"/>
  <c r="AC909" i="4"/>
  <c r="AC914" i="4"/>
  <c r="AC912" i="4"/>
  <c r="AC910" i="4"/>
  <c r="AC907" i="4"/>
  <c r="AC905" i="4"/>
  <c r="AC903" i="4"/>
  <c r="AC908" i="4"/>
  <c r="AC906" i="4"/>
  <c r="AC904" i="4"/>
  <c r="AC902" i="4"/>
  <c r="AC901" i="4"/>
  <c r="AC899" i="4"/>
  <c r="AC897" i="4"/>
  <c r="AC895" i="4"/>
  <c r="AC893" i="4"/>
  <c r="AC891" i="4"/>
  <c r="AC900" i="4"/>
  <c r="AC898" i="4"/>
  <c r="AC896" i="4"/>
  <c r="AC894" i="4"/>
  <c r="AC892" i="4"/>
  <c r="AC890" i="4"/>
  <c r="AC889" i="4"/>
  <c r="AC887" i="4"/>
  <c r="AC885" i="4"/>
  <c r="AC883" i="4"/>
  <c r="AC881" i="4"/>
  <c r="AC879" i="4"/>
  <c r="AC877" i="4"/>
  <c r="AC888" i="4"/>
  <c r="AC886" i="4"/>
  <c r="AC884" i="4"/>
  <c r="AC882" i="4"/>
  <c r="AC880" i="4"/>
  <c r="AC878" i="4"/>
  <c r="AC876" i="4"/>
  <c r="AC874" i="4"/>
  <c r="AC872" i="4"/>
  <c r="AC870" i="4"/>
  <c r="AC868" i="4"/>
  <c r="AC866" i="4"/>
  <c r="AC864" i="4"/>
  <c r="AC862" i="4"/>
  <c r="AC860" i="4"/>
  <c r="AC858" i="4"/>
  <c r="AC856" i="4"/>
  <c r="AC854" i="4"/>
  <c r="AC852" i="4"/>
  <c r="AC875" i="4"/>
  <c r="AC873" i="4"/>
  <c r="AC871" i="4"/>
  <c r="AC869" i="4"/>
  <c r="AC867" i="4"/>
  <c r="AC865" i="4"/>
  <c r="AC863" i="4"/>
  <c r="AC861" i="4"/>
  <c r="AC859" i="4"/>
  <c r="AC857" i="4"/>
  <c r="AC855" i="4"/>
  <c r="AC853" i="4"/>
  <c r="AC850" i="4"/>
  <c r="AC848" i="4"/>
  <c r="AC846" i="4"/>
  <c r="AC844" i="4"/>
  <c r="AC842" i="4"/>
  <c r="AC840" i="4"/>
  <c r="AC838" i="4"/>
  <c r="AC836" i="4"/>
  <c r="AC834" i="4"/>
  <c r="AC832" i="4"/>
  <c r="AC830" i="4"/>
  <c r="AC828" i="4"/>
  <c r="AC826" i="4"/>
  <c r="AC851" i="4"/>
  <c r="AC849" i="4"/>
  <c r="AC847" i="4"/>
  <c r="AC845" i="4"/>
  <c r="AC843" i="4"/>
  <c r="AC841" i="4"/>
  <c r="AC839" i="4"/>
  <c r="AC837" i="4"/>
  <c r="AC835" i="4"/>
  <c r="AC833" i="4"/>
  <c r="AC831" i="4"/>
  <c r="AC829" i="4"/>
  <c r="AC827" i="4"/>
  <c r="AC824" i="4"/>
  <c r="AC822" i="4"/>
  <c r="AC820" i="4"/>
  <c r="AC818" i="4"/>
  <c r="AC816" i="4"/>
  <c r="AC814" i="4"/>
  <c r="AC812" i="4"/>
  <c r="AC810" i="4"/>
  <c r="AC808" i="4"/>
  <c r="AC806" i="4"/>
  <c r="AC804" i="4"/>
  <c r="AC802" i="4"/>
  <c r="AC800" i="4"/>
  <c r="AC798" i="4"/>
  <c r="AC796" i="4"/>
  <c r="AC794" i="4"/>
  <c r="AC792" i="4"/>
  <c r="AC790" i="4"/>
  <c r="AC788" i="4"/>
  <c r="AC786" i="4"/>
  <c r="AC784" i="4"/>
  <c r="AC782" i="4"/>
  <c r="AC780" i="4"/>
  <c r="AC778" i="4"/>
  <c r="AC776" i="4"/>
  <c r="AC825" i="4"/>
  <c r="AC823" i="4"/>
  <c r="AC821" i="4"/>
  <c r="AC819" i="4"/>
  <c r="AC817" i="4"/>
  <c r="AC815" i="4"/>
  <c r="AC813" i="4"/>
  <c r="AC811" i="4"/>
  <c r="AC809" i="4"/>
  <c r="AC807" i="4"/>
  <c r="AC805" i="4"/>
  <c r="AC803" i="4"/>
  <c r="AC801" i="4"/>
  <c r="AC799" i="4"/>
  <c r="AC797" i="4"/>
  <c r="AC795" i="4"/>
  <c r="AC793" i="4"/>
  <c r="AC791" i="4"/>
  <c r="AC789" i="4"/>
  <c r="AC787" i="4"/>
  <c r="AC785" i="4"/>
  <c r="AC783" i="4"/>
  <c r="AC781" i="4"/>
  <c r="AC779" i="4"/>
  <c r="AC777" i="4"/>
  <c r="AC775" i="4"/>
  <c r="AC773" i="4"/>
  <c r="AC771" i="4"/>
  <c r="AC769" i="4"/>
  <c r="AC767" i="4"/>
  <c r="AC765" i="4"/>
  <c r="AC763" i="4"/>
  <c r="AC761" i="4"/>
  <c r="AC759" i="4"/>
  <c r="AC757" i="4"/>
  <c r="AC755" i="4"/>
  <c r="AC753" i="4"/>
  <c r="AC751" i="4"/>
  <c r="AC749" i="4"/>
  <c r="AC747" i="4"/>
  <c r="AC745" i="4"/>
  <c r="AC743" i="4"/>
  <c r="AC741" i="4"/>
  <c r="AC739" i="4"/>
  <c r="AC737" i="4"/>
  <c r="AC735" i="4"/>
  <c r="AC733" i="4"/>
  <c r="AC731" i="4"/>
  <c r="AC729" i="4"/>
  <c r="AC727" i="4"/>
  <c r="AC725" i="4"/>
  <c r="AC774" i="4"/>
  <c r="AC772" i="4"/>
  <c r="AC770" i="4"/>
  <c r="AC768" i="4"/>
  <c r="AC766" i="4"/>
  <c r="AC764" i="4"/>
  <c r="AC762" i="4"/>
  <c r="AC760" i="4"/>
  <c r="AC758" i="4"/>
  <c r="AC756" i="4"/>
  <c r="AC754" i="4"/>
  <c r="AC752" i="4"/>
  <c r="AC750" i="4"/>
  <c r="AC748" i="4"/>
  <c r="AC746" i="4"/>
  <c r="AC744" i="4"/>
  <c r="AC742" i="4"/>
  <c r="AC740" i="4"/>
  <c r="AC738" i="4"/>
  <c r="AC736" i="4"/>
  <c r="AC734" i="4"/>
  <c r="AC732" i="4"/>
  <c r="AC730" i="4"/>
  <c r="AC728" i="4"/>
  <c r="AC726" i="4"/>
  <c r="AC724" i="4"/>
  <c r="AC722" i="4"/>
  <c r="AC720" i="4"/>
  <c r="AC718" i="4"/>
  <c r="AC716" i="4"/>
  <c r="AC714" i="4"/>
  <c r="AC712" i="4"/>
  <c r="AC710" i="4"/>
  <c r="AC708" i="4"/>
  <c r="AC706" i="4"/>
  <c r="AC704" i="4"/>
  <c r="AC702" i="4"/>
  <c r="AC700" i="4"/>
  <c r="AC698" i="4"/>
  <c r="AC696" i="4"/>
  <c r="AC694" i="4"/>
  <c r="AC692" i="4"/>
  <c r="AC690" i="4"/>
  <c r="AC688" i="4"/>
  <c r="AC686" i="4"/>
  <c r="AC684" i="4"/>
  <c r="AC682" i="4"/>
  <c r="AC680" i="4"/>
  <c r="AC678" i="4"/>
  <c r="AC676" i="4"/>
  <c r="AC674" i="4"/>
  <c r="AC672" i="4"/>
  <c r="AC670" i="4"/>
  <c r="AC668" i="4"/>
  <c r="AC666" i="4"/>
  <c r="AC664" i="4"/>
  <c r="AC662" i="4"/>
  <c r="AC660" i="4"/>
  <c r="AC658" i="4"/>
  <c r="AC656" i="4"/>
  <c r="AC654" i="4"/>
  <c r="AC652" i="4"/>
  <c r="AC650" i="4"/>
  <c r="AC648" i="4"/>
  <c r="AC646" i="4"/>
  <c r="AC644" i="4"/>
  <c r="AC642" i="4"/>
  <c r="AC640" i="4"/>
  <c r="AC638" i="4"/>
  <c r="AC636" i="4"/>
  <c r="AC634" i="4"/>
  <c r="AC632" i="4"/>
  <c r="AC630" i="4"/>
  <c r="AC628" i="4"/>
  <c r="AC626" i="4"/>
  <c r="AC624" i="4"/>
  <c r="AC723" i="4"/>
  <c r="AC721" i="4"/>
  <c r="AC719" i="4"/>
  <c r="AC717" i="4"/>
  <c r="AC715" i="4"/>
  <c r="AC713" i="4"/>
  <c r="AC711" i="4"/>
  <c r="AC709" i="4"/>
  <c r="AC707" i="4"/>
  <c r="AC705" i="4"/>
  <c r="AC703" i="4"/>
  <c r="AC701" i="4"/>
  <c r="AC699" i="4"/>
  <c r="AC697" i="4"/>
  <c r="AC695" i="4"/>
  <c r="AC693" i="4"/>
  <c r="AC691" i="4"/>
  <c r="AC689" i="4"/>
  <c r="AC687" i="4"/>
  <c r="AC685" i="4"/>
  <c r="AC683" i="4"/>
  <c r="AC681" i="4"/>
  <c r="AC679" i="4"/>
  <c r="AC677" i="4"/>
  <c r="AC675" i="4"/>
  <c r="AC673" i="4"/>
  <c r="AC671" i="4"/>
  <c r="AC669" i="4"/>
  <c r="AC667" i="4"/>
  <c r="AC665" i="4"/>
  <c r="AC663" i="4"/>
  <c r="AC661" i="4"/>
  <c r="AC659" i="4"/>
  <c r="AC657" i="4"/>
  <c r="AC655" i="4"/>
  <c r="AC653" i="4"/>
  <c r="AC651" i="4"/>
  <c r="AC649" i="4"/>
  <c r="AC647" i="4"/>
  <c r="AC645" i="4"/>
  <c r="AC643" i="4"/>
  <c r="AC641" i="4"/>
  <c r="AC639" i="4"/>
  <c r="AC637" i="4"/>
  <c r="AC635" i="4"/>
  <c r="AC633" i="4"/>
  <c r="AC631" i="4"/>
  <c r="AC629" i="4"/>
  <c r="AC627" i="4"/>
  <c r="AC625" i="4"/>
  <c r="AC622" i="4"/>
  <c r="AC620" i="4"/>
  <c r="AC618" i="4"/>
  <c r="AC616" i="4"/>
  <c r="AC614" i="4"/>
  <c r="AC612" i="4"/>
  <c r="AC610" i="4"/>
  <c r="AC608" i="4"/>
  <c r="AC606" i="4"/>
  <c r="AC604" i="4"/>
  <c r="AC602" i="4"/>
  <c r="AC600" i="4"/>
  <c r="AC598" i="4"/>
  <c r="AC596" i="4"/>
  <c r="AC594" i="4"/>
  <c r="AC592" i="4"/>
  <c r="AC590" i="4"/>
  <c r="AC588" i="4"/>
  <c r="AC586" i="4"/>
  <c r="AC584" i="4"/>
  <c r="AC582" i="4"/>
  <c r="AC580" i="4"/>
  <c r="AC578" i="4"/>
  <c r="AC576" i="4"/>
  <c r="AC574" i="4"/>
  <c r="AC572" i="4"/>
  <c r="AC570" i="4"/>
  <c r="AC568" i="4"/>
  <c r="AC566" i="4"/>
  <c r="AC564" i="4"/>
  <c r="AC562" i="4"/>
  <c r="AC560" i="4"/>
  <c r="AC558" i="4"/>
  <c r="AC556" i="4"/>
  <c r="AC554" i="4"/>
  <c r="AC552" i="4"/>
  <c r="AC550" i="4"/>
  <c r="AC548" i="4"/>
  <c r="AC546" i="4"/>
  <c r="AC544" i="4"/>
  <c r="AC542" i="4"/>
  <c r="AC540" i="4"/>
  <c r="AC538" i="4"/>
  <c r="AC536" i="4"/>
  <c r="AC534" i="4"/>
  <c r="AC532" i="4"/>
  <c r="AC530" i="4"/>
  <c r="AC528" i="4"/>
  <c r="AC526" i="4"/>
  <c r="AC524" i="4"/>
  <c r="AC623" i="4"/>
  <c r="AC621" i="4"/>
  <c r="AC619" i="4"/>
  <c r="AC617" i="4"/>
  <c r="AC615" i="4"/>
  <c r="AC613" i="4"/>
  <c r="AC611" i="4"/>
  <c r="AC609" i="4"/>
  <c r="AC607" i="4"/>
  <c r="AC605" i="4"/>
  <c r="AC603" i="4"/>
  <c r="AC601" i="4"/>
  <c r="AC599" i="4"/>
  <c r="AC597" i="4"/>
  <c r="AC595" i="4"/>
  <c r="AC593" i="4"/>
  <c r="AC591" i="4"/>
  <c r="AC589" i="4"/>
  <c r="AC587" i="4"/>
  <c r="AC585" i="4"/>
  <c r="AC583" i="4"/>
  <c r="AC581" i="4"/>
  <c r="AC579" i="4"/>
  <c r="AC577" i="4"/>
  <c r="AC575" i="4"/>
  <c r="AC573" i="4"/>
  <c r="AC571" i="4"/>
  <c r="AC569" i="4"/>
  <c r="AC567" i="4"/>
  <c r="AC565" i="4"/>
  <c r="AC563" i="4"/>
  <c r="AC561" i="4"/>
  <c r="AC559" i="4"/>
  <c r="AC557" i="4"/>
  <c r="AC555" i="4"/>
  <c r="AC553" i="4"/>
  <c r="AC551" i="4"/>
  <c r="AC549" i="4"/>
  <c r="AC547" i="4"/>
  <c r="AC545" i="4"/>
  <c r="AC543" i="4"/>
  <c r="AC541" i="4"/>
  <c r="AC539" i="4"/>
  <c r="AC537" i="4"/>
  <c r="AC535" i="4"/>
  <c r="AC533" i="4"/>
  <c r="AC531" i="4"/>
  <c r="AC529" i="4"/>
  <c r="AC527" i="4"/>
  <c r="AC525" i="4"/>
  <c r="AC523" i="4"/>
  <c r="AC521" i="4"/>
  <c r="AC519" i="4"/>
  <c r="AC517" i="4"/>
  <c r="AC515" i="4"/>
  <c r="AC513" i="4"/>
  <c r="AC522" i="4"/>
  <c r="AC520" i="4"/>
  <c r="AC518" i="4"/>
  <c r="AC516" i="4"/>
  <c r="AC514" i="4"/>
  <c r="AC511" i="4"/>
  <c r="AC509" i="4"/>
  <c r="AC512" i="4"/>
  <c r="AC510" i="4"/>
  <c r="AC508" i="4"/>
  <c r="AC506" i="4"/>
  <c r="AC504" i="4"/>
  <c r="AC507" i="4"/>
  <c r="AC505" i="4"/>
  <c r="AC503" i="4"/>
  <c r="AC501" i="4"/>
  <c r="AC499" i="4"/>
  <c r="AC497" i="4"/>
  <c r="AC495" i="4"/>
  <c r="AC493" i="4"/>
  <c r="AC502" i="4"/>
  <c r="AC500" i="4"/>
  <c r="AC498" i="4"/>
  <c r="AC496" i="4"/>
  <c r="AC494" i="4"/>
  <c r="AC492" i="4"/>
  <c r="AC490" i="4"/>
  <c r="AC488" i="4"/>
  <c r="AC486" i="4"/>
  <c r="AC491" i="4"/>
  <c r="AC489" i="4"/>
  <c r="AC487" i="4"/>
  <c r="AC485" i="4"/>
  <c r="AC483" i="4"/>
  <c r="AC481" i="4"/>
  <c r="AC479" i="4"/>
  <c r="AC477" i="4"/>
  <c r="AC475" i="4"/>
  <c r="AC473" i="4"/>
  <c r="AC471" i="4"/>
  <c r="AC469" i="4"/>
  <c r="AC467" i="4"/>
  <c r="AC465" i="4"/>
  <c r="AC484" i="4"/>
  <c r="AC482" i="4"/>
  <c r="AC480" i="4"/>
  <c r="AC478" i="4"/>
  <c r="AC476" i="4"/>
  <c r="AC474" i="4"/>
  <c r="AC472" i="4"/>
  <c r="AC470" i="4"/>
  <c r="AC468" i="4"/>
  <c r="AC466" i="4"/>
  <c r="AC464" i="4"/>
  <c r="AC462" i="4"/>
  <c r="AC460" i="4"/>
  <c r="AC458" i="4"/>
  <c r="AC456" i="4"/>
  <c r="AC454" i="4"/>
  <c r="AC452" i="4"/>
  <c r="AC450" i="4"/>
  <c r="AC448" i="4"/>
  <c r="AC446" i="4"/>
  <c r="AC463" i="4"/>
  <c r="AC461" i="4"/>
  <c r="AC459" i="4"/>
  <c r="AC457" i="4"/>
  <c r="AC455" i="4"/>
  <c r="AC453" i="4"/>
  <c r="AC451" i="4"/>
  <c r="AC449" i="4"/>
  <c r="AC447" i="4"/>
  <c r="AC445" i="4"/>
  <c r="AC443" i="4"/>
  <c r="AC441" i="4"/>
  <c r="AC439" i="4"/>
  <c r="AC437" i="4"/>
  <c r="AC435" i="4"/>
  <c r="AC433" i="4"/>
  <c r="AC431" i="4"/>
  <c r="AC429" i="4"/>
  <c r="AC427" i="4"/>
  <c r="AC425" i="4"/>
  <c r="AC423" i="4"/>
  <c r="AC421" i="4"/>
  <c r="AC419" i="4"/>
  <c r="AC417" i="4"/>
  <c r="AC415" i="4"/>
  <c r="AC413" i="4"/>
  <c r="AC411" i="4"/>
  <c r="AC409" i="4"/>
  <c r="AC407" i="4"/>
  <c r="AC444" i="4"/>
  <c r="AC442" i="4"/>
  <c r="AC440" i="4"/>
  <c r="AC438" i="4"/>
  <c r="AC436" i="4"/>
  <c r="AC434" i="4"/>
  <c r="AC432" i="4"/>
  <c r="AC430" i="4"/>
  <c r="AC428" i="4"/>
  <c r="AC426" i="4"/>
  <c r="AC424" i="4"/>
  <c r="AC422" i="4"/>
  <c r="AC420" i="4"/>
  <c r="AC418" i="4"/>
  <c r="AC416" i="4"/>
  <c r="AC414" i="4"/>
  <c r="AC412" i="4"/>
  <c r="AC410" i="4"/>
  <c r="AC408" i="4"/>
  <c r="AC406" i="4"/>
  <c r="AC404" i="4"/>
  <c r="AC402" i="4"/>
  <c r="AC400" i="4"/>
  <c r="AC398" i="4"/>
  <c r="AC396" i="4"/>
  <c r="AC394" i="4"/>
  <c r="AC392" i="4"/>
  <c r="AC390" i="4"/>
  <c r="AC388" i="4"/>
  <c r="AC386" i="4"/>
  <c r="AC384" i="4"/>
  <c r="AC382" i="4"/>
  <c r="AC380" i="4"/>
  <c r="AC378" i="4"/>
  <c r="AC376" i="4"/>
  <c r="AC374" i="4"/>
  <c r="AC372" i="4"/>
  <c r="AC370" i="4"/>
  <c r="AC368" i="4"/>
  <c r="AC405" i="4"/>
  <c r="AC403" i="4"/>
  <c r="AC401" i="4"/>
  <c r="AC399" i="4"/>
  <c r="AC397" i="4"/>
  <c r="AC395" i="4"/>
  <c r="AC393" i="4"/>
  <c r="AC391" i="4"/>
  <c r="AC389" i="4"/>
  <c r="AC387" i="4"/>
  <c r="AC385" i="4"/>
  <c r="AC383" i="4"/>
  <c r="AC381" i="4"/>
  <c r="AC379" i="4"/>
  <c r="AC377" i="4"/>
  <c r="AC375" i="4"/>
  <c r="AC373" i="4"/>
  <c r="AC371" i="4"/>
  <c r="AC369" i="4"/>
  <c r="AC367" i="4"/>
  <c r="AC365" i="4"/>
  <c r="AC363" i="4"/>
  <c r="AC361" i="4"/>
  <c r="AC359" i="4"/>
  <c r="AC357" i="4"/>
  <c r="AC355" i="4"/>
  <c r="AC353" i="4"/>
  <c r="AC351" i="4"/>
  <c r="AC349" i="4"/>
  <c r="AC347" i="4"/>
  <c r="AC345" i="4"/>
  <c r="AC343" i="4"/>
  <c r="AC341" i="4"/>
  <c r="AC339" i="4"/>
  <c r="AC337" i="4"/>
  <c r="AC335" i="4"/>
  <c r="AC333" i="4"/>
  <c r="AC331" i="4"/>
  <c r="AC329" i="4"/>
  <c r="AC327" i="4"/>
  <c r="AC325" i="4"/>
  <c r="AC323" i="4"/>
  <c r="AC321" i="4"/>
  <c r="AC319" i="4"/>
  <c r="AC317" i="4"/>
  <c r="AC315" i="4"/>
  <c r="AC313" i="4"/>
  <c r="AC311" i="4"/>
  <c r="AC309" i="4"/>
  <c r="AC307" i="4"/>
  <c r="AC305" i="4"/>
  <c r="AC303" i="4"/>
  <c r="AC301" i="4"/>
  <c r="AC299" i="4"/>
  <c r="AC297" i="4"/>
  <c r="AC295" i="4"/>
  <c r="AC293" i="4"/>
  <c r="AC291" i="4"/>
  <c r="AC289" i="4"/>
  <c r="AC366" i="4"/>
  <c r="AC364" i="4"/>
  <c r="AC362" i="4"/>
  <c r="AC360" i="4"/>
  <c r="AC358" i="4"/>
  <c r="AC356" i="4"/>
  <c r="AC354" i="4"/>
  <c r="AC352" i="4"/>
  <c r="AC350" i="4"/>
  <c r="AC348" i="4"/>
  <c r="AC346" i="4"/>
  <c r="AC344" i="4"/>
  <c r="AC342" i="4"/>
  <c r="AC340" i="4"/>
  <c r="AC338" i="4"/>
  <c r="AC336" i="4"/>
  <c r="AC334" i="4"/>
  <c r="AC332" i="4"/>
  <c r="AC330" i="4"/>
  <c r="AC328" i="4"/>
  <c r="AC326" i="4"/>
  <c r="AC324" i="4"/>
  <c r="AC322" i="4"/>
  <c r="AC320" i="4"/>
  <c r="AC318" i="4"/>
  <c r="AC316" i="4"/>
  <c r="AC314" i="4"/>
  <c r="AC312" i="4"/>
  <c r="AC310" i="4"/>
  <c r="AC308" i="4"/>
  <c r="AC306" i="4"/>
  <c r="AC304" i="4"/>
  <c r="AC302" i="4"/>
  <c r="AC300" i="4"/>
  <c r="AC298" i="4"/>
  <c r="AC296" i="4"/>
  <c r="AC294" i="4"/>
  <c r="AC292" i="4"/>
  <c r="AC290" i="4"/>
  <c r="AC287" i="4"/>
  <c r="AC285" i="4"/>
  <c r="AC283" i="4"/>
  <c r="AC281" i="4"/>
  <c r="AC279" i="4"/>
  <c r="AC277" i="4"/>
  <c r="AC275" i="4"/>
  <c r="AC273" i="4"/>
  <c r="AC271" i="4"/>
  <c r="AC269" i="4"/>
  <c r="AC267" i="4"/>
  <c r="AC265" i="4"/>
  <c r="AC263" i="4"/>
  <c r="AC261" i="4"/>
  <c r="AC259" i="4"/>
  <c r="AC257" i="4"/>
  <c r="AC255" i="4"/>
  <c r="AC253" i="4"/>
  <c r="AC251" i="4"/>
  <c r="AC249" i="4"/>
  <c r="AC247" i="4"/>
  <c r="AC245" i="4"/>
  <c r="AC243" i="4"/>
  <c r="AC241" i="4"/>
  <c r="AC239" i="4"/>
  <c r="AC237" i="4"/>
  <c r="AC235" i="4"/>
  <c r="AC233" i="4"/>
  <c r="AC231" i="4"/>
  <c r="AC229" i="4"/>
  <c r="AC227" i="4"/>
  <c r="AC225" i="4"/>
  <c r="AC223" i="4"/>
  <c r="AC221" i="4"/>
  <c r="AC219" i="4"/>
  <c r="AC217" i="4"/>
  <c r="AC215" i="4"/>
  <c r="AC213" i="4"/>
  <c r="AC211" i="4"/>
  <c r="AC288" i="4"/>
  <c r="AC286" i="4"/>
  <c r="AC284" i="4"/>
  <c r="AC282" i="4"/>
  <c r="AC280" i="4"/>
  <c r="AC278" i="4"/>
  <c r="AC276" i="4"/>
  <c r="AC274" i="4"/>
  <c r="AC272" i="4"/>
  <c r="AC270" i="4"/>
  <c r="AC268" i="4"/>
  <c r="AC266" i="4"/>
  <c r="AC264" i="4"/>
  <c r="AC262" i="4"/>
  <c r="AC260" i="4"/>
  <c r="AC258" i="4"/>
  <c r="AC256" i="4"/>
  <c r="AC254" i="4"/>
  <c r="AC252" i="4"/>
  <c r="AC250" i="4"/>
  <c r="AC248" i="4"/>
  <c r="AC246" i="4"/>
  <c r="AC244" i="4"/>
  <c r="AC242" i="4"/>
  <c r="AC240" i="4"/>
  <c r="AC238" i="4"/>
  <c r="AC236" i="4"/>
  <c r="AC234" i="4"/>
  <c r="AC232" i="4"/>
  <c r="AC230" i="4"/>
  <c r="AC228" i="4"/>
  <c r="AC226" i="4"/>
  <c r="AC224" i="4"/>
  <c r="AC222" i="4"/>
  <c r="AC220" i="4"/>
  <c r="AC218" i="4"/>
  <c r="AC216" i="4"/>
  <c r="AC214" i="4"/>
  <c r="AC212" i="4"/>
  <c r="AC210" i="4"/>
  <c r="AC208" i="4"/>
  <c r="AC206" i="4"/>
  <c r="AC204" i="4"/>
  <c r="AC202" i="4"/>
  <c r="AC200" i="4"/>
  <c r="AC198" i="4"/>
  <c r="AC196" i="4"/>
  <c r="AC194" i="4"/>
  <c r="AC192" i="4"/>
  <c r="AC190" i="4"/>
  <c r="AC188" i="4"/>
  <c r="AC186" i="4"/>
  <c r="AC184" i="4"/>
  <c r="AC182" i="4"/>
  <c r="AC180" i="4"/>
  <c r="AC178" i="4"/>
  <c r="AC176" i="4"/>
  <c r="AC174" i="4"/>
  <c r="AC172" i="4"/>
  <c r="AC170" i="4"/>
  <c r="AC168" i="4"/>
  <c r="AC166" i="4"/>
  <c r="AC164" i="4"/>
  <c r="AC162" i="4"/>
  <c r="AC160" i="4"/>
  <c r="AC158" i="4"/>
  <c r="AC156" i="4"/>
  <c r="AC154" i="4"/>
  <c r="AC152" i="4"/>
  <c r="AC150" i="4"/>
  <c r="AC148" i="4"/>
  <c r="AC146" i="4"/>
  <c r="AC144" i="4"/>
  <c r="AC142" i="4"/>
  <c r="AC140" i="4"/>
  <c r="AC138" i="4"/>
  <c r="AC136" i="4"/>
  <c r="AC134" i="4"/>
  <c r="AC132" i="4"/>
  <c r="AC130" i="4"/>
  <c r="AC128" i="4"/>
  <c r="AC126" i="4"/>
  <c r="AC124" i="4"/>
  <c r="AC122" i="4"/>
  <c r="AC120" i="4"/>
  <c r="AC118" i="4"/>
  <c r="AC116" i="4"/>
  <c r="AC114" i="4"/>
  <c r="AC112" i="4"/>
  <c r="AC110" i="4"/>
  <c r="AC108" i="4"/>
  <c r="AC106" i="4"/>
  <c r="AC104" i="4"/>
  <c r="AC102" i="4"/>
  <c r="AC100" i="4"/>
  <c r="AC98" i="4"/>
  <c r="AC96" i="4"/>
  <c r="AC94" i="4"/>
  <c r="AC92" i="4"/>
  <c r="AC90" i="4"/>
  <c r="AC88" i="4"/>
  <c r="AC86" i="4"/>
  <c r="AC84" i="4"/>
  <c r="AC82" i="4"/>
  <c r="AC80" i="4"/>
  <c r="AC78" i="4"/>
  <c r="AC76" i="4"/>
  <c r="AC74" i="4"/>
  <c r="AC72" i="4"/>
  <c r="AC70" i="4"/>
  <c r="AC68" i="4"/>
  <c r="AC66" i="4"/>
  <c r="AC64" i="4"/>
  <c r="AC62" i="4"/>
  <c r="AC60" i="4"/>
  <c r="AC58" i="4"/>
  <c r="AC56" i="4"/>
  <c r="AC209" i="4"/>
  <c r="AC207" i="4"/>
  <c r="AC205" i="4"/>
  <c r="AC203" i="4"/>
  <c r="AC201" i="4"/>
  <c r="AC199" i="4"/>
  <c r="AC197" i="4"/>
  <c r="AC195" i="4"/>
  <c r="AC193" i="4"/>
  <c r="AC191" i="4"/>
  <c r="AC189" i="4"/>
  <c r="AC187" i="4"/>
  <c r="AC185" i="4"/>
  <c r="AC183" i="4"/>
  <c r="AC181" i="4"/>
  <c r="AC179" i="4"/>
  <c r="AC177" i="4"/>
  <c r="AC175" i="4"/>
  <c r="AC173" i="4"/>
  <c r="AC171" i="4"/>
  <c r="AC169" i="4"/>
  <c r="AC167" i="4"/>
  <c r="AC165" i="4"/>
  <c r="AC163" i="4"/>
  <c r="AC161" i="4"/>
  <c r="AC159" i="4"/>
  <c r="AC157" i="4"/>
  <c r="AC155" i="4"/>
  <c r="AC153" i="4"/>
  <c r="AC151" i="4"/>
  <c r="AC149" i="4"/>
  <c r="AC147" i="4"/>
  <c r="AC145" i="4"/>
  <c r="AC143" i="4"/>
  <c r="AC141" i="4"/>
  <c r="AC139" i="4"/>
  <c r="AC137" i="4"/>
  <c r="AC135" i="4"/>
  <c r="AC133" i="4"/>
  <c r="AC131" i="4"/>
  <c r="AC129" i="4"/>
  <c r="AC127" i="4"/>
  <c r="AC125" i="4"/>
  <c r="AC123" i="4"/>
  <c r="AC121" i="4"/>
  <c r="AC119" i="4"/>
  <c r="AC117" i="4"/>
  <c r="AC115" i="4"/>
  <c r="AC113" i="4"/>
  <c r="AC111" i="4"/>
  <c r="AC109" i="4"/>
  <c r="AC107" i="4"/>
  <c r="AC105" i="4"/>
  <c r="AC103" i="4"/>
  <c r="AC101" i="4"/>
  <c r="AC99" i="4"/>
  <c r="AC97" i="4"/>
  <c r="AC95" i="4"/>
  <c r="AC93" i="4"/>
  <c r="AC91" i="4"/>
  <c r="AC89" i="4"/>
  <c r="AC87" i="4"/>
  <c r="AC85" i="4"/>
  <c r="AC83" i="4"/>
  <c r="AC81" i="4"/>
  <c r="AC79" i="4"/>
  <c r="AC77" i="4"/>
  <c r="AC75" i="4"/>
  <c r="AC73" i="4"/>
  <c r="AC71" i="4"/>
  <c r="AC69" i="4"/>
  <c r="AC67" i="4"/>
  <c r="AC65" i="4"/>
  <c r="AC63" i="4"/>
  <c r="AC61" i="4"/>
  <c r="AC59" i="4"/>
  <c r="AC57" i="4"/>
  <c r="AC55" i="4"/>
  <c r="AC54" i="4"/>
  <c r="AC52" i="4"/>
  <c r="AC50" i="4"/>
  <c r="AC48" i="4"/>
  <c r="AC46" i="4"/>
  <c r="AC44" i="4"/>
  <c r="AC42" i="4"/>
  <c r="AC40" i="4"/>
  <c r="AC38" i="4"/>
  <c r="AC36" i="4"/>
  <c r="AC34" i="4"/>
  <c r="AC32" i="4"/>
  <c r="AC30" i="4"/>
  <c r="AC28" i="4"/>
  <c r="AC26" i="4"/>
  <c r="AC24" i="4"/>
  <c r="AC22" i="4"/>
  <c r="AC20" i="4"/>
  <c r="AC18" i="4"/>
  <c r="AC16" i="4"/>
  <c r="AC14" i="4"/>
  <c r="AC12" i="4"/>
  <c r="AC10" i="4"/>
  <c r="AC8" i="4"/>
  <c r="AC6" i="4"/>
  <c r="AC53" i="4"/>
  <c r="AC51" i="4"/>
  <c r="AC49" i="4"/>
  <c r="AC47" i="4"/>
  <c r="AC45" i="4"/>
  <c r="AC43" i="4"/>
  <c r="AC41" i="4"/>
  <c r="AC39" i="4"/>
  <c r="AC37" i="4"/>
  <c r="AC35" i="4"/>
  <c r="AC33" i="4"/>
  <c r="AC31" i="4"/>
  <c r="AC29" i="4"/>
  <c r="AC27" i="4"/>
  <c r="AC25" i="4"/>
  <c r="AC23" i="4"/>
  <c r="AC21" i="4"/>
  <c r="AC19" i="4"/>
  <c r="AC17" i="4"/>
  <c r="AC15" i="4"/>
  <c r="AC13" i="4"/>
  <c r="AC11" i="4"/>
  <c r="AC9" i="4"/>
  <c r="AC7" i="4"/>
  <c r="AC5" i="4"/>
  <c r="AD3" i="4" a="1"/>
  <c r="AD3" i="4" s="1"/>
  <c r="AC4" i="4"/>
  <c r="AD914" i="4" l="1"/>
  <c r="AD912" i="4"/>
  <c r="AD910" i="4"/>
  <c r="AD913" i="4"/>
  <c r="AD911" i="4"/>
  <c r="AD909" i="4"/>
  <c r="AD908" i="4"/>
  <c r="AD906" i="4"/>
  <c r="AD904" i="4"/>
  <c r="AD902" i="4"/>
  <c r="AD907" i="4"/>
  <c r="AD905" i="4"/>
  <c r="AD903" i="4"/>
  <c r="AD900" i="4"/>
  <c r="AD898" i="4"/>
  <c r="AD896" i="4"/>
  <c r="AD894" i="4"/>
  <c r="AD892" i="4"/>
  <c r="AD890" i="4"/>
  <c r="AD901" i="4"/>
  <c r="AD899" i="4"/>
  <c r="AD897" i="4"/>
  <c r="AD895" i="4"/>
  <c r="AD893" i="4"/>
  <c r="AD891" i="4"/>
  <c r="AD888" i="4"/>
  <c r="AD886" i="4"/>
  <c r="AD884" i="4"/>
  <c r="AD882" i="4"/>
  <c r="AD880" i="4"/>
  <c r="AD878" i="4"/>
  <c r="AD889" i="4"/>
  <c r="AD887" i="4"/>
  <c r="AD885" i="4"/>
  <c r="AD883" i="4"/>
  <c r="AD881" i="4"/>
  <c r="AD879" i="4"/>
  <c r="AD877" i="4"/>
  <c r="AD875" i="4"/>
  <c r="AD873" i="4"/>
  <c r="AD871" i="4"/>
  <c r="AD869" i="4"/>
  <c r="AD867" i="4"/>
  <c r="AD865" i="4"/>
  <c r="AD863" i="4"/>
  <c r="AD861" i="4"/>
  <c r="AD859" i="4"/>
  <c r="AD857" i="4"/>
  <c r="AD855" i="4"/>
  <c r="AD853" i="4"/>
  <c r="AD876" i="4"/>
  <c r="AD874" i="4"/>
  <c r="AD872" i="4"/>
  <c r="AD870" i="4"/>
  <c r="AD868" i="4"/>
  <c r="AD866" i="4"/>
  <c r="AD864" i="4"/>
  <c r="AD862" i="4"/>
  <c r="AD860" i="4"/>
  <c r="AD858" i="4"/>
  <c r="AD856" i="4"/>
  <c r="AD854" i="4"/>
  <c r="AD852" i="4"/>
  <c r="AD851" i="4"/>
  <c r="AD849" i="4"/>
  <c r="AD847" i="4"/>
  <c r="AD845" i="4"/>
  <c r="AD843" i="4"/>
  <c r="AD841" i="4"/>
  <c r="AD839" i="4"/>
  <c r="AD837" i="4"/>
  <c r="AD835" i="4"/>
  <c r="AD833" i="4"/>
  <c r="AD831" i="4"/>
  <c r="AD829" i="4"/>
  <c r="AD827" i="4"/>
  <c r="AD850" i="4"/>
  <c r="AD848" i="4"/>
  <c r="AD846" i="4"/>
  <c r="AD844" i="4"/>
  <c r="AD842" i="4"/>
  <c r="AD840" i="4"/>
  <c r="AD838" i="4"/>
  <c r="AD836" i="4"/>
  <c r="AD834" i="4"/>
  <c r="AD832" i="4"/>
  <c r="AD830" i="4"/>
  <c r="AD828" i="4"/>
  <c r="AD826" i="4"/>
  <c r="AD825" i="4"/>
  <c r="AD823" i="4"/>
  <c r="AD821" i="4"/>
  <c r="AD819" i="4"/>
  <c r="AD817" i="4"/>
  <c r="AD815" i="4"/>
  <c r="AD813" i="4"/>
  <c r="AD811" i="4"/>
  <c r="AD809" i="4"/>
  <c r="AD807" i="4"/>
  <c r="AD805" i="4"/>
  <c r="AD803" i="4"/>
  <c r="AD801" i="4"/>
  <c r="AD799" i="4"/>
  <c r="AD797" i="4"/>
  <c r="AD795" i="4"/>
  <c r="AD793" i="4"/>
  <c r="AD791" i="4"/>
  <c r="AD789" i="4"/>
  <c r="AD787" i="4"/>
  <c r="AD785" i="4"/>
  <c r="AD783" i="4"/>
  <c r="AD781" i="4"/>
  <c r="AD779" i="4"/>
  <c r="AD777" i="4"/>
  <c r="AD824" i="4"/>
  <c r="AD822" i="4"/>
  <c r="AD820" i="4"/>
  <c r="AD818" i="4"/>
  <c r="AD816" i="4"/>
  <c r="AD814" i="4"/>
  <c r="AD812" i="4"/>
  <c r="AD810" i="4"/>
  <c r="AD808" i="4"/>
  <c r="AD806" i="4"/>
  <c r="AD804" i="4"/>
  <c r="AD802" i="4"/>
  <c r="AD800" i="4"/>
  <c r="AD798" i="4"/>
  <c r="AD796" i="4"/>
  <c r="AD794" i="4"/>
  <c r="AD792" i="4"/>
  <c r="AD790" i="4"/>
  <c r="AD788" i="4"/>
  <c r="AD786" i="4"/>
  <c r="AD784" i="4"/>
  <c r="AD782" i="4"/>
  <c r="AD780" i="4"/>
  <c r="AD778" i="4"/>
  <c r="AD776" i="4"/>
  <c r="AD774" i="4"/>
  <c r="AD772" i="4"/>
  <c r="AD770" i="4"/>
  <c r="AD768" i="4"/>
  <c r="AD766" i="4"/>
  <c r="AD764" i="4"/>
  <c r="AD762" i="4"/>
  <c r="AD760" i="4"/>
  <c r="AD758" i="4"/>
  <c r="AD756" i="4"/>
  <c r="AD754" i="4"/>
  <c r="AD752" i="4"/>
  <c r="AD750" i="4"/>
  <c r="AD748" i="4"/>
  <c r="AD746" i="4"/>
  <c r="AD744" i="4"/>
  <c r="AD742" i="4"/>
  <c r="AD740" i="4"/>
  <c r="AD738" i="4"/>
  <c r="AD736" i="4"/>
  <c r="AD734" i="4"/>
  <c r="AD732" i="4"/>
  <c r="AD730" i="4"/>
  <c r="AD728" i="4"/>
  <c r="AD726" i="4"/>
  <c r="AD775" i="4"/>
  <c r="AD773" i="4"/>
  <c r="AD771" i="4"/>
  <c r="AD769" i="4"/>
  <c r="AD767" i="4"/>
  <c r="AD765" i="4"/>
  <c r="AD763" i="4"/>
  <c r="AD761" i="4"/>
  <c r="AD759" i="4"/>
  <c r="AD757" i="4"/>
  <c r="AD755" i="4"/>
  <c r="AD753" i="4"/>
  <c r="AD751" i="4"/>
  <c r="AD749" i="4"/>
  <c r="AD747" i="4"/>
  <c r="AD745" i="4"/>
  <c r="AD743" i="4"/>
  <c r="AD741" i="4"/>
  <c r="AD739" i="4"/>
  <c r="AD737" i="4"/>
  <c r="AD735" i="4"/>
  <c r="AD733" i="4"/>
  <c r="AD731" i="4"/>
  <c r="AD729" i="4"/>
  <c r="AD727" i="4"/>
  <c r="AD725" i="4"/>
  <c r="AD723" i="4"/>
  <c r="AD721" i="4"/>
  <c r="AD719" i="4"/>
  <c r="AD717" i="4"/>
  <c r="AD715" i="4"/>
  <c r="AD713" i="4"/>
  <c r="AD711" i="4"/>
  <c r="AD709" i="4"/>
  <c r="AD707" i="4"/>
  <c r="AD705" i="4"/>
  <c r="AD703" i="4"/>
  <c r="AD701" i="4"/>
  <c r="AD699" i="4"/>
  <c r="AD697" i="4"/>
  <c r="AD695" i="4"/>
  <c r="AD693" i="4"/>
  <c r="AD691" i="4"/>
  <c r="AD689" i="4"/>
  <c r="AD687" i="4"/>
  <c r="AD685" i="4"/>
  <c r="AD683" i="4"/>
  <c r="AD681" i="4"/>
  <c r="AD679" i="4"/>
  <c r="AD677" i="4"/>
  <c r="AD675" i="4"/>
  <c r="AD673" i="4"/>
  <c r="AD671" i="4"/>
  <c r="AD669" i="4"/>
  <c r="AD667" i="4"/>
  <c r="AD665" i="4"/>
  <c r="AD663" i="4"/>
  <c r="AD661" i="4"/>
  <c r="AD659" i="4"/>
  <c r="AD657" i="4"/>
  <c r="AD655" i="4"/>
  <c r="AD653" i="4"/>
  <c r="AD651" i="4"/>
  <c r="AD649" i="4"/>
  <c r="AD647" i="4"/>
  <c r="AD645" i="4"/>
  <c r="AD643" i="4"/>
  <c r="AD641" i="4"/>
  <c r="AD639" i="4"/>
  <c r="AD637" i="4"/>
  <c r="AD635" i="4"/>
  <c r="AD633" i="4"/>
  <c r="AD631" i="4"/>
  <c r="AD629" i="4"/>
  <c r="AD627" i="4"/>
  <c r="AD625" i="4"/>
  <c r="AD724" i="4"/>
  <c r="AD722" i="4"/>
  <c r="AD720" i="4"/>
  <c r="AD718" i="4"/>
  <c r="AD716" i="4"/>
  <c r="AD714" i="4"/>
  <c r="AD712" i="4"/>
  <c r="AD710" i="4"/>
  <c r="AD708" i="4"/>
  <c r="AD706" i="4"/>
  <c r="AD704" i="4"/>
  <c r="AD702" i="4"/>
  <c r="AD700" i="4"/>
  <c r="AD698" i="4"/>
  <c r="AD696" i="4"/>
  <c r="AD694" i="4"/>
  <c r="AD692" i="4"/>
  <c r="AD690" i="4"/>
  <c r="AD688" i="4"/>
  <c r="AD686" i="4"/>
  <c r="AD684" i="4"/>
  <c r="AD682" i="4"/>
  <c r="AD680" i="4"/>
  <c r="AD678" i="4"/>
  <c r="AD676" i="4"/>
  <c r="AD674" i="4"/>
  <c r="AD672" i="4"/>
  <c r="AD670" i="4"/>
  <c r="AD668" i="4"/>
  <c r="AD666" i="4"/>
  <c r="AD664" i="4"/>
  <c r="AD662" i="4"/>
  <c r="AD660" i="4"/>
  <c r="AD658" i="4"/>
  <c r="AD656" i="4"/>
  <c r="AD654" i="4"/>
  <c r="AD652" i="4"/>
  <c r="AD650" i="4"/>
  <c r="AD648" i="4"/>
  <c r="AD646" i="4"/>
  <c r="AD644" i="4"/>
  <c r="AD642" i="4"/>
  <c r="AD640" i="4"/>
  <c r="AD638" i="4"/>
  <c r="AD636" i="4"/>
  <c r="AD634" i="4"/>
  <c r="AD632" i="4"/>
  <c r="AD630" i="4"/>
  <c r="AD628" i="4"/>
  <c r="AD626" i="4"/>
  <c r="AD624" i="4"/>
  <c r="AD623" i="4"/>
  <c r="AD621" i="4"/>
  <c r="AD619" i="4"/>
  <c r="AD617" i="4"/>
  <c r="AD615" i="4"/>
  <c r="AD613" i="4"/>
  <c r="AD611" i="4"/>
  <c r="AD609" i="4"/>
  <c r="AD607" i="4"/>
  <c r="AD605" i="4"/>
  <c r="AD603" i="4"/>
  <c r="AD601" i="4"/>
  <c r="AD599" i="4"/>
  <c r="AD597" i="4"/>
  <c r="AD595" i="4"/>
  <c r="AD593" i="4"/>
  <c r="AD591" i="4"/>
  <c r="AD589" i="4"/>
  <c r="AD587" i="4"/>
  <c r="AD585" i="4"/>
  <c r="AD583" i="4"/>
  <c r="AD581" i="4"/>
  <c r="AD579" i="4"/>
  <c r="AD577" i="4"/>
  <c r="AD575" i="4"/>
  <c r="AD573" i="4"/>
  <c r="AD571" i="4"/>
  <c r="AD569" i="4"/>
  <c r="AD567" i="4"/>
  <c r="AD565" i="4"/>
  <c r="AD563" i="4"/>
  <c r="AD561" i="4"/>
  <c r="AD559" i="4"/>
  <c r="AD557" i="4"/>
  <c r="AD555" i="4"/>
  <c r="AD553" i="4"/>
  <c r="AD551" i="4"/>
  <c r="AD549" i="4"/>
  <c r="AD547" i="4"/>
  <c r="AD545" i="4"/>
  <c r="AD543" i="4"/>
  <c r="AD541" i="4"/>
  <c r="AD539" i="4"/>
  <c r="AD537" i="4"/>
  <c r="AD535" i="4"/>
  <c r="AD533" i="4"/>
  <c r="AD531" i="4"/>
  <c r="AD529" i="4"/>
  <c r="AD527" i="4"/>
  <c r="AD525" i="4"/>
  <c r="AD523" i="4"/>
  <c r="AD622" i="4"/>
  <c r="AD620" i="4"/>
  <c r="AD618" i="4"/>
  <c r="AD616" i="4"/>
  <c r="AD614" i="4"/>
  <c r="AD612" i="4"/>
  <c r="AD610" i="4"/>
  <c r="AD608" i="4"/>
  <c r="AD606" i="4"/>
  <c r="AD604" i="4"/>
  <c r="AD602" i="4"/>
  <c r="AD600" i="4"/>
  <c r="AD598" i="4"/>
  <c r="AD596" i="4"/>
  <c r="AD594" i="4"/>
  <c r="AD592" i="4"/>
  <c r="AD590" i="4"/>
  <c r="AD588" i="4"/>
  <c r="AD586" i="4"/>
  <c r="AD584" i="4"/>
  <c r="AD582" i="4"/>
  <c r="AD580" i="4"/>
  <c r="AD578" i="4"/>
  <c r="AD576" i="4"/>
  <c r="AD574" i="4"/>
  <c r="AD572" i="4"/>
  <c r="AD570" i="4"/>
  <c r="AD568" i="4"/>
  <c r="AD566" i="4"/>
  <c r="AD564" i="4"/>
  <c r="AD562" i="4"/>
  <c r="AD560" i="4"/>
  <c r="AD558" i="4"/>
  <c r="AD556" i="4"/>
  <c r="AD554" i="4"/>
  <c r="AD552" i="4"/>
  <c r="AD550" i="4"/>
  <c r="AD548" i="4"/>
  <c r="AD546" i="4"/>
  <c r="AD544" i="4"/>
  <c r="AD542" i="4"/>
  <c r="AD540" i="4"/>
  <c r="AD538" i="4"/>
  <c r="AD536" i="4"/>
  <c r="AD534" i="4"/>
  <c r="AD532" i="4"/>
  <c r="AD530" i="4"/>
  <c r="AD528" i="4"/>
  <c r="AD526" i="4"/>
  <c r="AD524" i="4"/>
  <c r="AD522" i="4"/>
  <c r="AD520" i="4"/>
  <c r="AD518" i="4"/>
  <c r="AD516" i="4"/>
  <c r="AD514" i="4"/>
  <c r="AD521" i="4"/>
  <c r="AD519" i="4"/>
  <c r="AD517" i="4"/>
  <c r="AD515" i="4"/>
  <c r="AD513" i="4"/>
  <c r="AD512" i="4"/>
  <c r="AD510" i="4"/>
  <c r="AD508" i="4"/>
  <c r="AD511" i="4"/>
  <c r="AD509" i="4"/>
  <c r="AD507" i="4"/>
  <c r="AD505" i="4"/>
  <c r="AD503" i="4"/>
  <c r="AD506" i="4"/>
  <c r="AD504" i="4"/>
  <c r="AD502" i="4"/>
  <c r="AD500" i="4"/>
  <c r="AD498" i="4"/>
  <c r="AD496" i="4"/>
  <c r="AD494" i="4"/>
  <c r="AD501" i="4"/>
  <c r="AD499" i="4"/>
  <c r="AD497" i="4"/>
  <c r="AD495" i="4"/>
  <c r="AD493" i="4"/>
  <c r="AD491" i="4"/>
  <c r="AD489" i="4"/>
  <c r="AD487" i="4"/>
  <c r="AD485" i="4"/>
  <c r="AD492" i="4"/>
  <c r="AD490" i="4"/>
  <c r="AD488" i="4"/>
  <c r="AD486" i="4"/>
  <c r="AD484" i="4"/>
  <c r="AD482" i="4"/>
  <c r="AD480" i="4"/>
  <c r="AD478" i="4"/>
  <c r="AD476" i="4"/>
  <c r="AD474" i="4"/>
  <c r="AD472" i="4"/>
  <c r="AD470" i="4"/>
  <c r="AD468" i="4"/>
  <c r="AD466" i="4"/>
  <c r="AD483" i="4"/>
  <c r="AD481" i="4"/>
  <c r="AD479" i="4"/>
  <c r="AD477" i="4"/>
  <c r="AD475" i="4"/>
  <c r="AD473" i="4"/>
  <c r="AD471" i="4"/>
  <c r="AD469" i="4"/>
  <c r="AD467" i="4"/>
  <c r="AD465" i="4"/>
  <c r="AD463" i="4"/>
  <c r="AD461" i="4"/>
  <c r="AD459" i="4"/>
  <c r="AD457" i="4"/>
  <c r="AD455" i="4"/>
  <c r="AD453" i="4"/>
  <c r="AD451" i="4"/>
  <c r="AD449" i="4"/>
  <c r="AD447" i="4"/>
  <c r="AD445" i="4"/>
  <c r="AD464" i="4"/>
  <c r="AD462" i="4"/>
  <c r="AD460" i="4"/>
  <c r="AD458" i="4"/>
  <c r="AD456" i="4"/>
  <c r="AD454" i="4"/>
  <c r="AD452" i="4"/>
  <c r="AD450" i="4"/>
  <c r="AD448" i="4"/>
  <c r="AD446" i="4"/>
  <c r="AD444" i="4"/>
  <c r="AD442" i="4"/>
  <c r="AD440" i="4"/>
  <c r="AD438" i="4"/>
  <c r="AD436" i="4"/>
  <c r="AD434" i="4"/>
  <c r="AD432" i="4"/>
  <c r="AD430" i="4"/>
  <c r="AD428" i="4"/>
  <c r="AD426" i="4"/>
  <c r="AD424" i="4"/>
  <c r="AD422" i="4"/>
  <c r="AD420" i="4"/>
  <c r="AD418" i="4"/>
  <c r="AD416" i="4"/>
  <c r="AD414" i="4"/>
  <c r="AD412" i="4"/>
  <c r="AD410" i="4"/>
  <c r="AD408" i="4"/>
  <c r="AD406" i="4"/>
  <c r="AD443" i="4"/>
  <c r="AD441" i="4"/>
  <c r="AD439" i="4"/>
  <c r="AD437" i="4"/>
  <c r="AD435" i="4"/>
  <c r="AD433" i="4"/>
  <c r="AD431" i="4"/>
  <c r="AD429" i="4"/>
  <c r="AD427" i="4"/>
  <c r="AD425" i="4"/>
  <c r="AD423" i="4"/>
  <c r="AD421" i="4"/>
  <c r="AD419" i="4"/>
  <c r="AD417" i="4"/>
  <c r="AD415" i="4"/>
  <c r="AD413" i="4"/>
  <c r="AD411" i="4"/>
  <c r="AD409" i="4"/>
  <c r="AD407" i="4"/>
  <c r="AD405" i="4"/>
  <c r="AD403" i="4"/>
  <c r="AD401" i="4"/>
  <c r="AD399" i="4"/>
  <c r="AD397" i="4"/>
  <c r="AD395" i="4"/>
  <c r="AD393" i="4"/>
  <c r="AD391" i="4"/>
  <c r="AD389" i="4"/>
  <c r="AD387" i="4"/>
  <c r="AD385" i="4"/>
  <c r="AD383" i="4"/>
  <c r="AD381" i="4"/>
  <c r="AD379" i="4"/>
  <c r="AD377" i="4"/>
  <c r="AD375" i="4"/>
  <c r="AD373" i="4"/>
  <c r="AD371" i="4"/>
  <c r="AD369" i="4"/>
  <c r="AD367" i="4"/>
  <c r="AD404" i="4"/>
  <c r="AD402" i="4"/>
  <c r="AD400" i="4"/>
  <c r="AD398" i="4"/>
  <c r="AD396" i="4"/>
  <c r="AD394" i="4"/>
  <c r="AD392" i="4"/>
  <c r="AD390" i="4"/>
  <c r="AD388" i="4"/>
  <c r="AD386" i="4"/>
  <c r="AD384" i="4"/>
  <c r="AD382" i="4"/>
  <c r="AD380" i="4"/>
  <c r="AD378" i="4"/>
  <c r="AD376" i="4"/>
  <c r="AD374" i="4"/>
  <c r="AD372" i="4"/>
  <c r="AD370" i="4"/>
  <c r="AD368" i="4"/>
  <c r="AD366" i="4"/>
  <c r="AD364" i="4"/>
  <c r="AD362" i="4"/>
  <c r="AD360" i="4"/>
  <c r="AD358" i="4"/>
  <c r="AD356" i="4"/>
  <c r="AD354" i="4"/>
  <c r="AD352" i="4"/>
  <c r="AD350" i="4"/>
  <c r="AD348" i="4"/>
  <c r="AD346" i="4"/>
  <c r="AD344" i="4"/>
  <c r="AD342" i="4"/>
  <c r="AD340" i="4"/>
  <c r="AD338" i="4"/>
  <c r="AD336" i="4"/>
  <c r="AD334" i="4"/>
  <c r="AD332" i="4"/>
  <c r="AD330" i="4"/>
  <c r="AD328" i="4"/>
  <c r="AD326" i="4"/>
  <c r="AD324" i="4"/>
  <c r="AD322" i="4"/>
  <c r="AD320" i="4"/>
  <c r="AD318" i="4"/>
  <c r="AD316" i="4"/>
  <c r="AD314" i="4"/>
  <c r="AD312" i="4"/>
  <c r="AD310" i="4"/>
  <c r="AD308" i="4"/>
  <c r="AD306" i="4"/>
  <c r="AD304" i="4"/>
  <c r="AD302" i="4"/>
  <c r="AD300" i="4"/>
  <c r="AD298" i="4"/>
  <c r="AD296" i="4"/>
  <c r="AD294" i="4"/>
  <c r="AD292" i="4"/>
  <c r="AD290" i="4"/>
  <c r="AD365" i="4"/>
  <c r="AD363" i="4"/>
  <c r="AD361" i="4"/>
  <c r="AD359" i="4"/>
  <c r="AD357" i="4"/>
  <c r="AD355" i="4"/>
  <c r="AD353" i="4"/>
  <c r="AD351" i="4"/>
  <c r="AD349" i="4"/>
  <c r="AD347" i="4"/>
  <c r="AD345" i="4"/>
  <c r="AD343" i="4"/>
  <c r="AD341" i="4"/>
  <c r="AD339" i="4"/>
  <c r="AD337" i="4"/>
  <c r="AD335" i="4"/>
  <c r="AD333" i="4"/>
  <c r="AD331" i="4"/>
  <c r="AD329" i="4"/>
  <c r="AD327" i="4"/>
  <c r="AD325" i="4"/>
  <c r="AD323" i="4"/>
  <c r="AD321" i="4"/>
  <c r="AD319" i="4"/>
  <c r="AD317" i="4"/>
  <c r="AD315" i="4"/>
  <c r="AD313" i="4"/>
  <c r="AD311" i="4"/>
  <c r="AD309" i="4"/>
  <c r="AD307" i="4"/>
  <c r="AD305" i="4"/>
  <c r="AD303" i="4"/>
  <c r="AD301" i="4"/>
  <c r="AD299" i="4"/>
  <c r="AD297" i="4"/>
  <c r="AD295" i="4"/>
  <c r="AD293" i="4"/>
  <c r="AD291" i="4"/>
  <c r="AD289" i="4"/>
  <c r="AD288" i="4"/>
  <c r="AD286" i="4"/>
  <c r="AD284" i="4"/>
  <c r="AD282" i="4"/>
  <c r="AD280" i="4"/>
  <c r="AD278" i="4"/>
  <c r="AD276" i="4"/>
  <c r="AD274" i="4"/>
  <c r="AD272" i="4"/>
  <c r="AD270" i="4"/>
  <c r="AD268" i="4"/>
  <c r="AD266" i="4"/>
  <c r="AD264" i="4"/>
  <c r="AD262" i="4"/>
  <c r="AD260" i="4"/>
  <c r="AD258" i="4"/>
  <c r="AD256" i="4"/>
  <c r="AD254" i="4"/>
  <c r="AD252" i="4"/>
  <c r="AD250" i="4"/>
  <c r="AD248" i="4"/>
  <c r="AD246" i="4"/>
  <c r="AD244" i="4"/>
  <c r="AD242" i="4"/>
  <c r="AD240" i="4"/>
  <c r="AD238" i="4"/>
  <c r="AD236" i="4"/>
  <c r="AD234" i="4"/>
  <c r="AD232" i="4"/>
  <c r="AD230" i="4"/>
  <c r="AD228" i="4"/>
  <c r="AD226" i="4"/>
  <c r="AD224" i="4"/>
  <c r="AD222" i="4"/>
  <c r="AD220" i="4"/>
  <c r="AD218" i="4"/>
  <c r="AD216" i="4"/>
  <c r="AD214" i="4"/>
  <c r="AD212" i="4"/>
  <c r="AD287" i="4"/>
  <c r="AD285" i="4"/>
  <c r="AD283" i="4"/>
  <c r="AD281" i="4"/>
  <c r="AD279" i="4"/>
  <c r="AD277" i="4"/>
  <c r="AD275" i="4"/>
  <c r="AD273" i="4"/>
  <c r="AD271" i="4"/>
  <c r="AD269" i="4"/>
  <c r="AD267" i="4"/>
  <c r="AD265" i="4"/>
  <c r="AD263" i="4"/>
  <c r="AD261" i="4"/>
  <c r="AD259" i="4"/>
  <c r="AD257" i="4"/>
  <c r="AD255" i="4"/>
  <c r="AD253" i="4"/>
  <c r="AD251" i="4"/>
  <c r="AD249" i="4"/>
  <c r="AD247" i="4"/>
  <c r="AD245" i="4"/>
  <c r="AD243" i="4"/>
  <c r="AD241" i="4"/>
  <c r="AD239" i="4"/>
  <c r="AD237" i="4"/>
  <c r="AD235" i="4"/>
  <c r="AD233" i="4"/>
  <c r="AD231" i="4"/>
  <c r="AD229" i="4"/>
  <c r="AD227" i="4"/>
  <c r="AD225" i="4"/>
  <c r="AD223" i="4"/>
  <c r="AD221" i="4"/>
  <c r="AD219" i="4"/>
  <c r="AD217" i="4"/>
  <c r="AD215" i="4"/>
  <c r="AD213" i="4"/>
  <c r="AD211" i="4"/>
  <c r="AD209" i="4"/>
  <c r="AD207" i="4"/>
  <c r="AD205" i="4"/>
  <c r="AD203" i="4"/>
  <c r="AD201" i="4"/>
  <c r="AD199" i="4"/>
  <c r="AD197" i="4"/>
  <c r="AD195" i="4"/>
  <c r="AD193" i="4"/>
  <c r="AD191" i="4"/>
  <c r="AD189" i="4"/>
  <c r="AD187" i="4"/>
  <c r="AD185" i="4"/>
  <c r="AD183" i="4"/>
  <c r="AD181" i="4"/>
  <c r="AD179" i="4"/>
  <c r="AD177" i="4"/>
  <c r="AD175" i="4"/>
  <c r="AD173" i="4"/>
  <c r="AD171" i="4"/>
  <c r="AD169" i="4"/>
  <c r="AD167" i="4"/>
  <c r="AD165" i="4"/>
  <c r="AD163" i="4"/>
  <c r="AD161" i="4"/>
  <c r="AD159" i="4"/>
  <c r="AD157" i="4"/>
  <c r="AD155" i="4"/>
  <c r="AD153" i="4"/>
  <c r="AD151" i="4"/>
  <c r="AD149" i="4"/>
  <c r="AD147" i="4"/>
  <c r="AD145" i="4"/>
  <c r="AD143" i="4"/>
  <c r="AD141" i="4"/>
  <c r="AD139" i="4"/>
  <c r="AD137" i="4"/>
  <c r="AD135" i="4"/>
  <c r="AD133" i="4"/>
  <c r="AD131" i="4"/>
  <c r="AD129" i="4"/>
  <c r="AD127" i="4"/>
  <c r="AD125" i="4"/>
  <c r="AD123" i="4"/>
  <c r="AD121" i="4"/>
  <c r="AD119" i="4"/>
  <c r="AD117" i="4"/>
  <c r="AD115" i="4"/>
  <c r="AD113" i="4"/>
  <c r="AD111" i="4"/>
  <c r="AD109" i="4"/>
  <c r="AD107" i="4"/>
  <c r="AD105" i="4"/>
  <c r="AD103" i="4"/>
  <c r="AD101" i="4"/>
  <c r="AD99" i="4"/>
  <c r="AD97" i="4"/>
  <c r="AD95" i="4"/>
  <c r="AD93" i="4"/>
  <c r="AD91" i="4"/>
  <c r="AD89" i="4"/>
  <c r="AD87" i="4"/>
  <c r="AD85" i="4"/>
  <c r="AD83" i="4"/>
  <c r="AD81" i="4"/>
  <c r="AD79" i="4"/>
  <c r="AD77" i="4"/>
  <c r="AD75" i="4"/>
  <c r="AD73" i="4"/>
  <c r="AD71" i="4"/>
  <c r="AD69" i="4"/>
  <c r="AD67" i="4"/>
  <c r="AD65" i="4"/>
  <c r="AD63" i="4"/>
  <c r="AD61" i="4"/>
  <c r="AD59" i="4"/>
  <c r="AD57" i="4"/>
  <c r="AD55" i="4"/>
  <c r="AD210" i="4"/>
  <c r="AD208" i="4"/>
  <c r="AD206" i="4"/>
  <c r="AD204" i="4"/>
  <c r="AD202" i="4"/>
  <c r="AD200" i="4"/>
  <c r="AD198" i="4"/>
  <c r="AD196" i="4"/>
  <c r="AD194" i="4"/>
  <c r="AD192" i="4"/>
  <c r="AD190" i="4"/>
  <c r="AD188" i="4"/>
  <c r="AD186" i="4"/>
  <c r="AD184" i="4"/>
  <c r="AD182" i="4"/>
  <c r="AD180" i="4"/>
  <c r="AD178" i="4"/>
  <c r="AD176" i="4"/>
  <c r="AD174" i="4"/>
  <c r="AD172" i="4"/>
  <c r="AD170" i="4"/>
  <c r="AD168" i="4"/>
  <c r="AD166" i="4"/>
  <c r="AD164" i="4"/>
  <c r="AD162" i="4"/>
  <c r="AD160" i="4"/>
  <c r="AD158" i="4"/>
  <c r="AD156" i="4"/>
  <c r="AD154" i="4"/>
  <c r="AD152" i="4"/>
  <c r="AD150" i="4"/>
  <c r="AD148" i="4"/>
  <c r="AD146" i="4"/>
  <c r="AD144" i="4"/>
  <c r="AD142" i="4"/>
  <c r="AD140" i="4"/>
  <c r="AD138" i="4"/>
  <c r="AD136" i="4"/>
  <c r="AD134" i="4"/>
  <c r="AD132" i="4"/>
  <c r="AD130" i="4"/>
  <c r="AD128" i="4"/>
  <c r="AD126" i="4"/>
  <c r="AD124" i="4"/>
  <c r="AD122" i="4"/>
  <c r="AD120" i="4"/>
  <c r="AD118" i="4"/>
  <c r="AD116" i="4"/>
  <c r="AD114" i="4"/>
  <c r="AD112" i="4"/>
  <c r="AD110" i="4"/>
  <c r="AD108" i="4"/>
  <c r="AD106" i="4"/>
  <c r="AD104" i="4"/>
  <c r="AD102" i="4"/>
  <c r="AD100" i="4"/>
  <c r="AD98" i="4"/>
  <c r="AD96" i="4"/>
  <c r="AD94" i="4"/>
  <c r="AD92" i="4"/>
  <c r="AD90" i="4"/>
  <c r="AD88" i="4"/>
  <c r="AD86" i="4"/>
  <c r="AD84" i="4"/>
  <c r="AD82" i="4"/>
  <c r="AD80" i="4"/>
  <c r="AD78" i="4"/>
  <c r="AD76" i="4"/>
  <c r="AD74" i="4"/>
  <c r="AD72" i="4"/>
  <c r="AD70" i="4"/>
  <c r="AD68" i="4"/>
  <c r="AD66" i="4"/>
  <c r="AD64" i="4"/>
  <c r="AD62" i="4"/>
  <c r="AD60" i="4"/>
  <c r="AD58" i="4"/>
  <c r="AD56" i="4"/>
  <c r="AD53" i="4"/>
  <c r="AD51" i="4"/>
  <c r="AD49" i="4"/>
  <c r="AD47" i="4"/>
  <c r="AD45" i="4"/>
  <c r="AD43" i="4"/>
  <c r="AD41" i="4"/>
  <c r="AD39" i="4"/>
  <c r="AD37" i="4"/>
  <c r="AD35" i="4"/>
  <c r="AD33" i="4"/>
  <c r="AD31" i="4"/>
  <c r="AD29" i="4"/>
  <c r="AD27" i="4"/>
  <c r="AD25" i="4"/>
  <c r="AD23" i="4"/>
  <c r="AD21" i="4"/>
  <c r="AD19" i="4"/>
  <c r="AD17" i="4"/>
  <c r="AD15" i="4"/>
  <c r="AD13" i="4"/>
  <c r="AD11" i="4"/>
  <c r="AD9" i="4"/>
  <c r="AD7" i="4"/>
  <c r="AD5" i="4"/>
  <c r="AD54" i="4"/>
  <c r="AD52" i="4"/>
  <c r="AD50" i="4"/>
  <c r="AD48" i="4"/>
  <c r="AD46" i="4"/>
  <c r="AD44" i="4"/>
  <c r="AD42" i="4"/>
  <c r="AD40" i="4"/>
  <c r="AD38" i="4"/>
  <c r="AD36" i="4"/>
  <c r="AD34" i="4"/>
  <c r="AD32" i="4"/>
  <c r="AD30" i="4"/>
  <c r="AD28" i="4"/>
  <c r="AD26" i="4"/>
  <c r="AD24" i="4"/>
  <c r="AD22" i="4"/>
  <c r="AD20" i="4"/>
  <c r="AD18" i="4"/>
  <c r="AD16" i="4"/>
  <c r="AD14" i="4"/>
  <c r="AD12" i="4"/>
  <c r="AD10" i="4"/>
  <c r="AD8" i="4"/>
  <c r="AD6" i="4"/>
  <c r="AE3" i="4" a="1"/>
  <c r="AE3" i="4" s="1"/>
  <c r="AD4" i="4"/>
  <c r="AE913" i="4" l="1"/>
  <c r="AE911" i="4"/>
  <c r="AE909" i="4"/>
  <c r="AE914" i="4"/>
  <c r="AE912" i="4"/>
  <c r="AE910" i="4"/>
  <c r="AE907" i="4"/>
  <c r="AE905" i="4"/>
  <c r="AE903" i="4"/>
  <c r="AE908" i="4"/>
  <c r="AE906" i="4"/>
  <c r="AE904" i="4"/>
  <c r="AE902" i="4"/>
  <c r="AE901" i="4"/>
  <c r="AE899" i="4"/>
  <c r="AE897" i="4"/>
  <c r="AE895" i="4"/>
  <c r="AE893" i="4"/>
  <c r="AE891" i="4"/>
  <c r="AE900" i="4"/>
  <c r="AE898" i="4"/>
  <c r="AE896" i="4"/>
  <c r="AE894" i="4"/>
  <c r="AE892" i="4"/>
  <c r="AE890" i="4"/>
  <c r="AE889" i="4"/>
  <c r="AE887" i="4"/>
  <c r="AE885" i="4"/>
  <c r="AE883" i="4"/>
  <c r="AE881" i="4"/>
  <c r="AE879" i="4"/>
  <c r="AE877" i="4"/>
  <c r="AE888" i="4"/>
  <c r="AE886" i="4"/>
  <c r="AE884" i="4"/>
  <c r="AE882" i="4"/>
  <c r="AE880" i="4"/>
  <c r="AE878" i="4"/>
  <c r="AE876" i="4"/>
  <c r="AE874" i="4"/>
  <c r="AE872" i="4"/>
  <c r="AE870" i="4"/>
  <c r="AE868" i="4"/>
  <c r="AE866" i="4"/>
  <c r="AE864" i="4"/>
  <c r="AE862" i="4"/>
  <c r="AE860" i="4"/>
  <c r="AE858" i="4"/>
  <c r="AE856" i="4"/>
  <c r="AE854" i="4"/>
  <c r="AE852" i="4"/>
  <c r="AE875" i="4"/>
  <c r="AE873" i="4"/>
  <c r="AE871" i="4"/>
  <c r="AE869" i="4"/>
  <c r="AE867" i="4"/>
  <c r="AE865" i="4"/>
  <c r="AE863" i="4"/>
  <c r="AE861" i="4"/>
  <c r="AE859" i="4"/>
  <c r="AE857" i="4"/>
  <c r="AE855" i="4"/>
  <c r="AE853" i="4"/>
  <c r="AE850" i="4"/>
  <c r="AE848" i="4"/>
  <c r="AE846" i="4"/>
  <c r="AE844" i="4"/>
  <c r="AE842" i="4"/>
  <c r="AE840" i="4"/>
  <c r="AE838" i="4"/>
  <c r="AE836" i="4"/>
  <c r="AE834" i="4"/>
  <c r="AE832" i="4"/>
  <c r="AE830" i="4"/>
  <c r="AE828" i="4"/>
  <c r="AE826" i="4"/>
  <c r="AE851" i="4"/>
  <c r="AE849" i="4"/>
  <c r="AE847" i="4"/>
  <c r="AE845" i="4"/>
  <c r="AE843" i="4"/>
  <c r="AE841" i="4"/>
  <c r="AE839" i="4"/>
  <c r="AE837" i="4"/>
  <c r="AE835" i="4"/>
  <c r="AE833" i="4"/>
  <c r="AE831" i="4"/>
  <c r="AE829" i="4"/>
  <c r="AE827" i="4"/>
  <c r="AE824" i="4"/>
  <c r="AE822" i="4"/>
  <c r="AE820" i="4"/>
  <c r="AE818" i="4"/>
  <c r="AE816" i="4"/>
  <c r="AE814" i="4"/>
  <c r="AE812" i="4"/>
  <c r="AE810" i="4"/>
  <c r="AE808" i="4"/>
  <c r="AE806" i="4"/>
  <c r="AE804" i="4"/>
  <c r="AE802" i="4"/>
  <c r="AE800" i="4"/>
  <c r="AE798" i="4"/>
  <c r="AE796" i="4"/>
  <c r="AE794" i="4"/>
  <c r="AE792" i="4"/>
  <c r="AE790" i="4"/>
  <c r="AE788" i="4"/>
  <c r="AE786" i="4"/>
  <c r="AE784" i="4"/>
  <c r="AE782" i="4"/>
  <c r="AE780" i="4"/>
  <c r="AE778" i="4"/>
  <c r="AE776" i="4"/>
  <c r="AE825" i="4"/>
  <c r="AE823" i="4"/>
  <c r="AE821" i="4"/>
  <c r="AE819" i="4"/>
  <c r="AE817" i="4"/>
  <c r="AE815" i="4"/>
  <c r="AE813" i="4"/>
  <c r="AE811" i="4"/>
  <c r="AE809" i="4"/>
  <c r="AE807" i="4"/>
  <c r="AE805" i="4"/>
  <c r="AE803" i="4"/>
  <c r="AE801" i="4"/>
  <c r="AE799" i="4"/>
  <c r="AE797" i="4"/>
  <c r="AE795" i="4"/>
  <c r="AE793" i="4"/>
  <c r="AE791" i="4"/>
  <c r="AE789" i="4"/>
  <c r="AE787" i="4"/>
  <c r="AE785" i="4"/>
  <c r="AE783" i="4"/>
  <c r="AE781" i="4"/>
  <c r="AE779" i="4"/>
  <c r="AE777" i="4"/>
  <c r="AE775" i="4"/>
  <c r="AE773" i="4"/>
  <c r="AE771" i="4"/>
  <c r="AE769" i="4"/>
  <c r="AE767" i="4"/>
  <c r="AE765" i="4"/>
  <c r="AE763" i="4"/>
  <c r="AE761" i="4"/>
  <c r="AE759" i="4"/>
  <c r="AE757" i="4"/>
  <c r="AE755" i="4"/>
  <c r="AE753" i="4"/>
  <c r="AE751" i="4"/>
  <c r="AE749" i="4"/>
  <c r="AE747" i="4"/>
  <c r="AE745" i="4"/>
  <c r="AE743" i="4"/>
  <c r="AE741" i="4"/>
  <c r="AE739" i="4"/>
  <c r="AE737" i="4"/>
  <c r="AE735" i="4"/>
  <c r="AE733" i="4"/>
  <c r="AE731" i="4"/>
  <c r="AE729" i="4"/>
  <c r="AE727" i="4"/>
  <c r="AE725" i="4"/>
  <c r="AE774" i="4"/>
  <c r="AE772" i="4"/>
  <c r="AE770" i="4"/>
  <c r="AE768" i="4"/>
  <c r="AE766" i="4"/>
  <c r="AE764" i="4"/>
  <c r="AE762" i="4"/>
  <c r="AE760" i="4"/>
  <c r="AE758" i="4"/>
  <c r="AE756" i="4"/>
  <c r="AE754" i="4"/>
  <c r="AE752" i="4"/>
  <c r="AE750" i="4"/>
  <c r="AE748" i="4"/>
  <c r="AE746" i="4"/>
  <c r="AE744" i="4"/>
  <c r="AE742" i="4"/>
  <c r="AE740" i="4"/>
  <c r="AE738" i="4"/>
  <c r="AE736" i="4"/>
  <c r="AE734" i="4"/>
  <c r="AE732" i="4"/>
  <c r="AE730" i="4"/>
  <c r="AE728" i="4"/>
  <c r="AE726" i="4"/>
  <c r="AE724" i="4"/>
  <c r="AE722" i="4"/>
  <c r="AE720" i="4"/>
  <c r="AE718" i="4"/>
  <c r="AE716" i="4"/>
  <c r="AE714" i="4"/>
  <c r="AE712" i="4"/>
  <c r="AE710" i="4"/>
  <c r="AE708" i="4"/>
  <c r="AE706" i="4"/>
  <c r="AE704" i="4"/>
  <c r="AE702" i="4"/>
  <c r="AE700" i="4"/>
  <c r="AE698" i="4"/>
  <c r="AE696" i="4"/>
  <c r="AE694" i="4"/>
  <c r="AE692" i="4"/>
  <c r="AE690" i="4"/>
  <c r="AE688" i="4"/>
  <c r="AE686" i="4"/>
  <c r="AE684" i="4"/>
  <c r="AE682" i="4"/>
  <c r="AE680" i="4"/>
  <c r="AE678" i="4"/>
  <c r="AE676" i="4"/>
  <c r="AE674" i="4"/>
  <c r="AE672" i="4"/>
  <c r="AE670" i="4"/>
  <c r="AE668" i="4"/>
  <c r="AE666" i="4"/>
  <c r="AE664" i="4"/>
  <c r="AE662" i="4"/>
  <c r="AE660" i="4"/>
  <c r="AE658" i="4"/>
  <c r="AE656" i="4"/>
  <c r="AE654" i="4"/>
  <c r="AE652" i="4"/>
  <c r="AE650" i="4"/>
  <c r="AE648" i="4"/>
  <c r="AE646" i="4"/>
  <c r="AE644" i="4"/>
  <c r="AE642" i="4"/>
  <c r="AE640" i="4"/>
  <c r="AE638" i="4"/>
  <c r="AE636" i="4"/>
  <c r="AE634" i="4"/>
  <c r="AE632" i="4"/>
  <c r="AE630" i="4"/>
  <c r="AE628" i="4"/>
  <c r="AE626" i="4"/>
  <c r="AE624" i="4"/>
  <c r="AE723" i="4"/>
  <c r="AE721" i="4"/>
  <c r="AE719" i="4"/>
  <c r="AE717" i="4"/>
  <c r="AE715" i="4"/>
  <c r="AE713" i="4"/>
  <c r="AE711" i="4"/>
  <c r="AE709" i="4"/>
  <c r="AE707" i="4"/>
  <c r="AE705" i="4"/>
  <c r="AE703" i="4"/>
  <c r="AE701" i="4"/>
  <c r="AE699" i="4"/>
  <c r="AE697" i="4"/>
  <c r="AE695" i="4"/>
  <c r="AE693" i="4"/>
  <c r="AE691" i="4"/>
  <c r="AE689" i="4"/>
  <c r="AE687" i="4"/>
  <c r="AE685" i="4"/>
  <c r="AE683" i="4"/>
  <c r="AE681" i="4"/>
  <c r="AE679" i="4"/>
  <c r="AE677" i="4"/>
  <c r="AE675" i="4"/>
  <c r="AE673" i="4"/>
  <c r="AE671" i="4"/>
  <c r="AE669" i="4"/>
  <c r="AE667" i="4"/>
  <c r="AE665" i="4"/>
  <c r="AE663" i="4"/>
  <c r="AE661" i="4"/>
  <c r="AE659" i="4"/>
  <c r="AE657" i="4"/>
  <c r="AE655" i="4"/>
  <c r="AE653" i="4"/>
  <c r="AE651" i="4"/>
  <c r="AE649" i="4"/>
  <c r="AE647" i="4"/>
  <c r="AE645" i="4"/>
  <c r="AE643" i="4"/>
  <c r="AE641" i="4"/>
  <c r="AE639" i="4"/>
  <c r="AE637" i="4"/>
  <c r="AE635" i="4"/>
  <c r="AE633" i="4"/>
  <c r="AE631" i="4"/>
  <c r="AE629" i="4"/>
  <c r="AE627" i="4"/>
  <c r="AE625" i="4"/>
  <c r="AE622" i="4"/>
  <c r="AE620" i="4"/>
  <c r="AE618" i="4"/>
  <c r="AE616" i="4"/>
  <c r="AE614" i="4"/>
  <c r="AE612" i="4"/>
  <c r="AE610" i="4"/>
  <c r="AE608" i="4"/>
  <c r="AE606" i="4"/>
  <c r="AE604" i="4"/>
  <c r="AE602" i="4"/>
  <c r="AE600" i="4"/>
  <c r="AE598" i="4"/>
  <c r="AE596" i="4"/>
  <c r="AE594" i="4"/>
  <c r="AE592" i="4"/>
  <c r="AE590" i="4"/>
  <c r="AE588" i="4"/>
  <c r="AE586" i="4"/>
  <c r="AE584" i="4"/>
  <c r="AE582" i="4"/>
  <c r="AE580" i="4"/>
  <c r="AE578" i="4"/>
  <c r="AE576" i="4"/>
  <c r="AE574" i="4"/>
  <c r="AE572" i="4"/>
  <c r="AE570" i="4"/>
  <c r="AE568" i="4"/>
  <c r="AE566" i="4"/>
  <c r="AE564" i="4"/>
  <c r="AE562" i="4"/>
  <c r="AE560" i="4"/>
  <c r="AE558" i="4"/>
  <c r="AE556" i="4"/>
  <c r="AE554" i="4"/>
  <c r="AE552" i="4"/>
  <c r="AE550" i="4"/>
  <c r="AE548" i="4"/>
  <c r="AE546" i="4"/>
  <c r="AE544" i="4"/>
  <c r="AE542" i="4"/>
  <c r="AE540" i="4"/>
  <c r="AE538" i="4"/>
  <c r="AE536" i="4"/>
  <c r="AE534" i="4"/>
  <c r="AE532" i="4"/>
  <c r="AE530" i="4"/>
  <c r="AE528" i="4"/>
  <c r="AE526" i="4"/>
  <c r="AE524" i="4"/>
  <c r="AE623" i="4"/>
  <c r="AE621" i="4"/>
  <c r="AE619" i="4"/>
  <c r="AE617" i="4"/>
  <c r="AE615" i="4"/>
  <c r="AE613" i="4"/>
  <c r="AE611" i="4"/>
  <c r="AE609" i="4"/>
  <c r="AE607" i="4"/>
  <c r="AE605" i="4"/>
  <c r="AE603" i="4"/>
  <c r="AE601" i="4"/>
  <c r="AE599" i="4"/>
  <c r="AE597" i="4"/>
  <c r="AE595" i="4"/>
  <c r="AE593" i="4"/>
  <c r="AE591" i="4"/>
  <c r="AE589" i="4"/>
  <c r="AE587" i="4"/>
  <c r="AE585" i="4"/>
  <c r="AE583" i="4"/>
  <c r="AE581" i="4"/>
  <c r="AE579" i="4"/>
  <c r="AE577" i="4"/>
  <c r="AE575" i="4"/>
  <c r="AE573" i="4"/>
  <c r="AE571" i="4"/>
  <c r="AE569" i="4"/>
  <c r="AE567" i="4"/>
  <c r="AE565" i="4"/>
  <c r="AE563" i="4"/>
  <c r="AE561" i="4"/>
  <c r="AE559" i="4"/>
  <c r="AE557" i="4"/>
  <c r="AE555" i="4"/>
  <c r="AE553" i="4"/>
  <c r="AE551" i="4"/>
  <c r="AE549" i="4"/>
  <c r="AE547" i="4"/>
  <c r="AE545" i="4"/>
  <c r="AE543" i="4"/>
  <c r="AE541" i="4"/>
  <c r="AE539" i="4"/>
  <c r="AE537" i="4"/>
  <c r="AE535" i="4"/>
  <c r="AE533" i="4"/>
  <c r="AE531" i="4"/>
  <c r="AE529" i="4"/>
  <c r="AE527" i="4"/>
  <c r="AE525" i="4"/>
  <c r="AE523" i="4"/>
  <c r="AE521" i="4"/>
  <c r="AE519" i="4"/>
  <c r="AE517" i="4"/>
  <c r="AE515" i="4"/>
  <c r="AE513" i="4"/>
  <c r="AE522" i="4"/>
  <c r="AE520" i="4"/>
  <c r="AE518" i="4"/>
  <c r="AE516" i="4"/>
  <c r="AE514" i="4"/>
  <c r="AE511" i="4"/>
  <c r="AE509" i="4"/>
  <c r="AE512" i="4"/>
  <c r="AE510" i="4"/>
  <c r="AE508" i="4"/>
  <c r="AE506" i="4"/>
  <c r="AE504" i="4"/>
  <c r="AE507" i="4"/>
  <c r="AE505" i="4"/>
  <c r="AE503" i="4"/>
  <c r="AE501" i="4"/>
  <c r="AE499" i="4"/>
  <c r="AE497" i="4"/>
  <c r="AE495" i="4"/>
  <c r="AE493" i="4"/>
  <c r="AE502" i="4"/>
  <c r="AE500" i="4"/>
  <c r="AE498" i="4"/>
  <c r="AE496" i="4"/>
  <c r="AE494" i="4"/>
  <c r="AE492" i="4"/>
  <c r="AE490" i="4"/>
  <c r="AE488" i="4"/>
  <c r="AE486" i="4"/>
  <c r="AE491" i="4"/>
  <c r="AE489" i="4"/>
  <c r="AE487" i="4"/>
  <c r="AE485" i="4"/>
  <c r="AE484" i="4"/>
  <c r="AE483" i="4"/>
  <c r="AE481" i="4"/>
  <c r="AE479" i="4"/>
  <c r="AE477" i="4"/>
  <c r="AE475" i="4"/>
  <c r="AE473" i="4"/>
  <c r="AE471" i="4"/>
  <c r="AE469" i="4"/>
  <c r="AE467" i="4"/>
  <c r="AE465" i="4"/>
  <c r="AE482" i="4"/>
  <c r="AE480" i="4"/>
  <c r="AE478" i="4"/>
  <c r="AE476" i="4"/>
  <c r="AE474" i="4"/>
  <c r="AE472" i="4"/>
  <c r="AE470" i="4"/>
  <c r="AE468" i="4"/>
  <c r="AE466" i="4"/>
  <c r="AE464" i="4"/>
  <c r="AE462" i="4"/>
  <c r="AE460" i="4"/>
  <c r="AE458" i="4"/>
  <c r="AE456" i="4"/>
  <c r="AE454" i="4"/>
  <c r="AE452" i="4"/>
  <c r="AE450" i="4"/>
  <c r="AE448" i="4"/>
  <c r="AE446" i="4"/>
  <c r="AE463" i="4"/>
  <c r="AE461" i="4"/>
  <c r="AE459" i="4"/>
  <c r="AE457" i="4"/>
  <c r="AE455" i="4"/>
  <c r="AE453" i="4"/>
  <c r="AE451" i="4"/>
  <c r="AE449" i="4"/>
  <c r="AE447" i="4"/>
  <c r="AE445" i="4"/>
  <c r="AE443" i="4"/>
  <c r="AE441" i="4"/>
  <c r="AE439" i="4"/>
  <c r="AE437" i="4"/>
  <c r="AE435" i="4"/>
  <c r="AE433" i="4"/>
  <c r="AE431" i="4"/>
  <c r="AE429" i="4"/>
  <c r="AE427" i="4"/>
  <c r="AE425" i="4"/>
  <c r="AE423" i="4"/>
  <c r="AE421" i="4"/>
  <c r="AE419" i="4"/>
  <c r="AE417" i="4"/>
  <c r="AE415" i="4"/>
  <c r="AE413" i="4"/>
  <c r="AE411" i="4"/>
  <c r="AE409" i="4"/>
  <c r="AE407" i="4"/>
  <c r="AE444" i="4"/>
  <c r="AE442" i="4"/>
  <c r="AE440" i="4"/>
  <c r="AE438" i="4"/>
  <c r="AE436" i="4"/>
  <c r="AE434" i="4"/>
  <c r="AE432" i="4"/>
  <c r="AE430" i="4"/>
  <c r="AE428" i="4"/>
  <c r="AE426" i="4"/>
  <c r="AE424" i="4"/>
  <c r="AE422" i="4"/>
  <c r="AE420" i="4"/>
  <c r="AE418" i="4"/>
  <c r="AE416" i="4"/>
  <c r="AE414" i="4"/>
  <c r="AE412" i="4"/>
  <c r="AE410" i="4"/>
  <c r="AE408" i="4"/>
  <c r="AE406" i="4"/>
  <c r="AE404" i="4"/>
  <c r="AE402" i="4"/>
  <c r="AE400" i="4"/>
  <c r="AE398" i="4"/>
  <c r="AE396" i="4"/>
  <c r="AE394" i="4"/>
  <c r="AE392" i="4"/>
  <c r="AE390" i="4"/>
  <c r="AE388" i="4"/>
  <c r="AE386" i="4"/>
  <c r="AE384" i="4"/>
  <c r="AE382" i="4"/>
  <c r="AE380" i="4"/>
  <c r="AE378" i="4"/>
  <c r="AE376" i="4"/>
  <c r="AE374" i="4"/>
  <c r="AE372" i="4"/>
  <c r="AE370" i="4"/>
  <c r="AE368" i="4"/>
  <c r="AE405" i="4"/>
  <c r="AE403" i="4"/>
  <c r="AE401" i="4"/>
  <c r="AE399" i="4"/>
  <c r="AE397" i="4"/>
  <c r="AE395" i="4"/>
  <c r="AE393" i="4"/>
  <c r="AE391" i="4"/>
  <c r="AE389" i="4"/>
  <c r="AE387" i="4"/>
  <c r="AE385" i="4"/>
  <c r="AE383" i="4"/>
  <c r="AE381" i="4"/>
  <c r="AE379" i="4"/>
  <c r="AE377" i="4"/>
  <c r="AE375" i="4"/>
  <c r="AE373" i="4"/>
  <c r="AE371" i="4"/>
  <c r="AE369" i="4"/>
  <c r="AE367" i="4"/>
  <c r="AE365" i="4"/>
  <c r="AE363" i="4"/>
  <c r="AE361" i="4"/>
  <c r="AE359" i="4"/>
  <c r="AE357" i="4"/>
  <c r="AE355" i="4"/>
  <c r="AE353" i="4"/>
  <c r="AE351" i="4"/>
  <c r="AE349" i="4"/>
  <c r="AE347" i="4"/>
  <c r="AE345" i="4"/>
  <c r="AE343" i="4"/>
  <c r="AE341" i="4"/>
  <c r="AE339" i="4"/>
  <c r="AE337" i="4"/>
  <c r="AE335" i="4"/>
  <c r="AE333" i="4"/>
  <c r="AE331" i="4"/>
  <c r="AE329" i="4"/>
  <c r="AE327" i="4"/>
  <c r="AE325" i="4"/>
  <c r="AE323" i="4"/>
  <c r="AE321" i="4"/>
  <c r="AE319" i="4"/>
  <c r="AE317" i="4"/>
  <c r="AE315" i="4"/>
  <c r="AE313" i="4"/>
  <c r="AE311" i="4"/>
  <c r="AE309" i="4"/>
  <c r="AE307" i="4"/>
  <c r="AE305" i="4"/>
  <c r="AE303" i="4"/>
  <c r="AE301" i="4"/>
  <c r="AE299" i="4"/>
  <c r="AE297" i="4"/>
  <c r="AE295" i="4"/>
  <c r="AE293" i="4"/>
  <c r="AE291" i="4"/>
  <c r="AE289" i="4"/>
  <c r="AE366" i="4"/>
  <c r="AE364" i="4"/>
  <c r="AE362" i="4"/>
  <c r="AE360" i="4"/>
  <c r="AE358" i="4"/>
  <c r="AE356" i="4"/>
  <c r="AE354" i="4"/>
  <c r="AE352" i="4"/>
  <c r="AE350" i="4"/>
  <c r="AE348" i="4"/>
  <c r="AE346" i="4"/>
  <c r="AE344" i="4"/>
  <c r="AE342" i="4"/>
  <c r="AE340" i="4"/>
  <c r="AE338" i="4"/>
  <c r="AE336" i="4"/>
  <c r="AE334" i="4"/>
  <c r="AE332" i="4"/>
  <c r="AE330" i="4"/>
  <c r="AE328" i="4"/>
  <c r="AE326" i="4"/>
  <c r="AE324" i="4"/>
  <c r="AE322" i="4"/>
  <c r="AE320" i="4"/>
  <c r="AE318" i="4"/>
  <c r="AE316" i="4"/>
  <c r="AE314" i="4"/>
  <c r="AE312" i="4"/>
  <c r="AE310" i="4"/>
  <c r="AE308" i="4"/>
  <c r="AE306" i="4"/>
  <c r="AE304" i="4"/>
  <c r="AE302" i="4"/>
  <c r="AE300" i="4"/>
  <c r="AE298" i="4"/>
  <c r="AE296" i="4"/>
  <c r="AE294" i="4"/>
  <c r="AE292" i="4"/>
  <c r="AE290" i="4"/>
  <c r="AE287" i="4"/>
  <c r="AE285" i="4"/>
  <c r="AE283" i="4"/>
  <c r="AE281" i="4"/>
  <c r="AE279" i="4"/>
  <c r="AE277" i="4"/>
  <c r="AE275" i="4"/>
  <c r="AE273" i="4"/>
  <c r="AE271" i="4"/>
  <c r="AE269" i="4"/>
  <c r="AE267" i="4"/>
  <c r="AE265" i="4"/>
  <c r="AE263" i="4"/>
  <c r="AE261" i="4"/>
  <c r="AE259" i="4"/>
  <c r="AE257" i="4"/>
  <c r="AE255" i="4"/>
  <c r="AE253" i="4"/>
  <c r="AE251" i="4"/>
  <c r="AE249" i="4"/>
  <c r="AE247" i="4"/>
  <c r="AE245" i="4"/>
  <c r="AE243" i="4"/>
  <c r="AE241" i="4"/>
  <c r="AE239" i="4"/>
  <c r="AE237" i="4"/>
  <c r="AE235" i="4"/>
  <c r="AE233" i="4"/>
  <c r="AE231" i="4"/>
  <c r="AE229" i="4"/>
  <c r="AE227" i="4"/>
  <c r="AE225" i="4"/>
  <c r="AE223" i="4"/>
  <c r="AE221" i="4"/>
  <c r="AE219" i="4"/>
  <c r="AE217" i="4"/>
  <c r="AE215" i="4"/>
  <c r="AE213" i="4"/>
  <c r="AE211" i="4"/>
  <c r="AE288" i="4"/>
  <c r="AE286" i="4"/>
  <c r="AE284" i="4"/>
  <c r="AE282" i="4"/>
  <c r="AE280" i="4"/>
  <c r="AE278" i="4"/>
  <c r="AE276" i="4"/>
  <c r="AE274" i="4"/>
  <c r="AE272" i="4"/>
  <c r="AE270" i="4"/>
  <c r="AE268" i="4"/>
  <c r="AE266" i="4"/>
  <c r="AE264" i="4"/>
  <c r="AE262" i="4"/>
  <c r="AE260" i="4"/>
  <c r="AE258" i="4"/>
  <c r="AE256" i="4"/>
  <c r="AE254" i="4"/>
  <c r="AE252" i="4"/>
  <c r="AE250" i="4"/>
  <c r="AE248" i="4"/>
  <c r="AE246" i="4"/>
  <c r="AE244" i="4"/>
  <c r="AE242" i="4"/>
  <c r="AE240" i="4"/>
  <c r="AE238" i="4"/>
  <c r="AE236" i="4"/>
  <c r="AE234" i="4"/>
  <c r="AE232" i="4"/>
  <c r="AE230" i="4"/>
  <c r="AE228" i="4"/>
  <c r="AE226" i="4"/>
  <c r="AE224" i="4"/>
  <c r="AE222" i="4"/>
  <c r="AE220" i="4"/>
  <c r="AE218" i="4"/>
  <c r="AE216" i="4"/>
  <c r="AE214" i="4"/>
  <c r="AE212" i="4"/>
  <c r="AE210" i="4"/>
  <c r="AE208" i="4"/>
  <c r="AE206" i="4"/>
  <c r="AE204" i="4"/>
  <c r="AE202" i="4"/>
  <c r="AE200" i="4"/>
  <c r="AE198" i="4"/>
  <c r="AE196" i="4"/>
  <c r="AE194" i="4"/>
  <c r="AE192" i="4"/>
  <c r="AE190" i="4"/>
  <c r="AE188" i="4"/>
  <c r="AE186" i="4"/>
  <c r="AE184" i="4"/>
  <c r="AE182" i="4"/>
  <c r="AE180" i="4"/>
  <c r="AE178" i="4"/>
  <c r="AE176" i="4"/>
  <c r="AE174" i="4"/>
  <c r="AE172" i="4"/>
  <c r="AE170" i="4"/>
  <c r="AE168" i="4"/>
  <c r="AE166" i="4"/>
  <c r="AE164" i="4"/>
  <c r="AE162" i="4"/>
  <c r="AE160" i="4"/>
  <c r="AE158" i="4"/>
  <c r="AE156" i="4"/>
  <c r="AE154" i="4"/>
  <c r="AE152" i="4"/>
  <c r="AE150" i="4"/>
  <c r="AE148" i="4"/>
  <c r="AE146" i="4"/>
  <c r="AE144" i="4"/>
  <c r="AE142" i="4"/>
  <c r="AE140" i="4"/>
  <c r="AE138" i="4"/>
  <c r="AE136" i="4"/>
  <c r="AE134" i="4"/>
  <c r="AE132" i="4"/>
  <c r="AE130" i="4"/>
  <c r="AE128" i="4"/>
  <c r="AE126" i="4"/>
  <c r="AE124" i="4"/>
  <c r="AE122" i="4"/>
  <c r="AE120" i="4"/>
  <c r="AE118" i="4"/>
  <c r="AE116" i="4"/>
  <c r="AE114" i="4"/>
  <c r="AE112" i="4"/>
  <c r="AE110" i="4"/>
  <c r="AE108" i="4"/>
  <c r="AE106" i="4"/>
  <c r="AE104" i="4"/>
  <c r="AE102" i="4"/>
  <c r="AE100" i="4"/>
  <c r="AE98" i="4"/>
  <c r="AE96" i="4"/>
  <c r="AE94" i="4"/>
  <c r="AE92" i="4"/>
  <c r="AE90" i="4"/>
  <c r="AE88" i="4"/>
  <c r="AE86" i="4"/>
  <c r="AE84" i="4"/>
  <c r="AE82" i="4"/>
  <c r="AE80" i="4"/>
  <c r="AE78" i="4"/>
  <c r="AE76" i="4"/>
  <c r="AE74" i="4"/>
  <c r="AE72" i="4"/>
  <c r="AE70" i="4"/>
  <c r="AE68" i="4"/>
  <c r="AE66" i="4"/>
  <c r="AE64" i="4"/>
  <c r="AE62" i="4"/>
  <c r="AE60" i="4"/>
  <c r="AE58" i="4"/>
  <c r="AE56" i="4"/>
  <c r="AE209" i="4"/>
  <c r="AE207" i="4"/>
  <c r="AE205" i="4"/>
  <c r="AE203" i="4"/>
  <c r="AE201" i="4"/>
  <c r="AE199" i="4"/>
  <c r="AE197" i="4"/>
  <c r="AE195" i="4"/>
  <c r="AE193" i="4"/>
  <c r="AE191" i="4"/>
  <c r="AE189" i="4"/>
  <c r="AE187" i="4"/>
  <c r="AE185" i="4"/>
  <c r="AE183" i="4"/>
  <c r="AE181" i="4"/>
  <c r="AE179" i="4"/>
  <c r="AE177" i="4"/>
  <c r="AE175" i="4"/>
  <c r="AE173" i="4"/>
  <c r="AE171" i="4"/>
  <c r="AE169" i="4"/>
  <c r="AE167" i="4"/>
  <c r="AE165" i="4"/>
  <c r="AE163" i="4"/>
  <c r="AE161" i="4"/>
  <c r="AE159" i="4"/>
  <c r="AE157" i="4"/>
  <c r="AE155" i="4"/>
  <c r="AE153" i="4"/>
  <c r="AE151" i="4"/>
  <c r="AE149" i="4"/>
  <c r="AE147" i="4"/>
  <c r="AE145" i="4"/>
  <c r="AE143" i="4"/>
  <c r="AE141" i="4"/>
  <c r="AE139" i="4"/>
  <c r="AE137" i="4"/>
  <c r="AE135" i="4"/>
  <c r="AE133" i="4"/>
  <c r="AE131" i="4"/>
  <c r="AE129" i="4"/>
  <c r="AE127" i="4"/>
  <c r="AE125" i="4"/>
  <c r="AE123" i="4"/>
  <c r="AE121" i="4"/>
  <c r="AE119" i="4"/>
  <c r="AE117" i="4"/>
  <c r="AE115" i="4"/>
  <c r="AE113" i="4"/>
  <c r="AE111" i="4"/>
  <c r="AE109" i="4"/>
  <c r="AE107" i="4"/>
  <c r="AE105" i="4"/>
  <c r="AE103" i="4"/>
  <c r="AE101" i="4"/>
  <c r="AE99" i="4"/>
  <c r="AE97" i="4"/>
  <c r="AE95" i="4"/>
  <c r="AE93" i="4"/>
  <c r="AE91" i="4"/>
  <c r="AE89" i="4"/>
  <c r="AE87" i="4"/>
  <c r="AE85" i="4"/>
  <c r="AE83" i="4"/>
  <c r="AE81" i="4"/>
  <c r="AE79" i="4"/>
  <c r="AE77" i="4"/>
  <c r="AE75" i="4"/>
  <c r="AE73" i="4"/>
  <c r="AE71" i="4"/>
  <c r="AE69" i="4"/>
  <c r="AE67" i="4"/>
  <c r="AE65" i="4"/>
  <c r="AE63" i="4"/>
  <c r="AE61" i="4"/>
  <c r="AE59" i="4"/>
  <c r="AE57" i="4"/>
  <c r="AE55" i="4"/>
  <c r="AE54" i="4"/>
  <c r="AE52" i="4"/>
  <c r="AE50" i="4"/>
  <c r="AE48" i="4"/>
  <c r="AE46" i="4"/>
  <c r="AE44" i="4"/>
  <c r="AE42" i="4"/>
  <c r="AE40" i="4"/>
  <c r="AE38" i="4"/>
  <c r="AE36" i="4"/>
  <c r="AE34" i="4"/>
  <c r="AE32" i="4"/>
  <c r="AE30" i="4"/>
  <c r="AE28" i="4"/>
  <c r="AE26" i="4"/>
  <c r="AE24" i="4"/>
  <c r="AE22" i="4"/>
  <c r="AE20" i="4"/>
  <c r="AE18" i="4"/>
  <c r="AE16" i="4"/>
  <c r="AE14" i="4"/>
  <c r="AE12" i="4"/>
  <c r="AE10" i="4"/>
  <c r="AE8" i="4"/>
  <c r="AE6" i="4"/>
  <c r="AE53" i="4"/>
  <c r="AE51" i="4"/>
  <c r="AE49" i="4"/>
  <c r="AE47" i="4"/>
  <c r="AE45" i="4"/>
  <c r="AE43" i="4"/>
  <c r="AE41" i="4"/>
  <c r="AE39" i="4"/>
  <c r="AE37" i="4"/>
  <c r="AE35" i="4"/>
  <c r="AE33" i="4"/>
  <c r="AE31" i="4"/>
  <c r="AE29" i="4"/>
  <c r="AE27" i="4"/>
  <c r="AE25" i="4"/>
  <c r="AE23" i="4"/>
  <c r="AE21" i="4"/>
  <c r="AE19" i="4"/>
  <c r="AE17" i="4"/>
  <c r="AE15" i="4"/>
  <c r="AE13" i="4"/>
  <c r="AE11" i="4"/>
  <c r="AE9" i="4"/>
  <c r="AE7" i="4"/>
  <c r="AE5" i="4"/>
  <c r="AF3" i="4" a="1"/>
  <c r="AF3" i="4" s="1"/>
  <c r="AE4" i="4"/>
  <c r="AF914" i="4" l="1"/>
  <c r="AF912" i="4"/>
  <c r="AF910" i="4"/>
  <c r="AF913" i="4"/>
  <c r="AF911" i="4"/>
  <c r="AF909" i="4"/>
  <c r="AF908" i="4"/>
  <c r="AF906" i="4"/>
  <c r="AF904" i="4"/>
  <c r="AF902" i="4"/>
  <c r="AF907" i="4"/>
  <c r="AF905" i="4"/>
  <c r="AF903" i="4"/>
  <c r="AF900" i="4"/>
  <c r="AF898" i="4"/>
  <c r="AF896" i="4"/>
  <c r="AF894" i="4"/>
  <c r="AF892" i="4"/>
  <c r="AF890" i="4"/>
  <c r="AF901" i="4"/>
  <c r="AF899" i="4"/>
  <c r="AF897" i="4"/>
  <c r="AF895" i="4"/>
  <c r="AF893" i="4"/>
  <c r="AF891" i="4"/>
  <c r="AF888" i="4"/>
  <c r="AF886" i="4"/>
  <c r="AF884" i="4"/>
  <c r="AF882" i="4"/>
  <c r="AF880" i="4"/>
  <c r="AF878" i="4"/>
  <c r="AF889" i="4"/>
  <c r="AF887" i="4"/>
  <c r="AF885" i="4"/>
  <c r="AF883" i="4"/>
  <c r="AF881" i="4"/>
  <c r="AF879" i="4"/>
  <c r="AF877" i="4"/>
  <c r="AF875" i="4"/>
  <c r="AF873" i="4"/>
  <c r="AF871" i="4"/>
  <c r="AF869" i="4"/>
  <c r="AF867" i="4"/>
  <c r="AF865" i="4"/>
  <c r="AF863" i="4"/>
  <c r="AF861" i="4"/>
  <c r="AF859" i="4"/>
  <c r="AF857" i="4"/>
  <c r="AF855" i="4"/>
  <c r="AF853" i="4"/>
  <c r="AF876" i="4"/>
  <c r="AF874" i="4"/>
  <c r="AF872" i="4"/>
  <c r="AF870" i="4"/>
  <c r="AF868" i="4"/>
  <c r="AF866" i="4"/>
  <c r="AF864" i="4"/>
  <c r="AF862" i="4"/>
  <c r="AF860" i="4"/>
  <c r="AF858" i="4"/>
  <c r="AF856" i="4"/>
  <c r="AF854" i="4"/>
  <c r="AF852" i="4"/>
  <c r="AF851" i="4"/>
  <c r="AF849" i="4"/>
  <c r="AF847" i="4"/>
  <c r="AF845" i="4"/>
  <c r="AF843" i="4"/>
  <c r="AF841" i="4"/>
  <c r="AF839" i="4"/>
  <c r="AF837" i="4"/>
  <c r="AF835" i="4"/>
  <c r="AF833" i="4"/>
  <c r="AF831" i="4"/>
  <c r="AF829" i="4"/>
  <c r="AF827" i="4"/>
  <c r="AF850" i="4"/>
  <c r="AF848" i="4"/>
  <c r="AF846" i="4"/>
  <c r="AF844" i="4"/>
  <c r="AF842" i="4"/>
  <c r="AF840" i="4"/>
  <c r="AF838" i="4"/>
  <c r="AF836" i="4"/>
  <c r="AF834" i="4"/>
  <c r="AF832" i="4"/>
  <c r="AF830" i="4"/>
  <c r="AF828" i="4"/>
  <c r="AF826" i="4"/>
  <c r="AF825" i="4"/>
  <c r="AF823" i="4"/>
  <c r="AF821" i="4"/>
  <c r="AF819" i="4"/>
  <c r="AF817" i="4"/>
  <c r="AF815" i="4"/>
  <c r="AF813" i="4"/>
  <c r="AF811" i="4"/>
  <c r="AF809" i="4"/>
  <c r="AF807" i="4"/>
  <c r="AF805" i="4"/>
  <c r="AF803" i="4"/>
  <c r="AF801" i="4"/>
  <c r="AF799" i="4"/>
  <c r="AF797" i="4"/>
  <c r="AF795" i="4"/>
  <c r="AF793" i="4"/>
  <c r="AF791" i="4"/>
  <c r="AF789" i="4"/>
  <c r="AF787" i="4"/>
  <c r="AF785" i="4"/>
  <c r="AF783" i="4"/>
  <c r="AF781" i="4"/>
  <c r="AF779" i="4"/>
  <c r="AF777" i="4"/>
  <c r="AF824" i="4"/>
  <c r="AF822" i="4"/>
  <c r="AF820" i="4"/>
  <c r="AF818" i="4"/>
  <c r="AF816" i="4"/>
  <c r="AF814" i="4"/>
  <c r="AF812" i="4"/>
  <c r="AF810" i="4"/>
  <c r="AF808" i="4"/>
  <c r="AF806" i="4"/>
  <c r="AF804" i="4"/>
  <c r="AF802" i="4"/>
  <c r="AF800" i="4"/>
  <c r="AF798" i="4"/>
  <c r="AF796" i="4"/>
  <c r="AF794" i="4"/>
  <c r="AF792" i="4"/>
  <c r="AF790" i="4"/>
  <c r="AF788" i="4"/>
  <c r="AF786" i="4"/>
  <c r="AF784" i="4"/>
  <c r="AF782" i="4"/>
  <c r="AF780" i="4"/>
  <c r="AF778" i="4"/>
  <c r="AF776" i="4"/>
  <c r="AF774" i="4"/>
  <c r="AF772" i="4"/>
  <c r="AF770" i="4"/>
  <c r="AF768" i="4"/>
  <c r="AF766" i="4"/>
  <c r="AF764" i="4"/>
  <c r="AF762" i="4"/>
  <c r="AF760" i="4"/>
  <c r="AF758" i="4"/>
  <c r="AF756" i="4"/>
  <c r="AF754" i="4"/>
  <c r="AF752" i="4"/>
  <c r="AF750" i="4"/>
  <c r="AF748" i="4"/>
  <c r="AF746" i="4"/>
  <c r="AF744" i="4"/>
  <c r="AF742" i="4"/>
  <c r="AF740" i="4"/>
  <c r="AF738" i="4"/>
  <c r="AF736" i="4"/>
  <c r="AF734" i="4"/>
  <c r="AF732" i="4"/>
  <c r="AF730" i="4"/>
  <c r="AF728" i="4"/>
  <c r="AF726" i="4"/>
  <c r="AF775" i="4"/>
  <c r="AF773" i="4"/>
  <c r="AF771" i="4"/>
  <c r="AF769" i="4"/>
  <c r="AF767" i="4"/>
  <c r="AF765" i="4"/>
  <c r="AF763" i="4"/>
  <c r="AF761" i="4"/>
  <c r="AF759" i="4"/>
  <c r="AF757" i="4"/>
  <c r="AF755" i="4"/>
  <c r="AF753" i="4"/>
  <c r="AF751" i="4"/>
  <c r="AF749" i="4"/>
  <c r="AF747" i="4"/>
  <c r="AF745" i="4"/>
  <c r="AF743" i="4"/>
  <c r="AF741" i="4"/>
  <c r="AF739" i="4"/>
  <c r="AF737" i="4"/>
  <c r="AF735" i="4"/>
  <c r="AF733" i="4"/>
  <c r="AF731" i="4"/>
  <c r="AF729" i="4"/>
  <c r="AF727" i="4"/>
  <c r="AF725" i="4"/>
  <c r="AF723" i="4"/>
  <c r="AF721" i="4"/>
  <c r="AF719" i="4"/>
  <c r="AF717" i="4"/>
  <c r="AF715" i="4"/>
  <c r="AF713" i="4"/>
  <c r="AF711" i="4"/>
  <c r="AF709" i="4"/>
  <c r="AF707" i="4"/>
  <c r="AF705" i="4"/>
  <c r="AF703" i="4"/>
  <c r="AF701" i="4"/>
  <c r="AF699" i="4"/>
  <c r="AF697" i="4"/>
  <c r="AF695" i="4"/>
  <c r="AF693" i="4"/>
  <c r="AF691" i="4"/>
  <c r="AF689" i="4"/>
  <c r="AF687" i="4"/>
  <c r="AF685" i="4"/>
  <c r="AF683" i="4"/>
  <c r="AF681" i="4"/>
  <c r="AF679" i="4"/>
  <c r="AF677" i="4"/>
  <c r="AF675" i="4"/>
  <c r="AF673" i="4"/>
  <c r="AF671" i="4"/>
  <c r="AF669" i="4"/>
  <c r="AF667" i="4"/>
  <c r="AF665" i="4"/>
  <c r="AF663" i="4"/>
  <c r="AF661" i="4"/>
  <c r="AF659" i="4"/>
  <c r="AF657" i="4"/>
  <c r="AF655" i="4"/>
  <c r="AF653" i="4"/>
  <c r="AF651" i="4"/>
  <c r="AF649" i="4"/>
  <c r="AF647" i="4"/>
  <c r="AF645" i="4"/>
  <c r="AF643" i="4"/>
  <c r="AF641" i="4"/>
  <c r="AF639" i="4"/>
  <c r="AF637" i="4"/>
  <c r="AF635" i="4"/>
  <c r="AF633" i="4"/>
  <c r="AF631" i="4"/>
  <c r="AF629" i="4"/>
  <c r="AF627" i="4"/>
  <c r="AF625" i="4"/>
  <c r="AF724" i="4"/>
  <c r="AF722" i="4"/>
  <c r="AF720" i="4"/>
  <c r="AF718" i="4"/>
  <c r="AF716" i="4"/>
  <c r="AF714" i="4"/>
  <c r="AF712" i="4"/>
  <c r="AF710" i="4"/>
  <c r="AF708" i="4"/>
  <c r="AF706" i="4"/>
  <c r="AF704" i="4"/>
  <c r="AF702" i="4"/>
  <c r="AF700" i="4"/>
  <c r="AF698" i="4"/>
  <c r="AF696" i="4"/>
  <c r="AF694" i="4"/>
  <c r="AF692" i="4"/>
  <c r="AF690" i="4"/>
  <c r="AF688" i="4"/>
  <c r="AF686" i="4"/>
  <c r="AF684" i="4"/>
  <c r="AF682" i="4"/>
  <c r="AF680" i="4"/>
  <c r="AF678" i="4"/>
  <c r="AF676" i="4"/>
  <c r="AF674" i="4"/>
  <c r="AF672" i="4"/>
  <c r="AF670" i="4"/>
  <c r="AF668" i="4"/>
  <c r="AF666" i="4"/>
  <c r="AF664" i="4"/>
  <c r="AF662" i="4"/>
  <c r="AF660" i="4"/>
  <c r="AF658" i="4"/>
  <c r="AF656" i="4"/>
  <c r="AF654" i="4"/>
  <c r="AF652" i="4"/>
  <c r="AF650" i="4"/>
  <c r="AF648" i="4"/>
  <c r="AF646" i="4"/>
  <c r="AF644" i="4"/>
  <c r="AF642" i="4"/>
  <c r="AF640" i="4"/>
  <c r="AF638" i="4"/>
  <c r="AF636" i="4"/>
  <c r="AF634" i="4"/>
  <c r="AF632" i="4"/>
  <c r="AF630" i="4"/>
  <c r="AF628" i="4"/>
  <c r="AF626" i="4"/>
  <c r="AF624" i="4"/>
  <c r="AF623" i="4"/>
  <c r="AF621" i="4"/>
  <c r="AF619" i="4"/>
  <c r="AF617" i="4"/>
  <c r="AF615" i="4"/>
  <c r="AF613" i="4"/>
  <c r="AF611" i="4"/>
  <c r="AF609" i="4"/>
  <c r="AF607" i="4"/>
  <c r="AF605" i="4"/>
  <c r="AF603" i="4"/>
  <c r="AF601" i="4"/>
  <c r="AF599" i="4"/>
  <c r="AF597" i="4"/>
  <c r="AF595" i="4"/>
  <c r="AF593" i="4"/>
  <c r="AF591" i="4"/>
  <c r="AF589" i="4"/>
  <c r="AF587" i="4"/>
  <c r="AF585" i="4"/>
  <c r="AF583" i="4"/>
  <c r="AF581" i="4"/>
  <c r="AF579" i="4"/>
  <c r="AF577" i="4"/>
  <c r="AF575" i="4"/>
  <c r="AF573" i="4"/>
  <c r="AF571" i="4"/>
  <c r="AF569" i="4"/>
  <c r="AF567" i="4"/>
  <c r="AF565" i="4"/>
  <c r="AF563" i="4"/>
  <c r="AF561" i="4"/>
  <c r="AF559" i="4"/>
  <c r="AF557" i="4"/>
  <c r="AF555" i="4"/>
  <c r="AF553" i="4"/>
  <c r="AF551" i="4"/>
  <c r="AF549" i="4"/>
  <c r="AF547" i="4"/>
  <c r="AF545" i="4"/>
  <c r="AF543" i="4"/>
  <c r="AF541" i="4"/>
  <c r="AF539" i="4"/>
  <c r="AF537" i="4"/>
  <c r="AF535" i="4"/>
  <c r="AF533" i="4"/>
  <c r="AF531" i="4"/>
  <c r="AF529" i="4"/>
  <c r="AF527" i="4"/>
  <c r="AF525" i="4"/>
  <c r="AF523" i="4"/>
  <c r="AF622" i="4"/>
  <c r="AF620" i="4"/>
  <c r="AF618" i="4"/>
  <c r="AF616" i="4"/>
  <c r="AF614" i="4"/>
  <c r="AF612" i="4"/>
  <c r="AF610" i="4"/>
  <c r="AF608" i="4"/>
  <c r="AF606" i="4"/>
  <c r="AF604" i="4"/>
  <c r="AF602" i="4"/>
  <c r="AF600" i="4"/>
  <c r="AF598" i="4"/>
  <c r="AF596" i="4"/>
  <c r="AF594" i="4"/>
  <c r="AF592" i="4"/>
  <c r="AF590" i="4"/>
  <c r="AF588" i="4"/>
  <c r="AF586" i="4"/>
  <c r="AF584" i="4"/>
  <c r="AF582" i="4"/>
  <c r="AF580" i="4"/>
  <c r="AF578" i="4"/>
  <c r="AF576" i="4"/>
  <c r="AF574" i="4"/>
  <c r="AF572" i="4"/>
  <c r="AF570" i="4"/>
  <c r="AF568" i="4"/>
  <c r="AF566" i="4"/>
  <c r="AF564" i="4"/>
  <c r="AF562" i="4"/>
  <c r="AF560" i="4"/>
  <c r="AF558" i="4"/>
  <c r="AF556" i="4"/>
  <c r="AF554" i="4"/>
  <c r="AF552" i="4"/>
  <c r="AF550" i="4"/>
  <c r="AF548" i="4"/>
  <c r="AF546" i="4"/>
  <c r="AF544" i="4"/>
  <c r="AF542" i="4"/>
  <c r="AF540" i="4"/>
  <c r="AF538" i="4"/>
  <c r="AF536" i="4"/>
  <c r="AF534" i="4"/>
  <c r="AF532" i="4"/>
  <c r="AF530" i="4"/>
  <c r="AF528" i="4"/>
  <c r="AF526" i="4"/>
  <c r="AF524" i="4"/>
  <c r="AF522" i="4"/>
  <c r="AF520" i="4"/>
  <c r="AF518" i="4"/>
  <c r="AF516" i="4"/>
  <c r="AF514" i="4"/>
  <c r="AF521" i="4"/>
  <c r="AF519" i="4"/>
  <c r="AF517" i="4"/>
  <c r="AF515" i="4"/>
  <c r="AF513" i="4"/>
  <c r="AF512" i="4"/>
  <c r="AF510" i="4"/>
  <c r="AF508" i="4"/>
  <c r="AF511" i="4"/>
  <c r="AF509" i="4"/>
  <c r="AF507" i="4"/>
  <c r="AF505" i="4"/>
  <c r="AF503" i="4"/>
  <c r="AF506" i="4"/>
  <c r="AF504" i="4"/>
  <c r="AF502" i="4"/>
  <c r="AF500" i="4"/>
  <c r="AF498" i="4"/>
  <c r="AF496" i="4"/>
  <c r="AF494" i="4"/>
  <c r="AF501" i="4"/>
  <c r="AF499" i="4"/>
  <c r="AF497" i="4"/>
  <c r="AF495" i="4"/>
  <c r="AF493" i="4"/>
  <c r="AF491" i="4"/>
  <c r="AF489" i="4"/>
  <c r="AF487" i="4"/>
  <c r="AF485" i="4"/>
  <c r="AF492" i="4"/>
  <c r="AF490" i="4"/>
  <c r="AF488" i="4"/>
  <c r="AF486" i="4"/>
  <c r="AF484" i="4"/>
  <c r="AF482" i="4"/>
  <c r="AF480" i="4"/>
  <c r="AF478" i="4"/>
  <c r="AF476" i="4"/>
  <c r="AF474" i="4"/>
  <c r="AF472" i="4"/>
  <c r="AF470" i="4"/>
  <c r="AF468" i="4"/>
  <c r="AF466" i="4"/>
  <c r="AF483" i="4"/>
  <c r="AF481" i="4"/>
  <c r="AF479" i="4"/>
  <c r="AF477" i="4"/>
  <c r="AF475" i="4"/>
  <c r="AF473" i="4"/>
  <c r="AF471" i="4"/>
  <c r="AF469" i="4"/>
  <c r="AF467" i="4"/>
  <c r="AF465" i="4"/>
  <c r="AF463" i="4"/>
  <c r="AF461" i="4"/>
  <c r="AF459" i="4"/>
  <c r="AF457" i="4"/>
  <c r="AF455" i="4"/>
  <c r="AF453" i="4"/>
  <c r="AF451" i="4"/>
  <c r="AF449" i="4"/>
  <c r="AF447" i="4"/>
  <c r="AF445" i="4"/>
  <c r="AF464" i="4"/>
  <c r="AF462" i="4"/>
  <c r="AF460" i="4"/>
  <c r="AF458" i="4"/>
  <c r="AF456" i="4"/>
  <c r="AF454" i="4"/>
  <c r="AF452" i="4"/>
  <c r="AF450" i="4"/>
  <c r="AF448" i="4"/>
  <c r="AF446" i="4"/>
  <c r="AF444" i="4"/>
  <c r="AF442" i="4"/>
  <c r="AF440" i="4"/>
  <c r="AF438" i="4"/>
  <c r="AF436" i="4"/>
  <c r="AF434" i="4"/>
  <c r="AF432" i="4"/>
  <c r="AF430" i="4"/>
  <c r="AF428" i="4"/>
  <c r="AF426" i="4"/>
  <c r="AF424" i="4"/>
  <c r="AF422" i="4"/>
  <c r="AF420" i="4"/>
  <c r="AF418" i="4"/>
  <c r="AF416" i="4"/>
  <c r="AF414" i="4"/>
  <c r="AF412" i="4"/>
  <c r="AF410" i="4"/>
  <c r="AF408" i="4"/>
  <c r="AF406" i="4"/>
  <c r="AF443" i="4"/>
  <c r="AF441" i="4"/>
  <c r="AF439" i="4"/>
  <c r="AF437" i="4"/>
  <c r="AF435" i="4"/>
  <c r="AF433" i="4"/>
  <c r="AF431" i="4"/>
  <c r="AF429" i="4"/>
  <c r="AF427" i="4"/>
  <c r="AF425" i="4"/>
  <c r="AF423" i="4"/>
  <c r="AF421" i="4"/>
  <c r="AF419" i="4"/>
  <c r="AF417" i="4"/>
  <c r="AF415" i="4"/>
  <c r="AF413" i="4"/>
  <c r="AF411" i="4"/>
  <c r="AF409" i="4"/>
  <c r="AF407" i="4"/>
  <c r="AF405" i="4"/>
  <c r="AF403" i="4"/>
  <c r="AF401" i="4"/>
  <c r="AF399" i="4"/>
  <c r="AF397" i="4"/>
  <c r="AF395" i="4"/>
  <c r="AF393" i="4"/>
  <c r="AF391" i="4"/>
  <c r="AF389" i="4"/>
  <c r="AF387" i="4"/>
  <c r="AF385" i="4"/>
  <c r="AF383" i="4"/>
  <c r="AF381" i="4"/>
  <c r="AF379" i="4"/>
  <c r="AF377" i="4"/>
  <c r="AF375" i="4"/>
  <c r="AF373" i="4"/>
  <c r="AF371" i="4"/>
  <c r="AF369" i="4"/>
  <c r="AF367" i="4"/>
  <c r="AF404" i="4"/>
  <c r="AF402" i="4"/>
  <c r="AF400" i="4"/>
  <c r="AF398" i="4"/>
  <c r="AF396" i="4"/>
  <c r="AF394" i="4"/>
  <c r="AF392" i="4"/>
  <c r="AF390" i="4"/>
  <c r="AF388" i="4"/>
  <c r="AF386" i="4"/>
  <c r="AF384" i="4"/>
  <c r="AF382" i="4"/>
  <c r="AF380" i="4"/>
  <c r="AF378" i="4"/>
  <c r="AF376" i="4"/>
  <c r="AF374" i="4"/>
  <c r="AF372" i="4"/>
  <c r="AF370" i="4"/>
  <c r="AF368" i="4"/>
  <c r="AF366" i="4"/>
  <c r="AF364" i="4"/>
  <c r="AF362" i="4"/>
  <c r="AF360" i="4"/>
  <c r="AF358" i="4"/>
  <c r="AF356" i="4"/>
  <c r="AF354" i="4"/>
  <c r="AF352" i="4"/>
  <c r="AF350" i="4"/>
  <c r="AF348" i="4"/>
  <c r="AF346" i="4"/>
  <c r="AF344" i="4"/>
  <c r="AF342" i="4"/>
  <c r="AF340" i="4"/>
  <c r="AF338" i="4"/>
  <c r="AF336" i="4"/>
  <c r="AF334" i="4"/>
  <c r="AF332" i="4"/>
  <c r="AF330" i="4"/>
  <c r="AF328" i="4"/>
  <c r="AF326" i="4"/>
  <c r="AF324" i="4"/>
  <c r="AF322" i="4"/>
  <c r="AF320" i="4"/>
  <c r="AF318" i="4"/>
  <c r="AF316" i="4"/>
  <c r="AF314" i="4"/>
  <c r="AF312" i="4"/>
  <c r="AF310" i="4"/>
  <c r="AF308" i="4"/>
  <c r="AF306" i="4"/>
  <c r="AF304" i="4"/>
  <c r="AF302" i="4"/>
  <c r="AF300" i="4"/>
  <c r="AF298" i="4"/>
  <c r="AF296" i="4"/>
  <c r="AF294" i="4"/>
  <c r="AF292" i="4"/>
  <c r="AF290" i="4"/>
  <c r="AF365" i="4"/>
  <c r="AF363" i="4"/>
  <c r="AF361" i="4"/>
  <c r="AF359" i="4"/>
  <c r="AF357" i="4"/>
  <c r="AF355" i="4"/>
  <c r="AF353" i="4"/>
  <c r="AF351" i="4"/>
  <c r="AF349" i="4"/>
  <c r="AF347" i="4"/>
  <c r="AF345" i="4"/>
  <c r="AF343" i="4"/>
  <c r="AF341" i="4"/>
  <c r="AF339" i="4"/>
  <c r="AF337" i="4"/>
  <c r="AF335" i="4"/>
  <c r="AF333" i="4"/>
  <c r="AF331" i="4"/>
  <c r="AF329" i="4"/>
  <c r="AF327" i="4"/>
  <c r="AF325" i="4"/>
  <c r="AF323" i="4"/>
  <c r="AF321" i="4"/>
  <c r="AF319" i="4"/>
  <c r="AF317" i="4"/>
  <c r="AF315" i="4"/>
  <c r="AF313" i="4"/>
  <c r="AF311" i="4"/>
  <c r="AF309" i="4"/>
  <c r="AF307" i="4"/>
  <c r="AF305" i="4"/>
  <c r="AF303" i="4"/>
  <c r="AF301" i="4"/>
  <c r="AF299" i="4"/>
  <c r="AF297" i="4"/>
  <c r="AF295" i="4"/>
  <c r="AF293" i="4"/>
  <c r="AF291" i="4"/>
  <c r="AF289" i="4"/>
  <c r="AF288" i="4"/>
  <c r="AF286" i="4"/>
  <c r="AF284" i="4"/>
  <c r="AF282" i="4"/>
  <c r="AF280" i="4"/>
  <c r="AF278" i="4"/>
  <c r="AF276" i="4"/>
  <c r="AF274" i="4"/>
  <c r="AF272" i="4"/>
  <c r="AF270" i="4"/>
  <c r="AF268" i="4"/>
  <c r="AF266" i="4"/>
  <c r="AF264" i="4"/>
  <c r="AF262" i="4"/>
  <c r="AF260" i="4"/>
  <c r="AF258" i="4"/>
  <c r="AF256" i="4"/>
  <c r="AF254" i="4"/>
  <c r="AF252" i="4"/>
  <c r="AF250" i="4"/>
  <c r="AF248" i="4"/>
  <c r="AF246" i="4"/>
  <c r="AF244" i="4"/>
  <c r="AF242" i="4"/>
  <c r="AF240" i="4"/>
  <c r="AF238" i="4"/>
  <c r="AF236" i="4"/>
  <c r="AF234" i="4"/>
  <c r="AF232" i="4"/>
  <c r="AF230" i="4"/>
  <c r="AF228" i="4"/>
  <c r="AF226" i="4"/>
  <c r="AF224" i="4"/>
  <c r="AF222" i="4"/>
  <c r="AF220" i="4"/>
  <c r="AF218" i="4"/>
  <c r="AF216" i="4"/>
  <c r="AF214" i="4"/>
  <c r="AF212" i="4"/>
  <c r="AF287" i="4"/>
  <c r="AF285" i="4"/>
  <c r="AF283" i="4"/>
  <c r="AF281" i="4"/>
  <c r="AF279" i="4"/>
  <c r="AF277" i="4"/>
  <c r="AF275" i="4"/>
  <c r="AF273" i="4"/>
  <c r="AF271" i="4"/>
  <c r="AF269" i="4"/>
  <c r="AF267" i="4"/>
  <c r="AF265" i="4"/>
  <c r="AF263" i="4"/>
  <c r="AF261" i="4"/>
  <c r="AF259" i="4"/>
  <c r="AF257" i="4"/>
  <c r="AF255" i="4"/>
  <c r="AF253" i="4"/>
  <c r="AF251" i="4"/>
  <c r="AF249" i="4"/>
  <c r="AF247" i="4"/>
  <c r="AF245" i="4"/>
  <c r="AF243" i="4"/>
  <c r="AF241" i="4"/>
  <c r="AF239" i="4"/>
  <c r="AF237" i="4"/>
  <c r="AF235" i="4"/>
  <c r="AF233" i="4"/>
  <c r="AF231" i="4"/>
  <c r="AF229" i="4"/>
  <c r="AF227" i="4"/>
  <c r="AF225" i="4"/>
  <c r="AF223" i="4"/>
  <c r="AF221" i="4"/>
  <c r="AF219" i="4"/>
  <c r="AF217" i="4"/>
  <c r="AF215" i="4"/>
  <c r="AF213" i="4"/>
  <c r="AF211" i="4"/>
  <c r="AF209" i="4"/>
  <c r="AF207" i="4"/>
  <c r="AF205" i="4"/>
  <c r="AF203" i="4"/>
  <c r="AF201" i="4"/>
  <c r="AF199" i="4"/>
  <c r="AF197" i="4"/>
  <c r="AF195" i="4"/>
  <c r="AF193" i="4"/>
  <c r="AF191" i="4"/>
  <c r="AF189" i="4"/>
  <c r="AF187" i="4"/>
  <c r="AF185" i="4"/>
  <c r="AF183" i="4"/>
  <c r="AF181" i="4"/>
  <c r="AF179" i="4"/>
  <c r="AF177" i="4"/>
  <c r="AF175" i="4"/>
  <c r="AF173" i="4"/>
  <c r="AF171" i="4"/>
  <c r="AF169" i="4"/>
  <c r="AF167" i="4"/>
  <c r="AF165" i="4"/>
  <c r="AF163" i="4"/>
  <c r="AF161" i="4"/>
  <c r="AF159" i="4"/>
  <c r="AF157" i="4"/>
  <c r="AF155" i="4"/>
  <c r="AF153" i="4"/>
  <c r="AF151" i="4"/>
  <c r="AF149" i="4"/>
  <c r="AF147" i="4"/>
  <c r="AF145" i="4"/>
  <c r="AF143" i="4"/>
  <c r="AF141" i="4"/>
  <c r="AF139" i="4"/>
  <c r="AF137" i="4"/>
  <c r="AF135" i="4"/>
  <c r="AF133" i="4"/>
  <c r="AF131" i="4"/>
  <c r="AF129" i="4"/>
  <c r="AF127" i="4"/>
  <c r="AF125" i="4"/>
  <c r="AF123" i="4"/>
  <c r="AF121" i="4"/>
  <c r="AF119" i="4"/>
  <c r="AF117" i="4"/>
  <c r="AF115" i="4"/>
  <c r="AF113" i="4"/>
  <c r="AF111" i="4"/>
  <c r="AF109" i="4"/>
  <c r="AF107" i="4"/>
  <c r="AF105" i="4"/>
  <c r="AF103" i="4"/>
  <c r="AF101" i="4"/>
  <c r="AF99" i="4"/>
  <c r="AF97" i="4"/>
  <c r="AF95" i="4"/>
  <c r="AF93" i="4"/>
  <c r="AF91" i="4"/>
  <c r="AF89" i="4"/>
  <c r="AF87" i="4"/>
  <c r="AF85" i="4"/>
  <c r="AF83" i="4"/>
  <c r="AF81" i="4"/>
  <c r="AF79" i="4"/>
  <c r="AF77" i="4"/>
  <c r="AF75" i="4"/>
  <c r="AF73" i="4"/>
  <c r="AF71" i="4"/>
  <c r="AF69" i="4"/>
  <c r="AF67" i="4"/>
  <c r="AF65" i="4"/>
  <c r="AF63" i="4"/>
  <c r="AF61" i="4"/>
  <c r="AF59" i="4"/>
  <c r="AF57" i="4"/>
  <c r="AF55" i="4"/>
  <c r="AF210" i="4"/>
  <c r="AF208" i="4"/>
  <c r="AF206" i="4"/>
  <c r="AF204" i="4"/>
  <c r="AF202" i="4"/>
  <c r="AF200" i="4"/>
  <c r="AF198" i="4"/>
  <c r="AF196" i="4"/>
  <c r="AF194" i="4"/>
  <c r="AF192" i="4"/>
  <c r="AF190" i="4"/>
  <c r="AF188" i="4"/>
  <c r="AF186" i="4"/>
  <c r="AF184" i="4"/>
  <c r="AF182" i="4"/>
  <c r="AF180" i="4"/>
  <c r="AF178" i="4"/>
  <c r="AF176" i="4"/>
  <c r="AF174" i="4"/>
  <c r="AF172" i="4"/>
  <c r="AF170" i="4"/>
  <c r="AF168" i="4"/>
  <c r="AF166" i="4"/>
  <c r="AF164" i="4"/>
  <c r="AF162" i="4"/>
  <c r="AF160" i="4"/>
  <c r="AF158" i="4"/>
  <c r="AF156" i="4"/>
  <c r="AF154" i="4"/>
  <c r="AF152" i="4"/>
  <c r="AF150" i="4"/>
  <c r="AF148" i="4"/>
  <c r="AF146" i="4"/>
  <c r="AF144" i="4"/>
  <c r="AF142" i="4"/>
  <c r="AF140" i="4"/>
  <c r="AF138" i="4"/>
  <c r="AF136" i="4"/>
  <c r="AF134" i="4"/>
  <c r="AF132" i="4"/>
  <c r="AF130" i="4"/>
  <c r="AF128" i="4"/>
  <c r="AF126" i="4"/>
  <c r="AF124" i="4"/>
  <c r="AF122" i="4"/>
  <c r="AF120" i="4"/>
  <c r="AF118" i="4"/>
  <c r="AF116" i="4"/>
  <c r="AF114" i="4"/>
  <c r="AF112" i="4"/>
  <c r="AF110" i="4"/>
  <c r="AF108" i="4"/>
  <c r="AF106" i="4"/>
  <c r="AF104" i="4"/>
  <c r="AF102" i="4"/>
  <c r="AF100" i="4"/>
  <c r="AF98" i="4"/>
  <c r="AF96" i="4"/>
  <c r="AF94" i="4"/>
  <c r="AF92" i="4"/>
  <c r="AF90" i="4"/>
  <c r="AF88" i="4"/>
  <c r="AF86" i="4"/>
  <c r="AF84" i="4"/>
  <c r="AF82" i="4"/>
  <c r="AF80" i="4"/>
  <c r="AF78" i="4"/>
  <c r="AF76" i="4"/>
  <c r="AF74" i="4"/>
  <c r="AF72" i="4"/>
  <c r="AF70" i="4"/>
  <c r="AF68" i="4"/>
  <c r="AF66" i="4"/>
  <c r="AF64" i="4"/>
  <c r="AF62" i="4"/>
  <c r="AF60" i="4"/>
  <c r="AF58" i="4"/>
  <c r="AF56" i="4"/>
  <c r="AF53" i="4"/>
  <c r="AF51" i="4"/>
  <c r="AF49" i="4"/>
  <c r="AF47" i="4"/>
  <c r="AF45" i="4"/>
  <c r="AF43" i="4"/>
  <c r="AF41" i="4"/>
  <c r="AF39" i="4"/>
  <c r="AF37" i="4"/>
  <c r="AF35" i="4"/>
  <c r="AF33" i="4"/>
  <c r="AF31" i="4"/>
  <c r="AF29" i="4"/>
  <c r="AF27" i="4"/>
  <c r="AF25" i="4"/>
  <c r="AF23" i="4"/>
  <c r="AF21" i="4"/>
  <c r="AF19" i="4"/>
  <c r="AF17" i="4"/>
  <c r="AF15" i="4"/>
  <c r="AF13" i="4"/>
  <c r="AF11" i="4"/>
  <c r="AF9" i="4"/>
  <c r="AF7" i="4"/>
  <c r="AF5" i="4"/>
  <c r="AF54" i="4"/>
  <c r="AF52" i="4"/>
  <c r="AF50" i="4"/>
  <c r="AF48" i="4"/>
  <c r="AF46" i="4"/>
  <c r="AF44" i="4"/>
  <c r="AF42" i="4"/>
  <c r="AF40" i="4"/>
  <c r="AF38" i="4"/>
  <c r="AF36" i="4"/>
  <c r="AF34" i="4"/>
  <c r="AF32" i="4"/>
  <c r="AF30" i="4"/>
  <c r="AF28" i="4"/>
  <c r="AF26" i="4"/>
  <c r="AF24" i="4"/>
  <c r="AF22" i="4"/>
  <c r="AF20" i="4"/>
  <c r="AF18" i="4"/>
  <c r="AF16" i="4"/>
  <c r="AF14" i="4"/>
  <c r="AF12" i="4"/>
  <c r="AF10" i="4"/>
  <c r="AF8" i="4"/>
  <c r="AF6" i="4"/>
  <c r="AG3" i="4" a="1"/>
  <c r="AG3" i="4" s="1"/>
  <c r="AF4" i="4"/>
  <c r="AG913" i="4" l="1"/>
  <c r="AG911" i="4"/>
  <c r="AG909" i="4"/>
  <c r="AG914" i="4"/>
  <c r="AG912" i="4"/>
  <c r="AG910" i="4"/>
  <c r="AG908" i="4"/>
  <c r="AG907" i="4"/>
  <c r="AG905" i="4"/>
  <c r="AG903" i="4"/>
  <c r="AG906" i="4"/>
  <c r="AG904" i="4"/>
  <c r="AG902" i="4"/>
  <c r="AG901" i="4"/>
  <c r="AG899" i="4"/>
  <c r="AG897" i="4"/>
  <c r="AG895" i="4"/>
  <c r="AG893" i="4"/>
  <c r="AG891" i="4"/>
  <c r="AG900" i="4"/>
  <c r="AG898" i="4"/>
  <c r="AG896" i="4"/>
  <c r="AG894" i="4"/>
  <c r="AG892" i="4"/>
  <c r="AG890" i="4"/>
  <c r="AG889" i="4"/>
  <c r="AG887" i="4"/>
  <c r="AG885" i="4"/>
  <c r="AG883" i="4"/>
  <c r="AG881" i="4"/>
  <c r="AG879" i="4"/>
  <c r="AG877" i="4"/>
  <c r="AG888" i="4"/>
  <c r="AG886" i="4"/>
  <c r="AG884" i="4"/>
  <c r="AG882" i="4"/>
  <c r="AG880" i="4"/>
  <c r="AG878" i="4"/>
  <c r="AG876" i="4"/>
  <c r="AG874" i="4"/>
  <c r="AG872" i="4"/>
  <c r="AG870" i="4"/>
  <c r="AG868" i="4"/>
  <c r="AG866" i="4"/>
  <c r="AG864" i="4"/>
  <c r="AG862" i="4"/>
  <c r="AG860" i="4"/>
  <c r="AG858" i="4"/>
  <c r="AG856" i="4"/>
  <c r="AG854" i="4"/>
  <c r="AG852" i="4"/>
  <c r="AG875" i="4"/>
  <c r="AG873" i="4"/>
  <c r="AG871" i="4"/>
  <c r="AG869" i="4"/>
  <c r="AG867" i="4"/>
  <c r="AG865" i="4"/>
  <c r="AG863" i="4"/>
  <c r="AG861" i="4"/>
  <c r="AG859" i="4"/>
  <c r="AG857" i="4"/>
  <c r="AG855" i="4"/>
  <c r="AG853" i="4"/>
  <c r="AG850" i="4"/>
  <c r="AG848" i="4"/>
  <c r="AG846" i="4"/>
  <c r="AG844" i="4"/>
  <c r="AG842" i="4"/>
  <c r="AG840" i="4"/>
  <c r="AG838" i="4"/>
  <c r="AG836" i="4"/>
  <c r="AG834" i="4"/>
  <c r="AG832" i="4"/>
  <c r="AG830" i="4"/>
  <c r="AG828" i="4"/>
  <c r="AG826" i="4"/>
  <c r="AG851" i="4"/>
  <c r="AG849" i="4"/>
  <c r="AG847" i="4"/>
  <c r="AG845" i="4"/>
  <c r="AG843" i="4"/>
  <c r="AG841" i="4"/>
  <c r="AG839" i="4"/>
  <c r="AG837" i="4"/>
  <c r="AG835" i="4"/>
  <c r="AG833" i="4"/>
  <c r="AG831" i="4"/>
  <c r="AG829" i="4"/>
  <c r="AG827" i="4"/>
  <c r="AG824" i="4"/>
  <c r="AG822" i="4"/>
  <c r="AG820" i="4"/>
  <c r="AG818" i="4"/>
  <c r="AG816" i="4"/>
  <c r="AG814" i="4"/>
  <c r="AG812" i="4"/>
  <c r="AG810" i="4"/>
  <c r="AG808" i="4"/>
  <c r="AG806" i="4"/>
  <c r="AG804" i="4"/>
  <c r="AG802" i="4"/>
  <c r="AG800" i="4"/>
  <c r="AG798" i="4"/>
  <c r="AG796" i="4"/>
  <c r="AG794" i="4"/>
  <c r="AG792" i="4"/>
  <c r="AG790" i="4"/>
  <c r="AG788" i="4"/>
  <c r="AG786" i="4"/>
  <c r="AG784" i="4"/>
  <c r="AG782" i="4"/>
  <c r="AG780" i="4"/>
  <c r="AG778" i="4"/>
  <c r="AG776" i="4"/>
  <c r="AG825" i="4"/>
  <c r="AG823" i="4"/>
  <c r="AG821" i="4"/>
  <c r="AG819" i="4"/>
  <c r="AG817" i="4"/>
  <c r="AG815" i="4"/>
  <c r="AG813" i="4"/>
  <c r="AG811" i="4"/>
  <c r="AG809" i="4"/>
  <c r="AG807" i="4"/>
  <c r="AG805" i="4"/>
  <c r="AG803" i="4"/>
  <c r="AG801" i="4"/>
  <c r="AG799" i="4"/>
  <c r="AG797" i="4"/>
  <c r="AG795" i="4"/>
  <c r="AG793" i="4"/>
  <c r="AG791" i="4"/>
  <c r="AG789" i="4"/>
  <c r="AG787" i="4"/>
  <c r="AG785" i="4"/>
  <c r="AG783" i="4"/>
  <c r="AG781" i="4"/>
  <c r="AG779" i="4"/>
  <c r="AG777" i="4"/>
  <c r="AG775" i="4"/>
  <c r="AG773" i="4"/>
  <c r="AG771" i="4"/>
  <c r="AG769" i="4"/>
  <c r="AG767" i="4"/>
  <c r="AG765" i="4"/>
  <c r="AG763" i="4"/>
  <c r="AG761" i="4"/>
  <c r="AG759" i="4"/>
  <c r="AG757" i="4"/>
  <c r="AG755" i="4"/>
  <c r="AG753" i="4"/>
  <c r="AG751" i="4"/>
  <c r="AG749" i="4"/>
  <c r="AG747" i="4"/>
  <c r="AG745" i="4"/>
  <c r="AG743" i="4"/>
  <c r="AG741" i="4"/>
  <c r="AG739" i="4"/>
  <c r="AG737" i="4"/>
  <c r="AG735" i="4"/>
  <c r="AG733" i="4"/>
  <c r="AG731" i="4"/>
  <c r="AG729" i="4"/>
  <c r="AG727" i="4"/>
  <c r="AG725" i="4"/>
  <c r="AG774" i="4"/>
  <c r="AG772" i="4"/>
  <c r="AG770" i="4"/>
  <c r="AG768" i="4"/>
  <c r="AG766" i="4"/>
  <c r="AG764" i="4"/>
  <c r="AG762" i="4"/>
  <c r="AG760" i="4"/>
  <c r="AG758" i="4"/>
  <c r="AG756" i="4"/>
  <c r="AG754" i="4"/>
  <c r="AG752" i="4"/>
  <c r="AG750" i="4"/>
  <c r="AG748" i="4"/>
  <c r="AG746" i="4"/>
  <c r="AG744" i="4"/>
  <c r="AG742" i="4"/>
  <c r="AG740" i="4"/>
  <c r="AG738" i="4"/>
  <c r="AG736" i="4"/>
  <c r="AG734" i="4"/>
  <c r="AG732" i="4"/>
  <c r="AG730" i="4"/>
  <c r="AG728" i="4"/>
  <c r="AG726" i="4"/>
  <c r="AG724" i="4"/>
  <c r="AG722" i="4"/>
  <c r="AG720" i="4"/>
  <c r="AG718" i="4"/>
  <c r="AG716" i="4"/>
  <c r="AG714" i="4"/>
  <c r="AG712" i="4"/>
  <c r="AG710" i="4"/>
  <c r="AG708" i="4"/>
  <c r="AG706" i="4"/>
  <c r="AG704" i="4"/>
  <c r="AG702" i="4"/>
  <c r="AG700" i="4"/>
  <c r="AG698" i="4"/>
  <c r="AG696" i="4"/>
  <c r="AG694" i="4"/>
  <c r="AG692" i="4"/>
  <c r="AG690" i="4"/>
  <c r="AG688" i="4"/>
  <c r="AG686" i="4"/>
  <c r="AG684" i="4"/>
  <c r="AG682" i="4"/>
  <c r="AG680" i="4"/>
  <c r="AG678" i="4"/>
  <c r="AG676" i="4"/>
  <c r="AG674" i="4"/>
  <c r="AG672" i="4"/>
  <c r="AG670" i="4"/>
  <c r="AG668" i="4"/>
  <c r="AG666" i="4"/>
  <c r="AG664" i="4"/>
  <c r="AG662" i="4"/>
  <c r="AG660" i="4"/>
  <c r="AG658" i="4"/>
  <c r="AG656" i="4"/>
  <c r="AG654" i="4"/>
  <c r="AG652" i="4"/>
  <c r="AG650" i="4"/>
  <c r="AG648" i="4"/>
  <c r="AG646" i="4"/>
  <c r="AG644" i="4"/>
  <c r="AG642" i="4"/>
  <c r="AG640" i="4"/>
  <c r="AG638" i="4"/>
  <c r="AG636" i="4"/>
  <c r="AG634" i="4"/>
  <c r="AG632" i="4"/>
  <c r="AG630" i="4"/>
  <c r="AG628" i="4"/>
  <c r="AG626" i="4"/>
  <c r="AG624" i="4"/>
  <c r="AG723" i="4"/>
  <c r="AG721" i="4"/>
  <c r="AG719" i="4"/>
  <c r="AG717" i="4"/>
  <c r="AG715" i="4"/>
  <c r="AG713" i="4"/>
  <c r="AG711" i="4"/>
  <c r="AG709" i="4"/>
  <c r="AG707" i="4"/>
  <c r="AG705" i="4"/>
  <c r="AG703" i="4"/>
  <c r="AG701" i="4"/>
  <c r="AG699" i="4"/>
  <c r="AG697" i="4"/>
  <c r="AG695" i="4"/>
  <c r="AG693" i="4"/>
  <c r="AG691" i="4"/>
  <c r="AG689" i="4"/>
  <c r="AG687" i="4"/>
  <c r="AG685" i="4"/>
  <c r="AG683" i="4"/>
  <c r="AG681" i="4"/>
  <c r="AG679" i="4"/>
  <c r="AG677" i="4"/>
  <c r="AG675" i="4"/>
  <c r="AG673" i="4"/>
  <c r="AG671" i="4"/>
  <c r="AG669" i="4"/>
  <c r="AG667" i="4"/>
  <c r="AG665" i="4"/>
  <c r="AG663" i="4"/>
  <c r="AG661" i="4"/>
  <c r="AG659" i="4"/>
  <c r="AG657" i="4"/>
  <c r="AG655" i="4"/>
  <c r="AG653" i="4"/>
  <c r="AG651" i="4"/>
  <c r="AG649" i="4"/>
  <c r="AG647" i="4"/>
  <c r="AG645" i="4"/>
  <c r="AG643" i="4"/>
  <c r="AG641" i="4"/>
  <c r="AG639" i="4"/>
  <c r="AG637" i="4"/>
  <c r="AG635" i="4"/>
  <c r="AG633" i="4"/>
  <c r="AG631" i="4"/>
  <c r="AG629" i="4"/>
  <c r="AG627" i="4"/>
  <c r="AG625" i="4"/>
  <c r="AG622" i="4"/>
  <c r="AG620" i="4"/>
  <c r="AG618" i="4"/>
  <c r="AG616" i="4"/>
  <c r="AG614" i="4"/>
  <c r="AG612" i="4"/>
  <c r="AG610" i="4"/>
  <c r="AG608" i="4"/>
  <c r="AG606" i="4"/>
  <c r="AG604" i="4"/>
  <c r="AG602" i="4"/>
  <c r="AG600" i="4"/>
  <c r="AG598" i="4"/>
  <c r="AG596" i="4"/>
  <c r="AG594" i="4"/>
  <c r="AG592" i="4"/>
  <c r="AG590" i="4"/>
  <c r="AG588" i="4"/>
  <c r="AG586" i="4"/>
  <c r="AG584" i="4"/>
  <c r="AG582" i="4"/>
  <c r="AG580" i="4"/>
  <c r="AG578" i="4"/>
  <c r="AG576" i="4"/>
  <c r="AG574" i="4"/>
  <c r="AG572" i="4"/>
  <c r="AG570" i="4"/>
  <c r="AG568" i="4"/>
  <c r="AG566" i="4"/>
  <c r="AG564" i="4"/>
  <c r="AG562" i="4"/>
  <c r="AG560" i="4"/>
  <c r="AG558" i="4"/>
  <c r="AG556" i="4"/>
  <c r="AG554" i="4"/>
  <c r="AG552" i="4"/>
  <c r="AG550" i="4"/>
  <c r="AG548" i="4"/>
  <c r="AG546" i="4"/>
  <c r="AG544" i="4"/>
  <c r="AG542" i="4"/>
  <c r="AG540" i="4"/>
  <c r="AG538" i="4"/>
  <c r="AG536" i="4"/>
  <c r="AG534" i="4"/>
  <c r="AG532" i="4"/>
  <c r="AG530" i="4"/>
  <c r="AG528" i="4"/>
  <c r="AG526" i="4"/>
  <c r="AG524" i="4"/>
  <c r="AG623" i="4"/>
  <c r="AG621" i="4"/>
  <c r="AG619" i="4"/>
  <c r="AG617" i="4"/>
  <c r="AG615" i="4"/>
  <c r="AG613" i="4"/>
  <c r="AG611" i="4"/>
  <c r="AG609" i="4"/>
  <c r="AG607" i="4"/>
  <c r="AG605" i="4"/>
  <c r="AG603" i="4"/>
  <c r="AG601" i="4"/>
  <c r="AG599" i="4"/>
  <c r="AG597" i="4"/>
  <c r="AG595" i="4"/>
  <c r="AG593" i="4"/>
  <c r="AG591" i="4"/>
  <c r="AG589" i="4"/>
  <c r="AG587" i="4"/>
  <c r="AG585" i="4"/>
  <c r="AG583" i="4"/>
  <c r="AG581" i="4"/>
  <c r="AG579" i="4"/>
  <c r="AG577" i="4"/>
  <c r="AG575" i="4"/>
  <c r="AG573" i="4"/>
  <c r="AG571" i="4"/>
  <c r="AG569" i="4"/>
  <c r="AG567" i="4"/>
  <c r="AG565" i="4"/>
  <c r="AG563" i="4"/>
  <c r="AG561" i="4"/>
  <c r="AG559" i="4"/>
  <c r="AG557" i="4"/>
  <c r="AG555" i="4"/>
  <c r="AG553" i="4"/>
  <c r="AG551" i="4"/>
  <c r="AG549" i="4"/>
  <c r="AG547" i="4"/>
  <c r="AG545" i="4"/>
  <c r="AG543" i="4"/>
  <c r="AG541" i="4"/>
  <c r="AG539" i="4"/>
  <c r="AG537" i="4"/>
  <c r="AG535" i="4"/>
  <c r="AG533" i="4"/>
  <c r="AG531" i="4"/>
  <c r="AG529" i="4"/>
  <c r="AG527" i="4"/>
  <c r="AG525" i="4"/>
  <c r="AG523" i="4"/>
  <c r="AG521" i="4"/>
  <c r="AG519" i="4"/>
  <c r="AG517" i="4"/>
  <c r="AG515" i="4"/>
  <c r="AG513" i="4"/>
  <c r="AG522" i="4"/>
  <c r="AG520" i="4"/>
  <c r="AG518" i="4"/>
  <c r="AG516" i="4"/>
  <c r="AG514" i="4"/>
  <c r="AG511" i="4"/>
  <c r="AG509" i="4"/>
  <c r="AG512" i="4"/>
  <c r="AG510" i="4"/>
  <c r="AG508" i="4"/>
  <c r="AG506" i="4"/>
  <c r="AG504" i="4"/>
  <c r="AG507" i="4"/>
  <c r="AG505" i="4"/>
  <c r="AG503" i="4"/>
  <c r="AG501" i="4"/>
  <c r="AG499" i="4"/>
  <c r="AG497" i="4"/>
  <c r="AG495" i="4"/>
  <c r="AG493" i="4"/>
  <c r="AG502" i="4"/>
  <c r="AG500" i="4"/>
  <c r="AG498" i="4"/>
  <c r="AG496" i="4"/>
  <c r="AG494" i="4"/>
  <c r="AG492" i="4"/>
  <c r="AG490" i="4"/>
  <c r="AG488" i="4"/>
  <c r="AG486" i="4"/>
  <c r="AG484" i="4"/>
  <c r="AG491" i="4"/>
  <c r="AG489" i="4"/>
  <c r="AG487" i="4"/>
  <c r="AG485" i="4"/>
  <c r="AG483" i="4"/>
  <c r="AG481" i="4"/>
  <c r="AG479" i="4"/>
  <c r="AG477" i="4"/>
  <c r="AG475" i="4"/>
  <c r="AG473" i="4"/>
  <c r="AG471" i="4"/>
  <c r="AG469" i="4"/>
  <c r="AG467" i="4"/>
  <c r="AG465" i="4"/>
  <c r="AG482" i="4"/>
  <c r="AG480" i="4"/>
  <c r="AG478" i="4"/>
  <c r="AG476" i="4"/>
  <c r="AG474" i="4"/>
  <c r="AG472" i="4"/>
  <c r="AG470" i="4"/>
  <c r="AG468" i="4"/>
  <c r="AG466" i="4"/>
  <c r="AG464" i="4"/>
  <c r="AG462" i="4"/>
  <c r="AG460" i="4"/>
  <c r="AG458" i="4"/>
  <c r="AG456" i="4"/>
  <c r="AG454" i="4"/>
  <c r="AG452" i="4"/>
  <c r="AG450" i="4"/>
  <c r="AG448" i="4"/>
  <c r="AG446" i="4"/>
  <c r="AG463" i="4"/>
  <c r="AG461" i="4"/>
  <c r="AG459" i="4"/>
  <c r="AG457" i="4"/>
  <c r="AG455" i="4"/>
  <c r="AG453" i="4"/>
  <c r="AG451" i="4"/>
  <c r="AG449" i="4"/>
  <c r="AG447" i="4"/>
  <c r="AG445" i="4"/>
  <c r="AG443" i="4"/>
  <c r="AG441" i="4"/>
  <c r="AG439" i="4"/>
  <c r="AG437" i="4"/>
  <c r="AG435" i="4"/>
  <c r="AG433" i="4"/>
  <c r="AG431" i="4"/>
  <c r="AG429" i="4"/>
  <c r="AG427" i="4"/>
  <c r="AG425" i="4"/>
  <c r="AG423" i="4"/>
  <c r="AG421" i="4"/>
  <c r="AG419" i="4"/>
  <c r="AG417" i="4"/>
  <c r="AG415" i="4"/>
  <c r="AG413" i="4"/>
  <c r="AG411" i="4"/>
  <c r="AG409" i="4"/>
  <c r="AG407" i="4"/>
  <c r="AG444" i="4"/>
  <c r="AG442" i="4"/>
  <c r="AG440" i="4"/>
  <c r="AG438" i="4"/>
  <c r="AG436" i="4"/>
  <c r="AG434" i="4"/>
  <c r="AG432" i="4"/>
  <c r="AG430" i="4"/>
  <c r="AG428" i="4"/>
  <c r="AG426" i="4"/>
  <c r="AG424" i="4"/>
  <c r="AG422" i="4"/>
  <c r="AG420" i="4"/>
  <c r="AG418" i="4"/>
  <c r="AG416" i="4"/>
  <c r="AG414" i="4"/>
  <c r="AG412" i="4"/>
  <c r="AG410" i="4"/>
  <c r="AG408" i="4"/>
  <c r="AG406" i="4"/>
  <c r="AG404" i="4"/>
  <c r="AG402" i="4"/>
  <c r="AG400" i="4"/>
  <c r="AG398" i="4"/>
  <c r="AG396" i="4"/>
  <c r="AG394" i="4"/>
  <c r="AG392" i="4"/>
  <c r="AG390" i="4"/>
  <c r="AG388" i="4"/>
  <c r="AG386" i="4"/>
  <c r="AG384" i="4"/>
  <c r="AG382" i="4"/>
  <c r="AG380" i="4"/>
  <c r="AG378" i="4"/>
  <c r="AG376" i="4"/>
  <c r="AG374" i="4"/>
  <c r="AG372" i="4"/>
  <c r="AG370" i="4"/>
  <c r="AG368" i="4"/>
  <c r="AG405" i="4"/>
  <c r="AG403" i="4"/>
  <c r="AG401" i="4"/>
  <c r="AG399" i="4"/>
  <c r="AG397" i="4"/>
  <c r="AG395" i="4"/>
  <c r="AG393" i="4"/>
  <c r="AG391" i="4"/>
  <c r="AG389" i="4"/>
  <c r="AG387" i="4"/>
  <c r="AG385" i="4"/>
  <c r="AG383" i="4"/>
  <c r="AG381" i="4"/>
  <c r="AG379" i="4"/>
  <c r="AG377" i="4"/>
  <c r="AG375" i="4"/>
  <c r="AG373" i="4"/>
  <c r="AG371" i="4"/>
  <c r="AG369" i="4"/>
  <c r="AG367" i="4"/>
  <c r="AG365" i="4"/>
  <c r="AG363" i="4"/>
  <c r="AG361" i="4"/>
  <c r="AG359" i="4"/>
  <c r="AG357" i="4"/>
  <c r="AG355" i="4"/>
  <c r="AG353" i="4"/>
  <c r="AG351" i="4"/>
  <c r="AG349" i="4"/>
  <c r="AG347" i="4"/>
  <c r="AG345" i="4"/>
  <c r="AG343" i="4"/>
  <c r="AG341" i="4"/>
  <c r="AG339" i="4"/>
  <c r="AG337" i="4"/>
  <c r="AG335" i="4"/>
  <c r="AG333" i="4"/>
  <c r="AG331" i="4"/>
  <c r="AG329" i="4"/>
  <c r="AG327" i="4"/>
  <c r="AG325" i="4"/>
  <c r="AG323" i="4"/>
  <c r="AG321" i="4"/>
  <c r="AG319" i="4"/>
  <c r="AG317" i="4"/>
  <c r="AG315" i="4"/>
  <c r="AG313" i="4"/>
  <c r="AG311" i="4"/>
  <c r="AG309" i="4"/>
  <c r="AG307" i="4"/>
  <c r="AG305" i="4"/>
  <c r="AG303" i="4"/>
  <c r="AG301" i="4"/>
  <c r="AG299" i="4"/>
  <c r="AG297" i="4"/>
  <c r="AG295" i="4"/>
  <c r="AG293" i="4"/>
  <c r="AG291" i="4"/>
  <c r="AG289" i="4"/>
  <c r="AG366" i="4"/>
  <c r="AG364" i="4"/>
  <c r="AG362" i="4"/>
  <c r="AG360" i="4"/>
  <c r="AG358" i="4"/>
  <c r="AG356" i="4"/>
  <c r="AG354" i="4"/>
  <c r="AG352" i="4"/>
  <c r="AG350" i="4"/>
  <c r="AG348" i="4"/>
  <c r="AG346" i="4"/>
  <c r="AG344" i="4"/>
  <c r="AG342" i="4"/>
  <c r="AG340" i="4"/>
  <c r="AG338" i="4"/>
  <c r="AG336" i="4"/>
  <c r="AG334" i="4"/>
  <c r="AG332" i="4"/>
  <c r="AG330" i="4"/>
  <c r="AG328" i="4"/>
  <c r="AG326" i="4"/>
  <c r="AG324" i="4"/>
  <c r="AG322" i="4"/>
  <c r="AG320" i="4"/>
  <c r="AG318" i="4"/>
  <c r="AG316" i="4"/>
  <c r="AG314" i="4"/>
  <c r="AG312" i="4"/>
  <c r="AG310" i="4"/>
  <c r="AG308" i="4"/>
  <c r="AG306" i="4"/>
  <c r="AG304" i="4"/>
  <c r="AG302" i="4"/>
  <c r="AG300" i="4"/>
  <c r="AG298" i="4"/>
  <c r="AG296" i="4"/>
  <c r="AG294" i="4"/>
  <c r="AG292" i="4"/>
  <c r="AG290" i="4"/>
  <c r="AG287" i="4"/>
  <c r="AG285" i="4"/>
  <c r="AG283" i="4"/>
  <c r="AG281" i="4"/>
  <c r="AG279" i="4"/>
  <c r="AG277" i="4"/>
  <c r="AG275" i="4"/>
  <c r="AG273" i="4"/>
  <c r="AG271" i="4"/>
  <c r="AG269" i="4"/>
  <c r="AG267" i="4"/>
  <c r="AG265" i="4"/>
  <c r="AG263" i="4"/>
  <c r="AG261" i="4"/>
  <c r="AG259" i="4"/>
  <c r="AG257" i="4"/>
  <c r="AG255" i="4"/>
  <c r="AG253" i="4"/>
  <c r="AG251" i="4"/>
  <c r="AG249" i="4"/>
  <c r="AG247" i="4"/>
  <c r="AG245" i="4"/>
  <c r="AG243" i="4"/>
  <c r="AG241" i="4"/>
  <c r="AG239" i="4"/>
  <c r="AG237" i="4"/>
  <c r="AG235" i="4"/>
  <c r="AG233" i="4"/>
  <c r="AG231" i="4"/>
  <c r="AG229" i="4"/>
  <c r="AG227" i="4"/>
  <c r="AG225" i="4"/>
  <c r="AG223" i="4"/>
  <c r="AG221" i="4"/>
  <c r="AG219" i="4"/>
  <c r="AG217" i="4"/>
  <c r="AG215" i="4"/>
  <c r="AG213" i="4"/>
  <c r="AG211" i="4"/>
  <c r="AG288" i="4"/>
  <c r="AG286" i="4"/>
  <c r="AG284" i="4"/>
  <c r="AG282" i="4"/>
  <c r="AG280" i="4"/>
  <c r="AG278" i="4"/>
  <c r="AG276" i="4"/>
  <c r="AG274" i="4"/>
  <c r="AG272" i="4"/>
  <c r="AG270" i="4"/>
  <c r="AG268" i="4"/>
  <c r="AG266" i="4"/>
  <c r="AG264" i="4"/>
  <c r="AG262" i="4"/>
  <c r="AG260" i="4"/>
  <c r="AG258" i="4"/>
  <c r="AG256" i="4"/>
  <c r="AG254" i="4"/>
  <c r="AG252" i="4"/>
  <c r="AG250" i="4"/>
  <c r="AG248" i="4"/>
  <c r="AG246" i="4"/>
  <c r="AG244" i="4"/>
  <c r="AG242" i="4"/>
  <c r="AG240" i="4"/>
  <c r="AG238" i="4"/>
  <c r="AG236" i="4"/>
  <c r="AG234" i="4"/>
  <c r="AG232" i="4"/>
  <c r="AG230" i="4"/>
  <c r="AG228" i="4"/>
  <c r="AG226" i="4"/>
  <c r="AG224" i="4"/>
  <c r="AG222" i="4"/>
  <c r="AG220" i="4"/>
  <c r="AG218" i="4"/>
  <c r="AG216" i="4"/>
  <c r="AG214" i="4"/>
  <c r="AG212" i="4"/>
  <c r="AG210" i="4"/>
  <c r="AG208" i="4"/>
  <c r="AG206" i="4"/>
  <c r="AG204" i="4"/>
  <c r="AG202" i="4"/>
  <c r="AG200" i="4"/>
  <c r="AG198" i="4"/>
  <c r="AG196" i="4"/>
  <c r="AG194" i="4"/>
  <c r="AG192" i="4"/>
  <c r="AG190" i="4"/>
  <c r="AG188" i="4"/>
  <c r="AG186" i="4"/>
  <c r="AG184" i="4"/>
  <c r="AG182" i="4"/>
  <c r="AG180" i="4"/>
  <c r="AG178" i="4"/>
  <c r="AG176" i="4"/>
  <c r="AG174" i="4"/>
  <c r="AG172" i="4"/>
  <c r="AG170" i="4"/>
  <c r="AG168" i="4"/>
  <c r="AG166" i="4"/>
  <c r="AG164" i="4"/>
  <c r="AG162" i="4"/>
  <c r="AG160" i="4"/>
  <c r="AG158" i="4"/>
  <c r="AG156" i="4"/>
  <c r="AG154" i="4"/>
  <c r="AG152" i="4"/>
  <c r="AG150" i="4"/>
  <c r="AG148" i="4"/>
  <c r="AG146" i="4"/>
  <c r="AG144" i="4"/>
  <c r="AG142" i="4"/>
  <c r="AG140" i="4"/>
  <c r="AG138" i="4"/>
  <c r="AG136" i="4"/>
  <c r="AG134" i="4"/>
  <c r="AG132" i="4"/>
  <c r="AG130" i="4"/>
  <c r="AG128" i="4"/>
  <c r="AG126" i="4"/>
  <c r="AG124" i="4"/>
  <c r="AG122" i="4"/>
  <c r="AG120" i="4"/>
  <c r="AG118" i="4"/>
  <c r="AG116" i="4"/>
  <c r="AG114" i="4"/>
  <c r="AG112" i="4"/>
  <c r="AG110" i="4"/>
  <c r="AG108" i="4"/>
  <c r="AG106" i="4"/>
  <c r="AG104" i="4"/>
  <c r="AG102" i="4"/>
  <c r="AG100" i="4"/>
  <c r="AG98" i="4"/>
  <c r="AG96" i="4"/>
  <c r="AG94" i="4"/>
  <c r="AG92" i="4"/>
  <c r="AG90" i="4"/>
  <c r="AG88" i="4"/>
  <c r="AG86" i="4"/>
  <c r="AG84" i="4"/>
  <c r="AG82" i="4"/>
  <c r="AG80" i="4"/>
  <c r="AG78" i="4"/>
  <c r="AG76" i="4"/>
  <c r="AG74" i="4"/>
  <c r="AG72" i="4"/>
  <c r="AG70" i="4"/>
  <c r="AG68" i="4"/>
  <c r="AG66" i="4"/>
  <c r="AG64" i="4"/>
  <c r="AG62" i="4"/>
  <c r="AG60" i="4"/>
  <c r="AG58" i="4"/>
  <c r="AG56" i="4"/>
  <c r="AG209" i="4"/>
  <c r="AG207" i="4"/>
  <c r="AG205" i="4"/>
  <c r="AG203" i="4"/>
  <c r="AG201" i="4"/>
  <c r="AG199" i="4"/>
  <c r="AG197" i="4"/>
  <c r="AG195" i="4"/>
  <c r="AG193" i="4"/>
  <c r="AG191" i="4"/>
  <c r="AG189" i="4"/>
  <c r="AG187" i="4"/>
  <c r="AG185" i="4"/>
  <c r="AG183" i="4"/>
  <c r="AG181" i="4"/>
  <c r="AG179" i="4"/>
  <c r="AG177" i="4"/>
  <c r="AG175" i="4"/>
  <c r="AG173" i="4"/>
  <c r="AG171" i="4"/>
  <c r="AG169" i="4"/>
  <c r="AG167" i="4"/>
  <c r="AG165" i="4"/>
  <c r="AG163" i="4"/>
  <c r="AG161" i="4"/>
  <c r="AG159" i="4"/>
  <c r="AG157" i="4"/>
  <c r="AG155" i="4"/>
  <c r="AG153" i="4"/>
  <c r="AG151" i="4"/>
  <c r="AG149" i="4"/>
  <c r="AG147" i="4"/>
  <c r="AG145" i="4"/>
  <c r="AG143" i="4"/>
  <c r="AG141" i="4"/>
  <c r="AG139" i="4"/>
  <c r="AG137" i="4"/>
  <c r="AG135" i="4"/>
  <c r="AG133" i="4"/>
  <c r="AG131" i="4"/>
  <c r="AG129" i="4"/>
  <c r="AG127" i="4"/>
  <c r="AG125" i="4"/>
  <c r="AG123" i="4"/>
  <c r="AG121" i="4"/>
  <c r="AG119" i="4"/>
  <c r="AG117" i="4"/>
  <c r="AG115" i="4"/>
  <c r="AG113" i="4"/>
  <c r="AG111" i="4"/>
  <c r="AG109" i="4"/>
  <c r="AG107" i="4"/>
  <c r="AG105" i="4"/>
  <c r="AG103" i="4"/>
  <c r="AG101" i="4"/>
  <c r="AG99" i="4"/>
  <c r="AG97" i="4"/>
  <c r="AG95" i="4"/>
  <c r="AG93" i="4"/>
  <c r="AG91" i="4"/>
  <c r="AG89" i="4"/>
  <c r="AG87" i="4"/>
  <c r="AG85" i="4"/>
  <c r="AG83" i="4"/>
  <c r="AG81" i="4"/>
  <c r="AG79" i="4"/>
  <c r="AG77" i="4"/>
  <c r="AG75" i="4"/>
  <c r="AG73" i="4"/>
  <c r="AG71" i="4"/>
  <c r="AG69" i="4"/>
  <c r="AG67" i="4"/>
  <c r="AG65" i="4"/>
  <c r="AG63" i="4"/>
  <c r="AG61" i="4"/>
  <c r="AG59" i="4"/>
  <c r="AG57" i="4"/>
  <c r="AG55" i="4"/>
  <c r="AG54" i="4"/>
  <c r="AG52" i="4"/>
  <c r="AG50" i="4"/>
  <c r="AG48" i="4"/>
  <c r="AG46" i="4"/>
  <c r="AG44" i="4"/>
  <c r="AG42" i="4"/>
  <c r="AG40" i="4"/>
  <c r="AG38" i="4"/>
  <c r="AG36" i="4"/>
  <c r="AG34" i="4"/>
  <c r="AG32" i="4"/>
  <c r="AG30" i="4"/>
  <c r="AG28" i="4"/>
  <c r="AG26" i="4"/>
  <c r="AG24" i="4"/>
  <c r="AG22" i="4"/>
  <c r="AG20" i="4"/>
  <c r="AG18" i="4"/>
  <c r="AG16" i="4"/>
  <c r="AG14" i="4"/>
  <c r="AG12" i="4"/>
  <c r="AG10" i="4"/>
  <c r="AG8" i="4"/>
  <c r="AG6" i="4"/>
  <c r="AG53" i="4"/>
  <c r="AG51" i="4"/>
  <c r="AG49" i="4"/>
  <c r="AG47" i="4"/>
  <c r="AG45" i="4"/>
  <c r="AG43" i="4"/>
  <c r="AG41" i="4"/>
  <c r="AG39" i="4"/>
  <c r="AG37" i="4"/>
  <c r="AG35" i="4"/>
  <c r="AG33" i="4"/>
  <c r="AG31" i="4"/>
  <c r="AG29" i="4"/>
  <c r="AG27" i="4"/>
  <c r="AG25" i="4"/>
  <c r="AG23" i="4"/>
  <c r="AG21" i="4"/>
  <c r="AG19" i="4"/>
  <c r="AG17" i="4"/>
  <c r="AG15" i="4"/>
  <c r="AG13" i="4"/>
  <c r="AG11" i="4"/>
  <c r="AG9" i="4"/>
  <c r="AG7" i="4"/>
  <c r="AG5" i="4"/>
  <c r="AH3" i="4" a="1"/>
  <c r="AH3" i="4" s="1"/>
  <c r="AG4" i="4"/>
  <c r="AH914" i="4" l="1"/>
  <c r="AH912" i="4"/>
  <c r="AH910" i="4"/>
  <c r="AH908" i="4"/>
  <c r="AH913" i="4"/>
  <c r="AH911" i="4"/>
  <c r="AH909" i="4"/>
  <c r="AH906" i="4"/>
  <c r="AH904" i="4"/>
  <c r="AH902" i="4"/>
  <c r="AH907" i="4"/>
  <c r="AH905" i="4"/>
  <c r="AH903" i="4"/>
  <c r="AH900" i="4"/>
  <c r="AH898" i="4"/>
  <c r="AH896" i="4"/>
  <c r="AH894" i="4"/>
  <c r="AH892" i="4"/>
  <c r="AH890" i="4"/>
  <c r="AH901" i="4"/>
  <c r="AH899" i="4"/>
  <c r="AH897" i="4"/>
  <c r="AH895" i="4"/>
  <c r="AH893" i="4"/>
  <c r="AH891" i="4"/>
  <c r="AH889" i="4"/>
  <c r="AH888" i="4"/>
  <c r="AH886" i="4"/>
  <c r="AH884" i="4"/>
  <c r="AH882" i="4"/>
  <c r="AH880" i="4"/>
  <c r="AH878" i="4"/>
  <c r="AH887" i="4"/>
  <c r="AH885" i="4"/>
  <c r="AH883" i="4"/>
  <c r="AH881" i="4"/>
  <c r="AH879" i="4"/>
  <c r="AH877" i="4"/>
  <c r="AH875" i="4"/>
  <c r="AH873" i="4"/>
  <c r="AH871" i="4"/>
  <c r="AH869" i="4"/>
  <c r="AH867" i="4"/>
  <c r="AH865" i="4"/>
  <c r="AH863" i="4"/>
  <c r="AH861" i="4"/>
  <c r="AH859" i="4"/>
  <c r="AH857" i="4"/>
  <c r="AH855" i="4"/>
  <c r="AH853" i="4"/>
  <c r="AH876" i="4"/>
  <c r="AH874" i="4"/>
  <c r="AH872" i="4"/>
  <c r="AH870" i="4"/>
  <c r="AH868" i="4"/>
  <c r="AH866" i="4"/>
  <c r="AH864" i="4"/>
  <c r="AH862" i="4"/>
  <c r="AH860" i="4"/>
  <c r="AH858" i="4"/>
  <c r="AH856" i="4"/>
  <c r="AH854" i="4"/>
  <c r="AH852" i="4"/>
  <c r="AH851" i="4"/>
  <c r="AH849" i="4"/>
  <c r="AH847" i="4"/>
  <c r="AH845" i="4"/>
  <c r="AH843" i="4"/>
  <c r="AH841" i="4"/>
  <c r="AH839" i="4"/>
  <c r="AH837" i="4"/>
  <c r="AH835" i="4"/>
  <c r="AH833" i="4"/>
  <c r="AH831" i="4"/>
  <c r="AH829" i="4"/>
  <c r="AH827" i="4"/>
  <c r="AH850" i="4"/>
  <c r="AH848" i="4"/>
  <c r="AH846" i="4"/>
  <c r="AH844" i="4"/>
  <c r="AH842" i="4"/>
  <c r="AH840" i="4"/>
  <c r="AH838" i="4"/>
  <c r="AH836" i="4"/>
  <c r="AH834" i="4"/>
  <c r="AH832" i="4"/>
  <c r="AH830" i="4"/>
  <c r="AH828" i="4"/>
  <c r="AH826" i="4"/>
  <c r="AH825" i="4"/>
  <c r="AH823" i="4"/>
  <c r="AH821" i="4"/>
  <c r="AH819" i="4"/>
  <c r="AH817" i="4"/>
  <c r="AH815" i="4"/>
  <c r="AH813" i="4"/>
  <c r="AH811" i="4"/>
  <c r="AH809" i="4"/>
  <c r="AH807" i="4"/>
  <c r="AH805" i="4"/>
  <c r="AH803" i="4"/>
  <c r="AH801" i="4"/>
  <c r="AH799" i="4"/>
  <c r="AH797" i="4"/>
  <c r="AH795" i="4"/>
  <c r="AH793" i="4"/>
  <c r="AH791" i="4"/>
  <c r="AH789" i="4"/>
  <c r="AH787" i="4"/>
  <c r="AH785" i="4"/>
  <c r="AH783" i="4"/>
  <c r="AH781" i="4"/>
  <c r="AH779" i="4"/>
  <c r="AH777" i="4"/>
  <c r="AH824" i="4"/>
  <c r="AH822" i="4"/>
  <c r="AH820" i="4"/>
  <c r="AH818" i="4"/>
  <c r="AH816" i="4"/>
  <c r="AH814" i="4"/>
  <c r="AH812" i="4"/>
  <c r="AH810" i="4"/>
  <c r="AH808" i="4"/>
  <c r="AH806" i="4"/>
  <c r="AH804" i="4"/>
  <c r="AH802" i="4"/>
  <c r="AH800" i="4"/>
  <c r="AH798" i="4"/>
  <c r="AH796" i="4"/>
  <c r="AH794" i="4"/>
  <c r="AH792" i="4"/>
  <c r="AH790" i="4"/>
  <c r="AH788" i="4"/>
  <c r="AH786" i="4"/>
  <c r="AH784" i="4"/>
  <c r="AH782" i="4"/>
  <c r="AH780" i="4"/>
  <c r="AH778" i="4"/>
  <c r="AH776" i="4"/>
  <c r="AH774" i="4"/>
  <c r="AH772" i="4"/>
  <c r="AH770" i="4"/>
  <c r="AH768" i="4"/>
  <c r="AH766" i="4"/>
  <c r="AH764" i="4"/>
  <c r="AH762" i="4"/>
  <c r="AH760" i="4"/>
  <c r="AH758" i="4"/>
  <c r="AH756" i="4"/>
  <c r="AH754" i="4"/>
  <c r="AH752" i="4"/>
  <c r="AH750" i="4"/>
  <c r="AH748" i="4"/>
  <c r="AH746" i="4"/>
  <c r="AH744" i="4"/>
  <c r="AH742" i="4"/>
  <c r="AH740" i="4"/>
  <c r="AH738" i="4"/>
  <c r="AH736" i="4"/>
  <c r="AH734" i="4"/>
  <c r="AH732" i="4"/>
  <c r="AH730" i="4"/>
  <c r="AH728" i="4"/>
  <c r="AH726" i="4"/>
  <c r="AH775" i="4"/>
  <c r="AH773" i="4"/>
  <c r="AH771" i="4"/>
  <c r="AH769" i="4"/>
  <c r="AH767" i="4"/>
  <c r="AH765" i="4"/>
  <c r="AH763" i="4"/>
  <c r="AH761" i="4"/>
  <c r="AH759" i="4"/>
  <c r="AH757" i="4"/>
  <c r="AH755" i="4"/>
  <c r="AH753" i="4"/>
  <c r="AH751" i="4"/>
  <c r="AH749" i="4"/>
  <c r="AH747" i="4"/>
  <c r="AH745" i="4"/>
  <c r="AH743" i="4"/>
  <c r="AH741" i="4"/>
  <c r="AH739" i="4"/>
  <c r="AH737" i="4"/>
  <c r="AH735" i="4"/>
  <c r="AH733" i="4"/>
  <c r="AH731" i="4"/>
  <c r="AH729" i="4"/>
  <c r="AH727" i="4"/>
  <c r="AH725" i="4"/>
  <c r="AH723" i="4"/>
  <c r="AH721" i="4"/>
  <c r="AH719" i="4"/>
  <c r="AH717" i="4"/>
  <c r="AH715" i="4"/>
  <c r="AH713" i="4"/>
  <c r="AH711" i="4"/>
  <c r="AH709" i="4"/>
  <c r="AH707" i="4"/>
  <c r="AH705" i="4"/>
  <c r="AH703" i="4"/>
  <c r="AH701" i="4"/>
  <c r="AH699" i="4"/>
  <c r="AH697" i="4"/>
  <c r="AH695" i="4"/>
  <c r="AH693" i="4"/>
  <c r="AH691" i="4"/>
  <c r="AH689" i="4"/>
  <c r="AH687" i="4"/>
  <c r="AH685" i="4"/>
  <c r="AH683" i="4"/>
  <c r="AH681" i="4"/>
  <c r="AH679" i="4"/>
  <c r="AH677" i="4"/>
  <c r="AH675" i="4"/>
  <c r="AH673" i="4"/>
  <c r="AH671" i="4"/>
  <c r="AH669" i="4"/>
  <c r="AH667" i="4"/>
  <c r="AH665" i="4"/>
  <c r="AH663" i="4"/>
  <c r="AH661" i="4"/>
  <c r="AH659" i="4"/>
  <c r="AH657" i="4"/>
  <c r="AH655" i="4"/>
  <c r="AH653" i="4"/>
  <c r="AH651" i="4"/>
  <c r="AH649" i="4"/>
  <c r="AH647" i="4"/>
  <c r="AH645" i="4"/>
  <c r="AH643" i="4"/>
  <c r="AH641" i="4"/>
  <c r="AH639" i="4"/>
  <c r="AH637" i="4"/>
  <c r="AH635" i="4"/>
  <c r="AH633" i="4"/>
  <c r="AH631" i="4"/>
  <c r="AH629" i="4"/>
  <c r="AH627" i="4"/>
  <c r="AH625" i="4"/>
  <c r="AH724" i="4"/>
  <c r="AH722" i="4"/>
  <c r="AH720" i="4"/>
  <c r="AH718" i="4"/>
  <c r="AH716" i="4"/>
  <c r="AH714" i="4"/>
  <c r="AH712" i="4"/>
  <c r="AH710" i="4"/>
  <c r="AH708" i="4"/>
  <c r="AH706" i="4"/>
  <c r="AH704" i="4"/>
  <c r="AH702" i="4"/>
  <c r="AH700" i="4"/>
  <c r="AH698" i="4"/>
  <c r="AH696" i="4"/>
  <c r="AH694" i="4"/>
  <c r="AH692" i="4"/>
  <c r="AH690" i="4"/>
  <c r="AH688" i="4"/>
  <c r="AH686" i="4"/>
  <c r="AH684" i="4"/>
  <c r="AH682" i="4"/>
  <c r="AH680" i="4"/>
  <c r="AH678" i="4"/>
  <c r="AH676" i="4"/>
  <c r="AH674" i="4"/>
  <c r="AH672" i="4"/>
  <c r="AH670" i="4"/>
  <c r="AH668" i="4"/>
  <c r="AH666" i="4"/>
  <c r="AH664" i="4"/>
  <c r="AH662" i="4"/>
  <c r="AH660" i="4"/>
  <c r="AH658" i="4"/>
  <c r="AH656" i="4"/>
  <c r="AH654" i="4"/>
  <c r="AH652" i="4"/>
  <c r="AH650" i="4"/>
  <c r="AH648" i="4"/>
  <c r="AH646" i="4"/>
  <c r="AH644" i="4"/>
  <c r="AH642" i="4"/>
  <c r="AH640" i="4"/>
  <c r="AH638" i="4"/>
  <c r="AH636" i="4"/>
  <c r="AH634" i="4"/>
  <c r="AH632" i="4"/>
  <c r="AH630" i="4"/>
  <c r="AH628" i="4"/>
  <c r="AH626" i="4"/>
  <c r="AH624" i="4"/>
  <c r="AH623" i="4"/>
  <c r="AH621" i="4"/>
  <c r="AH619" i="4"/>
  <c r="AH617" i="4"/>
  <c r="AH615" i="4"/>
  <c r="AH613" i="4"/>
  <c r="AH611" i="4"/>
  <c r="AH609" i="4"/>
  <c r="AH607" i="4"/>
  <c r="AH605" i="4"/>
  <c r="AH603" i="4"/>
  <c r="AH601" i="4"/>
  <c r="AH599" i="4"/>
  <c r="AH597" i="4"/>
  <c r="AH595" i="4"/>
  <c r="AH593" i="4"/>
  <c r="AH591" i="4"/>
  <c r="AH589" i="4"/>
  <c r="AH587" i="4"/>
  <c r="AH585" i="4"/>
  <c r="AH583" i="4"/>
  <c r="AH581" i="4"/>
  <c r="AH579" i="4"/>
  <c r="AH577" i="4"/>
  <c r="AH575" i="4"/>
  <c r="AH573" i="4"/>
  <c r="AH571" i="4"/>
  <c r="AH569" i="4"/>
  <c r="AH567" i="4"/>
  <c r="AH565" i="4"/>
  <c r="AH563" i="4"/>
  <c r="AH561" i="4"/>
  <c r="AH559" i="4"/>
  <c r="AH557" i="4"/>
  <c r="AH555" i="4"/>
  <c r="AH553" i="4"/>
  <c r="AH551" i="4"/>
  <c r="AH549" i="4"/>
  <c r="AH547" i="4"/>
  <c r="AH545" i="4"/>
  <c r="AH543" i="4"/>
  <c r="AH541" i="4"/>
  <c r="AH539" i="4"/>
  <c r="AH537" i="4"/>
  <c r="AH535" i="4"/>
  <c r="AH533" i="4"/>
  <c r="AH531" i="4"/>
  <c r="AH529" i="4"/>
  <c r="AH527" i="4"/>
  <c r="AH525" i="4"/>
  <c r="AH523" i="4"/>
  <c r="AH622" i="4"/>
  <c r="AH620" i="4"/>
  <c r="AH618" i="4"/>
  <c r="AH616" i="4"/>
  <c r="AH614" i="4"/>
  <c r="AH612" i="4"/>
  <c r="AH610" i="4"/>
  <c r="AH608" i="4"/>
  <c r="AH606" i="4"/>
  <c r="AH604" i="4"/>
  <c r="AH602" i="4"/>
  <c r="AH600" i="4"/>
  <c r="AH598" i="4"/>
  <c r="AH596" i="4"/>
  <c r="AH594" i="4"/>
  <c r="AH592" i="4"/>
  <c r="AH590" i="4"/>
  <c r="AH588" i="4"/>
  <c r="AH586" i="4"/>
  <c r="AH584" i="4"/>
  <c r="AH582" i="4"/>
  <c r="AH580" i="4"/>
  <c r="AH578" i="4"/>
  <c r="AH576" i="4"/>
  <c r="AH574" i="4"/>
  <c r="AH572" i="4"/>
  <c r="AH570" i="4"/>
  <c r="AH568" i="4"/>
  <c r="AH566" i="4"/>
  <c r="AH564" i="4"/>
  <c r="AH562" i="4"/>
  <c r="AH560" i="4"/>
  <c r="AH558" i="4"/>
  <c r="AH556" i="4"/>
  <c r="AH554" i="4"/>
  <c r="AH552" i="4"/>
  <c r="AH550" i="4"/>
  <c r="AH548" i="4"/>
  <c r="AH546" i="4"/>
  <c r="AH544" i="4"/>
  <c r="AH542" i="4"/>
  <c r="AH540" i="4"/>
  <c r="AH538" i="4"/>
  <c r="AH536" i="4"/>
  <c r="AH534" i="4"/>
  <c r="AH532" i="4"/>
  <c r="AH530" i="4"/>
  <c r="AH528" i="4"/>
  <c r="AH526" i="4"/>
  <c r="AH524" i="4"/>
  <c r="AH522" i="4"/>
  <c r="AH520" i="4"/>
  <c r="AH518" i="4"/>
  <c r="AH516" i="4"/>
  <c r="AH514" i="4"/>
  <c r="AH521" i="4"/>
  <c r="AH519" i="4"/>
  <c r="AH517" i="4"/>
  <c r="AH515" i="4"/>
  <c r="AH513" i="4"/>
  <c r="AH512" i="4"/>
  <c r="AH510" i="4"/>
  <c r="AH508" i="4"/>
  <c r="AH511" i="4"/>
  <c r="AH509" i="4"/>
  <c r="AH507" i="4"/>
  <c r="AH505" i="4"/>
  <c r="AH503" i="4"/>
  <c r="AH506" i="4"/>
  <c r="AH504" i="4"/>
  <c r="AH502" i="4"/>
  <c r="AH500" i="4"/>
  <c r="AH498" i="4"/>
  <c r="AH496" i="4"/>
  <c r="AH494" i="4"/>
  <c r="AH501" i="4"/>
  <c r="AH499" i="4"/>
  <c r="AH497" i="4"/>
  <c r="AH495" i="4"/>
  <c r="AH493" i="4"/>
  <c r="AH491" i="4"/>
  <c r="AH489" i="4"/>
  <c r="AH487" i="4"/>
  <c r="AH485" i="4"/>
  <c r="AH492" i="4"/>
  <c r="AH490" i="4"/>
  <c r="AH488" i="4"/>
  <c r="AH486" i="4"/>
  <c r="AH484" i="4"/>
  <c r="AH482" i="4"/>
  <c r="AH480" i="4"/>
  <c r="AH478" i="4"/>
  <c r="AH476" i="4"/>
  <c r="AH474" i="4"/>
  <c r="AH472" i="4"/>
  <c r="AH470" i="4"/>
  <c r="AH468" i="4"/>
  <c r="AH466" i="4"/>
  <c r="AH483" i="4"/>
  <c r="AH481" i="4"/>
  <c r="AH479" i="4"/>
  <c r="AH477" i="4"/>
  <c r="AH475" i="4"/>
  <c r="AH473" i="4"/>
  <c r="AH471" i="4"/>
  <c r="AH469" i="4"/>
  <c r="AH467" i="4"/>
  <c r="AH465" i="4"/>
  <c r="AH463" i="4"/>
  <c r="AH461" i="4"/>
  <c r="AH459" i="4"/>
  <c r="AH457" i="4"/>
  <c r="AH455" i="4"/>
  <c r="AH453" i="4"/>
  <c r="AH451" i="4"/>
  <c r="AH449" i="4"/>
  <c r="AH447" i="4"/>
  <c r="AH445" i="4"/>
  <c r="AH464" i="4"/>
  <c r="AH462" i="4"/>
  <c r="AH460" i="4"/>
  <c r="AH458" i="4"/>
  <c r="AH456" i="4"/>
  <c r="AH454" i="4"/>
  <c r="AH452" i="4"/>
  <c r="AH450" i="4"/>
  <c r="AH448" i="4"/>
  <c r="AH446" i="4"/>
  <c r="AH444" i="4"/>
  <c r="AH442" i="4"/>
  <c r="AH440" i="4"/>
  <c r="AH438" i="4"/>
  <c r="AH436" i="4"/>
  <c r="AH434" i="4"/>
  <c r="AH432" i="4"/>
  <c r="AH430" i="4"/>
  <c r="AH428" i="4"/>
  <c r="AH426" i="4"/>
  <c r="AH424" i="4"/>
  <c r="AH422" i="4"/>
  <c r="AH420" i="4"/>
  <c r="AH418" i="4"/>
  <c r="AH416" i="4"/>
  <c r="AH414" i="4"/>
  <c r="AH412" i="4"/>
  <c r="AH410" i="4"/>
  <c r="AH408" i="4"/>
  <c r="AH406" i="4"/>
  <c r="AH443" i="4"/>
  <c r="AH441" i="4"/>
  <c r="AH439" i="4"/>
  <c r="AH437" i="4"/>
  <c r="AH435" i="4"/>
  <c r="AH433" i="4"/>
  <c r="AH431" i="4"/>
  <c r="AH429" i="4"/>
  <c r="AH427" i="4"/>
  <c r="AH425" i="4"/>
  <c r="AH423" i="4"/>
  <c r="AH421" i="4"/>
  <c r="AH419" i="4"/>
  <c r="AH417" i="4"/>
  <c r="AH415" i="4"/>
  <c r="AH413" i="4"/>
  <c r="AH411" i="4"/>
  <c r="AH409" i="4"/>
  <c r="AH407" i="4"/>
  <c r="AH405" i="4"/>
  <c r="AH403" i="4"/>
  <c r="AH401" i="4"/>
  <c r="AH399" i="4"/>
  <c r="AH397" i="4"/>
  <c r="AH395" i="4"/>
  <c r="AH393" i="4"/>
  <c r="AH391" i="4"/>
  <c r="AH389" i="4"/>
  <c r="AH387" i="4"/>
  <c r="AH385" i="4"/>
  <c r="AH383" i="4"/>
  <c r="AH381" i="4"/>
  <c r="AH379" i="4"/>
  <c r="AH377" i="4"/>
  <c r="AH375" i="4"/>
  <c r="AH373" i="4"/>
  <c r="AH371" i="4"/>
  <c r="AH369" i="4"/>
  <c r="AH367" i="4"/>
  <c r="AH404" i="4"/>
  <c r="AH402" i="4"/>
  <c r="AH400" i="4"/>
  <c r="AH398" i="4"/>
  <c r="AH396" i="4"/>
  <c r="AH394" i="4"/>
  <c r="AH392" i="4"/>
  <c r="AH390" i="4"/>
  <c r="AH388" i="4"/>
  <c r="AH386" i="4"/>
  <c r="AH384" i="4"/>
  <c r="AH382" i="4"/>
  <c r="AH380" i="4"/>
  <c r="AH378" i="4"/>
  <c r="AH376" i="4"/>
  <c r="AH374" i="4"/>
  <c r="AH372" i="4"/>
  <c r="AH370" i="4"/>
  <c r="AH368" i="4"/>
  <c r="AH366" i="4"/>
  <c r="AH364" i="4"/>
  <c r="AH362" i="4"/>
  <c r="AH360" i="4"/>
  <c r="AH358" i="4"/>
  <c r="AH356" i="4"/>
  <c r="AH354" i="4"/>
  <c r="AH352" i="4"/>
  <c r="AH350" i="4"/>
  <c r="AH348" i="4"/>
  <c r="AH346" i="4"/>
  <c r="AH344" i="4"/>
  <c r="AH342" i="4"/>
  <c r="AH340" i="4"/>
  <c r="AH338" i="4"/>
  <c r="AH336" i="4"/>
  <c r="AH334" i="4"/>
  <c r="AH332" i="4"/>
  <c r="AH330" i="4"/>
  <c r="AH328" i="4"/>
  <c r="AH326" i="4"/>
  <c r="AH324" i="4"/>
  <c r="AH322" i="4"/>
  <c r="AH320" i="4"/>
  <c r="AH318" i="4"/>
  <c r="AH316" i="4"/>
  <c r="AH314" i="4"/>
  <c r="AH312" i="4"/>
  <c r="AH310" i="4"/>
  <c r="AH308" i="4"/>
  <c r="AH306" i="4"/>
  <c r="AH304" i="4"/>
  <c r="AH302" i="4"/>
  <c r="AH300" i="4"/>
  <c r="AH298" i="4"/>
  <c r="AH296" i="4"/>
  <c r="AH294" i="4"/>
  <c r="AH292" i="4"/>
  <c r="AH290" i="4"/>
  <c r="AH365" i="4"/>
  <c r="AH363" i="4"/>
  <c r="AH361" i="4"/>
  <c r="AH359" i="4"/>
  <c r="AH357" i="4"/>
  <c r="AH355" i="4"/>
  <c r="AH353" i="4"/>
  <c r="AH351" i="4"/>
  <c r="AH349" i="4"/>
  <c r="AH347" i="4"/>
  <c r="AH345" i="4"/>
  <c r="AH343" i="4"/>
  <c r="AH341" i="4"/>
  <c r="AH339" i="4"/>
  <c r="AH337" i="4"/>
  <c r="AH335" i="4"/>
  <c r="AH333" i="4"/>
  <c r="AH331" i="4"/>
  <c r="AH329" i="4"/>
  <c r="AH327" i="4"/>
  <c r="AH325" i="4"/>
  <c r="AH323" i="4"/>
  <c r="AH321" i="4"/>
  <c r="AH319" i="4"/>
  <c r="AH317" i="4"/>
  <c r="AH315" i="4"/>
  <c r="AH313" i="4"/>
  <c r="AH311" i="4"/>
  <c r="AH309" i="4"/>
  <c r="AH307" i="4"/>
  <c r="AH305" i="4"/>
  <c r="AH303" i="4"/>
  <c r="AH301" i="4"/>
  <c r="AH299" i="4"/>
  <c r="AH297" i="4"/>
  <c r="AH295" i="4"/>
  <c r="AH293" i="4"/>
  <c r="AH291" i="4"/>
  <c r="AH289" i="4"/>
  <c r="AH288" i="4"/>
  <c r="AH286" i="4"/>
  <c r="AH284" i="4"/>
  <c r="AH282" i="4"/>
  <c r="AH280" i="4"/>
  <c r="AH278" i="4"/>
  <c r="AH276" i="4"/>
  <c r="AH274" i="4"/>
  <c r="AH272" i="4"/>
  <c r="AH270" i="4"/>
  <c r="AH268" i="4"/>
  <c r="AH266" i="4"/>
  <c r="AH264" i="4"/>
  <c r="AH262" i="4"/>
  <c r="AH260" i="4"/>
  <c r="AH258" i="4"/>
  <c r="AH256" i="4"/>
  <c r="AH254" i="4"/>
  <c r="AH252" i="4"/>
  <c r="AH250" i="4"/>
  <c r="AH248" i="4"/>
  <c r="AH246" i="4"/>
  <c r="AH244" i="4"/>
  <c r="AH242" i="4"/>
  <c r="AH240" i="4"/>
  <c r="AH238" i="4"/>
  <c r="AH236" i="4"/>
  <c r="AH234" i="4"/>
  <c r="AH232" i="4"/>
  <c r="AH230" i="4"/>
  <c r="AH228" i="4"/>
  <c r="AH226" i="4"/>
  <c r="AH224" i="4"/>
  <c r="AH222" i="4"/>
  <c r="AH220" i="4"/>
  <c r="AH218" i="4"/>
  <c r="AH216" i="4"/>
  <c r="AH214" i="4"/>
  <c r="AH212" i="4"/>
  <c r="AH287" i="4"/>
  <c r="AH285" i="4"/>
  <c r="AH283" i="4"/>
  <c r="AH281" i="4"/>
  <c r="AH279" i="4"/>
  <c r="AH277" i="4"/>
  <c r="AH275" i="4"/>
  <c r="AH273" i="4"/>
  <c r="AH271" i="4"/>
  <c r="AH269" i="4"/>
  <c r="AH267" i="4"/>
  <c r="AH265" i="4"/>
  <c r="AH263" i="4"/>
  <c r="AH261" i="4"/>
  <c r="AH259" i="4"/>
  <c r="AH257" i="4"/>
  <c r="AH255" i="4"/>
  <c r="AH253" i="4"/>
  <c r="AH251" i="4"/>
  <c r="AH249" i="4"/>
  <c r="AH247" i="4"/>
  <c r="AH245" i="4"/>
  <c r="AH243" i="4"/>
  <c r="AH241" i="4"/>
  <c r="AH239" i="4"/>
  <c r="AH237" i="4"/>
  <c r="AH235" i="4"/>
  <c r="AH233" i="4"/>
  <c r="AH231" i="4"/>
  <c r="AH229" i="4"/>
  <c r="AH227" i="4"/>
  <c r="AH225" i="4"/>
  <c r="AH223" i="4"/>
  <c r="AH221" i="4"/>
  <c r="AH219" i="4"/>
  <c r="AH217" i="4"/>
  <c r="AH215" i="4"/>
  <c r="AH213" i="4"/>
  <c r="AH211" i="4"/>
  <c r="AH209" i="4"/>
  <c r="AH207" i="4"/>
  <c r="AH205" i="4"/>
  <c r="AH203" i="4"/>
  <c r="AH201" i="4"/>
  <c r="AH199" i="4"/>
  <c r="AH197" i="4"/>
  <c r="AH195" i="4"/>
  <c r="AH193" i="4"/>
  <c r="AH191" i="4"/>
  <c r="AH189" i="4"/>
  <c r="AH187" i="4"/>
  <c r="AH185" i="4"/>
  <c r="AH183" i="4"/>
  <c r="AH181" i="4"/>
  <c r="AH179" i="4"/>
  <c r="AH177" i="4"/>
  <c r="AH175" i="4"/>
  <c r="AH173" i="4"/>
  <c r="AH171" i="4"/>
  <c r="AH169" i="4"/>
  <c r="AH167" i="4"/>
  <c r="AH165" i="4"/>
  <c r="AH163" i="4"/>
  <c r="AH161" i="4"/>
  <c r="AH159" i="4"/>
  <c r="AH157" i="4"/>
  <c r="AH155" i="4"/>
  <c r="AH153" i="4"/>
  <c r="AH151" i="4"/>
  <c r="AH149" i="4"/>
  <c r="AH147" i="4"/>
  <c r="AH145" i="4"/>
  <c r="AH143" i="4"/>
  <c r="AH141" i="4"/>
  <c r="AH139" i="4"/>
  <c r="AH137" i="4"/>
  <c r="AH135" i="4"/>
  <c r="AH133" i="4"/>
  <c r="AH131" i="4"/>
  <c r="AH129" i="4"/>
  <c r="AH127" i="4"/>
  <c r="AH125" i="4"/>
  <c r="AH123" i="4"/>
  <c r="AH121" i="4"/>
  <c r="AH119" i="4"/>
  <c r="AH117" i="4"/>
  <c r="AH115" i="4"/>
  <c r="AH113" i="4"/>
  <c r="AH111" i="4"/>
  <c r="AH109" i="4"/>
  <c r="AH107" i="4"/>
  <c r="AH105" i="4"/>
  <c r="AH103" i="4"/>
  <c r="AH101" i="4"/>
  <c r="AH99" i="4"/>
  <c r="AH97" i="4"/>
  <c r="AH95" i="4"/>
  <c r="AH93" i="4"/>
  <c r="AH91" i="4"/>
  <c r="AH89" i="4"/>
  <c r="AH87" i="4"/>
  <c r="AH85" i="4"/>
  <c r="AH83" i="4"/>
  <c r="AH81" i="4"/>
  <c r="AH79" i="4"/>
  <c r="AH77" i="4"/>
  <c r="AH75" i="4"/>
  <c r="AH73" i="4"/>
  <c r="AH71" i="4"/>
  <c r="AH69" i="4"/>
  <c r="AH67" i="4"/>
  <c r="AH65" i="4"/>
  <c r="AH63" i="4"/>
  <c r="AH61" i="4"/>
  <c r="AH59" i="4"/>
  <c r="AH57" i="4"/>
  <c r="AH55" i="4"/>
  <c r="AH210" i="4"/>
  <c r="AH208" i="4"/>
  <c r="AH206" i="4"/>
  <c r="AH204" i="4"/>
  <c r="AH202" i="4"/>
  <c r="AH200" i="4"/>
  <c r="AH198" i="4"/>
  <c r="AH196" i="4"/>
  <c r="AH194" i="4"/>
  <c r="AH192" i="4"/>
  <c r="AH190" i="4"/>
  <c r="AH188" i="4"/>
  <c r="AH186" i="4"/>
  <c r="AH184" i="4"/>
  <c r="AH182" i="4"/>
  <c r="AH180" i="4"/>
  <c r="AH178" i="4"/>
  <c r="AH176" i="4"/>
  <c r="AH174" i="4"/>
  <c r="AH172" i="4"/>
  <c r="AH170" i="4"/>
  <c r="AH168" i="4"/>
  <c r="AH166" i="4"/>
  <c r="AH164" i="4"/>
  <c r="AH162" i="4"/>
  <c r="AH160" i="4"/>
  <c r="AH158" i="4"/>
  <c r="AH156" i="4"/>
  <c r="AH154" i="4"/>
  <c r="AH152" i="4"/>
  <c r="AH150" i="4"/>
  <c r="AH148" i="4"/>
  <c r="AH146" i="4"/>
  <c r="AH144" i="4"/>
  <c r="AH142" i="4"/>
  <c r="AH140" i="4"/>
  <c r="AH138" i="4"/>
  <c r="AH136" i="4"/>
  <c r="AH134" i="4"/>
  <c r="AH132" i="4"/>
  <c r="AH130" i="4"/>
  <c r="AH128" i="4"/>
  <c r="AH126" i="4"/>
  <c r="AH124" i="4"/>
  <c r="AH122" i="4"/>
  <c r="AH120" i="4"/>
  <c r="AH118" i="4"/>
  <c r="AH116" i="4"/>
  <c r="AH114" i="4"/>
  <c r="AH112" i="4"/>
  <c r="AH110" i="4"/>
  <c r="AH108" i="4"/>
  <c r="AH106" i="4"/>
  <c r="AH104" i="4"/>
  <c r="AH102" i="4"/>
  <c r="AH100" i="4"/>
  <c r="AH98" i="4"/>
  <c r="AH96" i="4"/>
  <c r="AH94" i="4"/>
  <c r="AH92" i="4"/>
  <c r="AH90" i="4"/>
  <c r="AH88" i="4"/>
  <c r="AH86" i="4"/>
  <c r="AH84" i="4"/>
  <c r="AH82" i="4"/>
  <c r="AH80" i="4"/>
  <c r="AH78" i="4"/>
  <c r="AH76" i="4"/>
  <c r="AH74" i="4"/>
  <c r="AH72" i="4"/>
  <c r="AH70" i="4"/>
  <c r="AH68" i="4"/>
  <c r="AH66" i="4"/>
  <c r="AH64" i="4"/>
  <c r="AH62" i="4"/>
  <c r="AH60" i="4"/>
  <c r="AH58" i="4"/>
  <c r="AH56" i="4"/>
  <c r="AH53" i="4"/>
  <c r="AH51" i="4"/>
  <c r="AH49" i="4"/>
  <c r="AH47" i="4"/>
  <c r="AH45" i="4"/>
  <c r="AH43" i="4"/>
  <c r="AH41" i="4"/>
  <c r="AH39" i="4"/>
  <c r="AH37" i="4"/>
  <c r="AH35" i="4"/>
  <c r="AH33" i="4"/>
  <c r="AH31" i="4"/>
  <c r="AH29" i="4"/>
  <c r="AH27" i="4"/>
  <c r="AH25" i="4"/>
  <c r="AH23" i="4"/>
  <c r="AH21" i="4"/>
  <c r="AH19" i="4"/>
  <c r="AH17" i="4"/>
  <c r="AH15" i="4"/>
  <c r="AH13" i="4"/>
  <c r="AH11" i="4"/>
  <c r="AH9" i="4"/>
  <c r="AH7" i="4"/>
  <c r="AH5" i="4"/>
  <c r="AH54" i="4"/>
  <c r="AH52" i="4"/>
  <c r="AH50" i="4"/>
  <c r="AH48" i="4"/>
  <c r="AH46" i="4"/>
  <c r="AH44" i="4"/>
  <c r="AH42" i="4"/>
  <c r="AH40" i="4"/>
  <c r="AH38" i="4"/>
  <c r="AH36" i="4"/>
  <c r="AH34" i="4"/>
  <c r="AH32" i="4"/>
  <c r="AH30" i="4"/>
  <c r="AH28" i="4"/>
  <c r="AH26" i="4"/>
  <c r="AH24" i="4"/>
  <c r="AH22" i="4"/>
  <c r="AH20" i="4"/>
  <c r="AH18" i="4"/>
  <c r="AH16" i="4"/>
  <c r="AH14" i="4"/>
  <c r="AH12" i="4"/>
  <c r="AH10" i="4"/>
  <c r="AH8" i="4"/>
  <c r="AH6" i="4"/>
  <c r="AI3" i="4" a="1"/>
  <c r="AI3" i="4" s="1"/>
  <c r="AH4" i="4"/>
  <c r="AI913" i="4" l="1"/>
  <c r="AI911" i="4"/>
  <c r="AI909" i="4"/>
  <c r="AI914" i="4"/>
  <c r="AI912" i="4"/>
  <c r="AI910" i="4"/>
  <c r="AI908" i="4"/>
  <c r="AI907" i="4"/>
  <c r="AI905" i="4"/>
  <c r="AI903" i="4"/>
  <c r="AI906" i="4"/>
  <c r="AI904" i="4"/>
  <c r="AI902" i="4"/>
  <c r="AI901" i="4"/>
  <c r="AI899" i="4"/>
  <c r="AI897" i="4"/>
  <c r="AI895" i="4"/>
  <c r="AI893" i="4"/>
  <c r="AI891" i="4"/>
  <c r="AI889" i="4"/>
  <c r="AI900" i="4"/>
  <c r="AI898" i="4"/>
  <c r="AI896" i="4"/>
  <c r="AI894" i="4"/>
  <c r="AI892" i="4"/>
  <c r="AI890" i="4"/>
  <c r="AI887" i="4"/>
  <c r="AI885" i="4"/>
  <c r="AI883" i="4"/>
  <c r="AI881" i="4"/>
  <c r="AI879" i="4"/>
  <c r="AI877" i="4"/>
  <c r="AI888" i="4"/>
  <c r="AI886" i="4"/>
  <c r="AI884" i="4"/>
  <c r="AI882" i="4"/>
  <c r="AI880" i="4"/>
  <c r="AI878" i="4"/>
  <c r="AI876" i="4"/>
  <c r="AI874" i="4"/>
  <c r="AI872" i="4"/>
  <c r="AI870" i="4"/>
  <c r="AI868" i="4"/>
  <c r="AI866" i="4"/>
  <c r="AI864" i="4"/>
  <c r="AI862" i="4"/>
  <c r="AI860" i="4"/>
  <c r="AI858" i="4"/>
  <c r="AI856" i="4"/>
  <c r="AI854" i="4"/>
  <c r="AI852" i="4"/>
  <c r="AI875" i="4"/>
  <c r="AI873" i="4"/>
  <c r="AI871" i="4"/>
  <c r="AI869" i="4"/>
  <c r="AI867" i="4"/>
  <c r="AI865" i="4"/>
  <c r="AI863" i="4"/>
  <c r="AI861" i="4"/>
  <c r="AI859" i="4"/>
  <c r="AI857" i="4"/>
  <c r="AI855" i="4"/>
  <c r="AI853" i="4"/>
  <c r="AI850" i="4"/>
  <c r="AI848" i="4"/>
  <c r="AI846" i="4"/>
  <c r="AI844" i="4"/>
  <c r="AI842" i="4"/>
  <c r="AI840" i="4"/>
  <c r="AI838" i="4"/>
  <c r="AI836" i="4"/>
  <c r="AI834" i="4"/>
  <c r="AI832" i="4"/>
  <c r="AI830" i="4"/>
  <c r="AI828" i="4"/>
  <c r="AI826" i="4"/>
  <c r="AI851" i="4"/>
  <c r="AI849" i="4"/>
  <c r="AI847" i="4"/>
  <c r="AI845" i="4"/>
  <c r="AI843" i="4"/>
  <c r="AI841" i="4"/>
  <c r="AI839" i="4"/>
  <c r="AI837" i="4"/>
  <c r="AI835" i="4"/>
  <c r="AI833" i="4"/>
  <c r="AI831" i="4"/>
  <c r="AI829" i="4"/>
  <c r="AI827" i="4"/>
  <c r="AI824" i="4"/>
  <c r="AI822" i="4"/>
  <c r="AI820" i="4"/>
  <c r="AI818" i="4"/>
  <c r="AI816" i="4"/>
  <c r="AI814" i="4"/>
  <c r="AI812" i="4"/>
  <c r="AI810" i="4"/>
  <c r="AI808" i="4"/>
  <c r="AI806" i="4"/>
  <c r="AI804" i="4"/>
  <c r="AI802" i="4"/>
  <c r="AI800" i="4"/>
  <c r="AI798" i="4"/>
  <c r="AI796" i="4"/>
  <c r="AI794" i="4"/>
  <c r="AI792" i="4"/>
  <c r="AI790" i="4"/>
  <c r="AI788" i="4"/>
  <c r="AI786" i="4"/>
  <c r="AI784" i="4"/>
  <c r="AI782" i="4"/>
  <c r="AI780" i="4"/>
  <c r="AI778" i="4"/>
  <c r="AI776" i="4"/>
  <c r="AI825" i="4"/>
  <c r="AI823" i="4"/>
  <c r="AI821" i="4"/>
  <c r="AI819" i="4"/>
  <c r="AI817" i="4"/>
  <c r="AI815" i="4"/>
  <c r="AI813" i="4"/>
  <c r="AI811" i="4"/>
  <c r="AI809" i="4"/>
  <c r="AI807" i="4"/>
  <c r="AI805" i="4"/>
  <c r="AI803" i="4"/>
  <c r="AI801" i="4"/>
  <c r="AI799" i="4"/>
  <c r="AI797" i="4"/>
  <c r="AI795" i="4"/>
  <c r="AI793" i="4"/>
  <c r="AI791" i="4"/>
  <c r="AI789" i="4"/>
  <c r="AI787" i="4"/>
  <c r="AI785" i="4"/>
  <c r="AI783" i="4"/>
  <c r="AI781" i="4"/>
  <c r="AI779" i="4"/>
  <c r="AI777" i="4"/>
  <c r="AI775" i="4"/>
  <c r="AI773" i="4"/>
  <c r="AI771" i="4"/>
  <c r="AI769" i="4"/>
  <c r="AI767" i="4"/>
  <c r="AI765" i="4"/>
  <c r="AI763" i="4"/>
  <c r="AI761" i="4"/>
  <c r="AI759" i="4"/>
  <c r="AI757" i="4"/>
  <c r="AI755" i="4"/>
  <c r="AI753" i="4"/>
  <c r="AI751" i="4"/>
  <c r="AI749" i="4"/>
  <c r="AI747" i="4"/>
  <c r="AI745" i="4"/>
  <c r="AI743" i="4"/>
  <c r="AI741" i="4"/>
  <c r="AI739" i="4"/>
  <c r="AI737" i="4"/>
  <c r="AI735" i="4"/>
  <c r="AI733" i="4"/>
  <c r="AI731" i="4"/>
  <c r="AI729" i="4"/>
  <c r="AI727" i="4"/>
  <c r="AI725" i="4"/>
  <c r="AI774" i="4"/>
  <c r="AI772" i="4"/>
  <c r="AI770" i="4"/>
  <c r="AI768" i="4"/>
  <c r="AI766" i="4"/>
  <c r="AI764" i="4"/>
  <c r="AI762" i="4"/>
  <c r="AI760" i="4"/>
  <c r="AI758" i="4"/>
  <c r="AI756" i="4"/>
  <c r="AI754" i="4"/>
  <c r="AI752" i="4"/>
  <c r="AI750" i="4"/>
  <c r="AI748" i="4"/>
  <c r="AI746" i="4"/>
  <c r="AI744" i="4"/>
  <c r="AI742" i="4"/>
  <c r="AI740" i="4"/>
  <c r="AI738" i="4"/>
  <c r="AI736" i="4"/>
  <c r="AI734" i="4"/>
  <c r="AI732" i="4"/>
  <c r="AI730" i="4"/>
  <c r="AI728" i="4"/>
  <c r="AI726" i="4"/>
  <c r="AI724" i="4"/>
  <c r="AI722" i="4"/>
  <c r="AI720" i="4"/>
  <c r="AI718" i="4"/>
  <c r="AI716" i="4"/>
  <c r="AI714" i="4"/>
  <c r="AI712" i="4"/>
  <c r="AI710" i="4"/>
  <c r="AI708" i="4"/>
  <c r="AI706" i="4"/>
  <c r="AI704" i="4"/>
  <c r="AI702" i="4"/>
  <c r="AI700" i="4"/>
  <c r="AI698" i="4"/>
  <c r="AI696" i="4"/>
  <c r="AI694" i="4"/>
  <c r="AI692" i="4"/>
  <c r="AI690" i="4"/>
  <c r="AI688" i="4"/>
  <c r="AI686" i="4"/>
  <c r="AI684" i="4"/>
  <c r="AI682" i="4"/>
  <c r="AI680" i="4"/>
  <c r="AI678" i="4"/>
  <c r="AI676" i="4"/>
  <c r="AI674" i="4"/>
  <c r="AI672" i="4"/>
  <c r="AI670" i="4"/>
  <c r="AI668" i="4"/>
  <c r="AI666" i="4"/>
  <c r="AI664" i="4"/>
  <c r="AI662" i="4"/>
  <c r="AI660" i="4"/>
  <c r="AI658" i="4"/>
  <c r="AI656" i="4"/>
  <c r="AI654" i="4"/>
  <c r="AI652" i="4"/>
  <c r="AI650" i="4"/>
  <c r="AI648" i="4"/>
  <c r="AI646" i="4"/>
  <c r="AI644" i="4"/>
  <c r="AI642" i="4"/>
  <c r="AI640" i="4"/>
  <c r="AI638" i="4"/>
  <c r="AI636" i="4"/>
  <c r="AI634" i="4"/>
  <c r="AI632" i="4"/>
  <c r="AI630" i="4"/>
  <c r="AI628" i="4"/>
  <c r="AI626" i="4"/>
  <c r="AI624" i="4"/>
  <c r="AI723" i="4"/>
  <c r="AI721" i="4"/>
  <c r="AI719" i="4"/>
  <c r="AI717" i="4"/>
  <c r="AI715" i="4"/>
  <c r="AI713" i="4"/>
  <c r="AI711" i="4"/>
  <c r="AI709" i="4"/>
  <c r="AI707" i="4"/>
  <c r="AI705" i="4"/>
  <c r="AI703" i="4"/>
  <c r="AI701" i="4"/>
  <c r="AI699" i="4"/>
  <c r="AI697" i="4"/>
  <c r="AI695" i="4"/>
  <c r="AI693" i="4"/>
  <c r="AI691" i="4"/>
  <c r="AI689" i="4"/>
  <c r="AI687" i="4"/>
  <c r="AI685" i="4"/>
  <c r="AI683" i="4"/>
  <c r="AI681" i="4"/>
  <c r="AI679" i="4"/>
  <c r="AI677" i="4"/>
  <c r="AI675" i="4"/>
  <c r="AI673" i="4"/>
  <c r="AI671" i="4"/>
  <c r="AI669" i="4"/>
  <c r="AI667" i="4"/>
  <c r="AI665" i="4"/>
  <c r="AI663" i="4"/>
  <c r="AI661" i="4"/>
  <c r="AI659" i="4"/>
  <c r="AI657" i="4"/>
  <c r="AI655" i="4"/>
  <c r="AI653" i="4"/>
  <c r="AI651" i="4"/>
  <c r="AI649" i="4"/>
  <c r="AI647" i="4"/>
  <c r="AI645" i="4"/>
  <c r="AI643" i="4"/>
  <c r="AI641" i="4"/>
  <c r="AI639" i="4"/>
  <c r="AI637" i="4"/>
  <c r="AI635" i="4"/>
  <c r="AI633" i="4"/>
  <c r="AI631" i="4"/>
  <c r="AI629" i="4"/>
  <c r="AI627" i="4"/>
  <c r="AI625" i="4"/>
  <c r="AI622" i="4"/>
  <c r="AI620" i="4"/>
  <c r="AI618" i="4"/>
  <c r="AI616" i="4"/>
  <c r="AI614" i="4"/>
  <c r="AI612" i="4"/>
  <c r="AI610" i="4"/>
  <c r="AI608" i="4"/>
  <c r="AI606" i="4"/>
  <c r="AI604" i="4"/>
  <c r="AI602" i="4"/>
  <c r="AI600" i="4"/>
  <c r="AI598" i="4"/>
  <c r="AI596" i="4"/>
  <c r="AI594" i="4"/>
  <c r="AI592" i="4"/>
  <c r="AI590" i="4"/>
  <c r="AI588" i="4"/>
  <c r="AI586" i="4"/>
  <c r="AI584" i="4"/>
  <c r="AI582" i="4"/>
  <c r="AI580" i="4"/>
  <c r="AI578" i="4"/>
  <c r="AI576" i="4"/>
  <c r="AI574" i="4"/>
  <c r="AI572" i="4"/>
  <c r="AI570" i="4"/>
  <c r="AI568" i="4"/>
  <c r="AI566" i="4"/>
  <c r="AI564" i="4"/>
  <c r="AI562" i="4"/>
  <c r="AI560" i="4"/>
  <c r="AI558" i="4"/>
  <c r="AI556" i="4"/>
  <c r="AI554" i="4"/>
  <c r="AI552" i="4"/>
  <c r="AI550" i="4"/>
  <c r="AI548" i="4"/>
  <c r="AI546" i="4"/>
  <c r="AI544" i="4"/>
  <c r="AI542" i="4"/>
  <c r="AI540" i="4"/>
  <c r="AI538" i="4"/>
  <c r="AI536" i="4"/>
  <c r="AI534" i="4"/>
  <c r="AI532" i="4"/>
  <c r="AI530" i="4"/>
  <c r="AI528" i="4"/>
  <c r="AI526" i="4"/>
  <c r="AI524" i="4"/>
  <c r="AI623" i="4"/>
  <c r="AI621" i="4"/>
  <c r="AI619" i="4"/>
  <c r="AI617" i="4"/>
  <c r="AI615" i="4"/>
  <c r="AI613" i="4"/>
  <c r="AI611" i="4"/>
  <c r="AI609" i="4"/>
  <c r="AI607" i="4"/>
  <c r="AI605" i="4"/>
  <c r="AI603" i="4"/>
  <c r="AI601" i="4"/>
  <c r="AI599" i="4"/>
  <c r="AI597" i="4"/>
  <c r="AI595" i="4"/>
  <c r="AI593" i="4"/>
  <c r="AI591" i="4"/>
  <c r="AI589" i="4"/>
  <c r="AI587" i="4"/>
  <c r="AI585" i="4"/>
  <c r="AI583" i="4"/>
  <c r="AI581" i="4"/>
  <c r="AI579" i="4"/>
  <c r="AI577" i="4"/>
  <c r="AI575" i="4"/>
  <c r="AI573" i="4"/>
  <c r="AI571" i="4"/>
  <c r="AI569" i="4"/>
  <c r="AI567" i="4"/>
  <c r="AI565" i="4"/>
  <c r="AI563" i="4"/>
  <c r="AI561" i="4"/>
  <c r="AI559" i="4"/>
  <c r="AI557" i="4"/>
  <c r="AI555" i="4"/>
  <c r="AI553" i="4"/>
  <c r="AI551" i="4"/>
  <c r="AI549" i="4"/>
  <c r="AI547" i="4"/>
  <c r="AI545" i="4"/>
  <c r="AI543" i="4"/>
  <c r="AI541" i="4"/>
  <c r="AI539" i="4"/>
  <c r="AI537" i="4"/>
  <c r="AI535" i="4"/>
  <c r="AI533" i="4"/>
  <c r="AI531" i="4"/>
  <c r="AI529" i="4"/>
  <c r="AI527" i="4"/>
  <c r="AI525" i="4"/>
  <c r="AI523" i="4"/>
  <c r="AI521" i="4"/>
  <c r="AI519" i="4"/>
  <c r="AI517" i="4"/>
  <c r="AI515" i="4"/>
  <c r="AI513" i="4"/>
  <c r="AI522" i="4"/>
  <c r="AI520" i="4"/>
  <c r="AI518" i="4"/>
  <c r="AI516" i="4"/>
  <c r="AI514" i="4"/>
  <c r="AI511" i="4"/>
  <c r="AI509" i="4"/>
  <c r="AI512" i="4"/>
  <c r="AI510" i="4"/>
  <c r="AI508" i="4"/>
  <c r="AI506" i="4"/>
  <c r="AI504" i="4"/>
  <c r="AI507" i="4"/>
  <c r="AI505" i="4"/>
  <c r="AI503" i="4"/>
  <c r="AI501" i="4"/>
  <c r="AI499" i="4"/>
  <c r="AI497" i="4"/>
  <c r="AI495" i="4"/>
  <c r="AI493" i="4"/>
  <c r="AI502" i="4"/>
  <c r="AI500" i="4"/>
  <c r="AI498" i="4"/>
  <c r="AI496" i="4"/>
  <c r="AI494" i="4"/>
  <c r="AI492" i="4"/>
  <c r="AI490" i="4"/>
  <c r="AI488" i="4"/>
  <c r="AI486" i="4"/>
  <c r="AI484" i="4"/>
  <c r="AI491" i="4"/>
  <c r="AI489" i="4"/>
  <c r="AI487" i="4"/>
  <c r="AI485" i="4"/>
  <c r="AI483" i="4"/>
  <c r="AI481" i="4"/>
  <c r="AI479" i="4"/>
  <c r="AI477" i="4"/>
  <c r="AI475" i="4"/>
  <c r="AI473" i="4"/>
  <c r="AI471" i="4"/>
  <c r="AI469" i="4"/>
  <c r="AI467" i="4"/>
  <c r="AI465" i="4"/>
  <c r="AI482" i="4"/>
  <c r="AI480" i="4"/>
  <c r="AI478" i="4"/>
  <c r="AI476" i="4"/>
  <c r="AI474" i="4"/>
  <c r="AI472" i="4"/>
  <c r="AI470" i="4"/>
  <c r="AI468" i="4"/>
  <c r="AI466" i="4"/>
  <c r="AI464" i="4"/>
  <c r="AI462" i="4"/>
  <c r="AI460" i="4"/>
  <c r="AI458" i="4"/>
  <c r="AI456" i="4"/>
  <c r="AI454" i="4"/>
  <c r="AI452" i="4"/>
  <c r="AI450" i="4"/>
  <c r="AI448" i="4"/>
  <c r="AI446" i="4"/>
  <c r="AI463" i="4"/>
  <c r="AI461" i="4"/>
  <c r="AI459" i="4"/>
  <c r="AI457" i="4"/>
  <c r="AI455" i="4"/>
  <c r="AI453" i="4"/>
  <c r="AI451" i="4"/>
  <c r="AI449" i="4"/>
  <c r="AI447" i="4"/>
  <c r="AI445" i="4"/>
  <c r="AI443" i="4"/>
  <c r="AI441" i="4"/>
  <c r="AI439" i="4"/>
  <c r="AI437" i="4"/>
  <c r="AI435" i="4"/>
  <c r="AI433" i="4"/>
  <c r="AI431" i="4"/>
  <c r="AI429" i="4"/>
  <c r="AI427" i="4"/>
  <c r="AI425" i="4"/>
  <c r="AI423" i="4"/>
  <c r="AI421" i="4"/>
  <c r="AI419" i="4"/>
  <c r="AI417" i="4"/>
  <c r="AI415" i="4"/>
  <c r="AI413" i="4"/>
  <c r="AI411" i="4"/>
  <c r="AI409" i="4"/>
  <c r="AI407" i="4"/>
  <c r="AI444" i="4"/>
  <c r="AI442" i="4"/>
  <c r="AI440" i="4"/>
  <c r="AI438" i="4"/>
  <c r="AI436" i="4"/>
  <c r="AI434" i="4"/>
  <c r="AI432" i="4"/>
  <c r="AI430" i="4"/>
  <c r="AI428" i="4"/>
  <c r="AI426" i="4"/>
  <c r="AI424" i="4"/>
  <c r="AI422" i="4"/>
  <c r="AI420" i="4"/>
  <c r="AI418" i="4"/>
  <c r="AI416" i="4"/>
  <c r="AI414" i="4"/>
  <c r="AI412" i="4"/>
  <c r="AI410" i="4"/>
  <c r="AI408" i="4"/>
  <c r="AI406" i="4"/>
  <c r="AI404" i="4"/>
  <c r="AI402" i="4"/>
  <c r="AI400" i="4"/>
  <c r="AI398" i="4"/>
  <c r="AI396" i="4"/>
  <c r="AI394" i="4"/>
  <c r="AI392" i="4"/>
  <c r="AI390" i="4"/>
  <c r="AI388" i="4"/>
  <c r="AI386" i="4"/>
  <c r="AI384" i="4"/>
  <c r="AI382" i="4"/>
  <c r="AI380" i="4"/>
  <c r="AI378" i="4"/>
  <c r="AI376" i="4"/>
  <c r="AI374" i="4"/>
  <c r="AI372" i="4"/>
  <c r="AI370" i="4"/>
  <c r="AI368" i="4"/>
  <c r="AI405" i="4"/>
  <c r="AI403" i="4"/>
  <c r="AI401" i="4"/>
  <c r="AI399" i="4"/>
  <c r="AI397" i="4"/>
  <c r="AI395" i="4"/>
  <c r="AI393" i="4"/>
  <c r="AI391" i="4"/>
  <c r="AI389" i="4"/>
  <c r="AI387" i="4"/>
  <c r="AI385" i="4"/>
  <c r="AI383" i="4"/>
  <c r="AI381" i="4"/>
  <c r="AI379" i="4"/>
  <c r="AI377" i="4"/>
  <c r="AI375" i="4"/>
  <c r="AI373" i="4"/>
  <c r="AI371" i="4"/>
  <c r="AI369" i="4"/>
  <c r="AI367" i="4"/>
  <c r="AI365" i="4"/>
  <c r="AI363" i="4"/>
  <c r="AI361" i="4"/>
  <c r="AI359" i="4"/>
  <c r="AI357" i="4"/>
  <c r="AI355" i="4"/>
  <c r="AI353" i="4"/>
  <c r="AI351" i="4"/>
  <c r="AI349" i="4"/>
  <c r="AI347" i="4"/>
  <c r="AI345" i="4"/>
  <c r="AI343" i="4"/>
  <c r="AI341" i="4"/>
  <c r="AI339" i="4"/>
  <c r="AI337" i="4"/>
  <c r="AI335" i="4"/>
  <c r="AI333" i="4"/>
  <c r="AI331" i="4"/>
  <c r="AI329" i="4"/>
  <c r="AI327" i="4"/>
  <c r="AI325" i="4"/>
  <c r="AI323" i="4"/>
  <c r="AI321" i="4"/>
  <c r="AI319" i="4"/>
  <c r="AI317" i="4"/>
  <c r="AI315" i="4"/>
  <c r="AI313" i="4"/>
  <c r="AI311" i="4"/>
  <c r="AI309" i="4"/>
  <c r="AI307" i="4"/>
  <c r="AI305" i="4"/>
  <c r="AI303" i="4"/>
  <c r="AI301" i="4"/>
  <c r="AI299" i="4"/>
  <c r="AI297" i="4"/>
  <c r="AI295" i="4"/>
  <c r="AI293" i="4"/>
  <c r="AI291" i="4"/>
  <c r="AI289" i="4"/>
  <c r="AI366" i="4"/>
  <c r="AI364" i="4"/>
  <c r="AI362" i="4"/>
  <c r="AI360" i="4"/>
  <c r="AI358" i="4"/>
  <c r="AI356" i="4"/>
  <c r="AI354" i="4"/>
  <c r="AI352" i="4"/>
  <c r="AI350" i="4"/>
  <c r="AI348" i="4"/>
  <c r="AI346" i="4"/>
  <c r="AI344" i="4"/>
  <c r="AI342" i="4"/>
  <c r="AI340" i="4"/>
  <c r="AI338" i="4"/>
  <c r="AI336" i="4"/>
  <c r="AI334" i="4"/>
  <c r="AI332" i="4"/>
  <c r="AI330" i="4"/>
  <c r="AI328" i="4"/>
  <c r="AI326" i="4"/>
  <c r="AI324" i="4"/>
  <c r="AI322" i="4"/>
  <c r="AI320" i="4"/>
  <c r="AI318" i="4"/>
  <c r="AI316" i="4"/>
  <c r="AI314" i="4"/>
  <c r="AI312" i="4"/>
  <c r="AI310" i="4"/>
  <c r="AI308" i="4"/>
  <c r="AI306" i="4"/>
  <c r="AI304" i="4"/>
  <c r="AI302" i="4"/>
  <c r="AI300" i="4"/>
  <c r="AI298" i="4"/>
  <c r="AI296" i="4"/>
  <c r="AI294" i="4"/>
  <c r="AI292" i="4"/>
  <c r="AI290" i="4"/>
  <c r="AI287" i="4"/>
  <c r="AI285" i="4"/>
  <c r="AI283" i="4"/>
  <c r="AI281" i="4"/>
  <c r="AI279" i="4"/>
  <c r="AI277" i="4"/>
  <c r="AI275" i="4"/>
  <c r="AI273" i="4"/>
  <c r="AI271" i="4"/>
  <c r="AI269" i="4"/>
  <c r="AI267" i="4"/>
  <c r="AI265" i="4"/>
  <c r="AI263" i="4"/>
  <c r="AI261" i="4"/>
  <c r="AI259" i="4"/>
  <c r="AI257" i="4"/>
  <c r="AI255" i="4"/>
  <c r="AI253" i="4"/>
  <c r="AI251" i="4"/>
  <c r="AI249" i="4"/>
  <c r="AI247" i="4"/>
  <c r="AI245" i="4"/>
  <c r="AI243" i="4"/>
  <c r="AI241" i="4"/>
  <c r="AI239" i="4"/>
  <c r="AI237" i="4"/>
  <c r="AI235" i="4"/>
  <c r="AI233" i="4"/>
  <c r="AI231" i="4"/>
  <c r="AI229" i="4"/>
  <c r="AI227" i="4"/>
  <c r="AI225" i="4"/>
  <c r="AI223" i="4"/>
  <c r="AI221" i="4"/>
  <c r="AI219" i="4"/>
  <c r="AI217" i="4"/>
  <c r="AI215" i="4"/>
  <c r="AI213" i="4"/>
  <c r="AI211" i="4"/>
  <c r="AI288" i="4"/>
  <c r="AI286" i="4"/>
  <c r="AI284" i="4"/>
  <c r="AI282" i="4"/>
  <c r="AI280" i="4"/>
  <c r="AI278" i="4"/>
  <c r="AI276" i="4"/>
  <c r="AI274" i="4"/>
  <c r="AI272" i="4"/>
  <c r="AI270" i="4"/>
  <c r="AI268" i="4"/>
  <c r="AI266" i="4"/>
  <c r="AI264" i="4"/>
  <c r="AI262" i="4"/>
  <c r="AI260" i="4"/>
  <c r="AI258" i="4"/>
  <c r="AI256" i="4"/>
  <c r="AI254" i="4"/>
  <c r="AI252" i="4"/>
  <c r="AI250" i="4"/>
  <c r="AI248" i="4"/>
  <c r="AI246" i="4"/>
  <c r="AI244" i="4"/>
  <c r="AI242" i="4"/>
  <c r="AI240" i="4"/>
  <c r="AI238" i="4"/>
  <c r="AI236" i="4"/>
  <c r="AI234" i="4"/>
  <c r="AI232" i="4"/>
  <c r="AI230" i="4"/>
  <c r="AI228" i="4"/>
  <c r="AI226" i="4"/>
  <c r="AI224" i="4"/>
  <c r="AI222" i="4"/>
  <c r="AI220" i="4"/>
  <c r="AI218" i="4"/>
  <c r="AI216" i="4"/>
  <c r="AI214" i="4"/>
  <c r="AI212" i="4"/>
  <c r="AI210" i="4"/>
  <c r="AI208" i="4"/>
  <c r="AI206" i="4"/>
  <c r="AI204" i="4"/>
  <c r="AI202" i="4"/>
  <c r="AI200" i="4"/>
  <c r="AI198" i="4"/>
  <c r="AI196" i="4"/>
  <c r="AI194" i="4"/>
  <c r="AI192" i="4"/>
  <c r="AI190" i="4"/>
  <c r="AI188" i="4"/>
  <c r="AI186" i="4"/>
  <c r="AI184" i="4"/>
  <c r="AI182" i="4"/>
  <c r="AI180" i="4"/>
  <c r="AI178" i="4"/>
  <c r="AI176" i="4"/>
  <c r="AI174" i="4"/>
  <c r="AI172" i="4"/>
  <c r="AI170" i="4"/>
  <c r="AI168" i="4"/>
  <c r="AI166" i="4"/>
  <c r="AI164" i="4"/>
  <c r="AI162" i="4"/>
  <c r="AI160" i="4"/>
  <c r="AI158" i="4"/>
  <c r="AI156" i="4"/>
  <c r="AI154" i="4"/>
  <c r="AI152" i="4"/>
  <c r="AI150" i="4"/>
  <c r="AI148" i="4"/>
  <c r="AI146" i="4"/>
  <c r="AI144" i="4"/>
  <c r="AI142" i="4"/>
  <c r="AI140" i="4"/>
  <c r="AI138" i="4"/>
  <c r="AI136" i="4"/>
  <c r="AI134" i="4"/>
  <c r="AI132" i="4"/>
  <c r="AI130" i="4"/>
  <c r="AI128" i="4"/>
  <c r="AI126" i="4"/>
  <c r="AI124" i="4"/>
  <c r="AI122" i="4"/>
  <c r="AI120" i="4"/>
  <c r="AI118" i="4"/>
  <c r="AI116" i="4"/>
  <c r="AI114" i="4"/>
  <c r="AI112" i="4"/>
  <c r="AI110" i="4"/>
  <c r="AI108" i="4"/>
  <c r="AI106" i="4"/>
  <c r="AI104" i="4"/>
  <c r="AI102" i="4"/>
  <c r="AI100" i="4"/>
  <c r="AI98" i="4"/>
  <c r="AI96" i="4"/>
  <c r="AI94" i="4"/>
  <c r="AI92" i="4"/>
  <c r="AI90" i="4"/>
  <c r="AI88" i="4"/>
  <c r="AI86" i="4"/>
  <c r="AI84" i="4"/>
  <c r="AI82" i="4"/>
  <c r="AI80" i="4"/>
  <c r="AI78" i="4"/>
  <c r="AI76" i="4"/>
  <c r="AI74" i="4"/>
  <c r="AI72" i="4"/>
  <c r="AI70" i="4"/>
  <c r="AI68" i="4"/>
  <c r="AI66" i="4"/>
  <c r="AI64" i="4"/>
  <c r="AI62" i="4"/>
  <c r="AI60" i="4"/>
  <c r="AI58" i="4"/>
  <c r="AI56" i="4"/>
  <c r="AI209" i="4"/>
  <c r="AI207" i="4"/>
  <c r="AI205" i="4"/>
  <c r="AI203" i="4"/>
  <c r="AI201" i="4"/>
  <c r="AI199" i="4"/>
  <c r="AI197" i="4"/>
  <c r="AI195" i="4"/>
  <c r="AI193" i="4"/>
  <c r="AI191" i="4"/>
  <c r="AI189" i="4"/>
  <c r="AI187" i="4"/>
  <c r="AI185" i="4"/>
  <c r="AI183" i="4"/>
  <c r="AI181" i="4"/>
  <c r="AI179" i="4"/>
  <c r="AI177" i="4"/>
  <c r="AI175" i="4"/>
  <c r="AI173" i="4"/>
  <c r="AI171" i="4"/>
  <c r="AI169" i="4"/>
  <c r="AI167" i="4"/>
  <c r="AI165" i="4"/>
  <c r="AI163" i="4"/>
  <c r="AI161" i="4"/>
  <c r="AI159" i="4"/>
  <c r="AI157" i="4"/>
  <c r="AI155" i="4"/>
  <c r="AI153" i="4"/>
  <c r="AI151" i="4"/>
  <c r="AI149" i="4"/>
  <c r="AI147" i="4"/>
  <c r="AI145" i="4"/>
  <c r="AI143" i="4"/>
  <c r="AI141" i="4"/>
  <c r="AI139" i="4"/>
  <c r="AI137" i="4"/>
  <c r="AI135" i="4"/>
  <c r="AI133" i="4"/>
  <c r="AI131" i="4"/>
  <c r="AI129" i="4"/>
  <c r="AI127" i="4"/>
  <c r="AI125" i="4"/>
  <c r="AI123" i="4"/>
  <c r="AI121" i="4"/>
  <c r="AI119" i="4"/>
  <c r="AI117" i="4"/>
  <c r="AI115" i="4"/>
  <c r="AI113" i="4"/>
  <c r="AI111" i="4"/>
  <c r="AI109" i="4"/>
  <c r="AI107" i="4"/>
  <c r="AI105" i="4"/>
  <c r="AI103" i="4"/>
  <c r="AI101" i="4"/>
  <c r="AI99" i="4"/>
  <c r="AI97" i="4"/>
  <c r="AI95" i="4"/>
  <c r="AI93" i="4"/>
  <c r="AI91" i="4"/>
  <c r="AI89" i="4"/>
  <c r="AI87" i="4"/>
  <c r="AI85" i="4"/>
  <c r="AI83" i="4"/>
  <c r="AI81" i="4"/>
  <c r="AI79" i="4"/>
  <c r="AI77" i="4"/>
  <c r="AI75" i="4"/>
  <c r="AI73" i="4"/>
  <c r="AI71" i="4"/>
  <c r="AI69" i="4"/>
  <c r="AI67" i="4"/>
  <c r="AI65" i="4"/>
  <c r="AI63" i="4"/>
  <c r="AI61" i="4"/>
  <c r="AI59" i="4"/>
  <c r="AI57" i="4"/>
  <c r="AI55" i="4"/>
  <c r="AI54" i="4"/>
  <c r="AI52" i="4"/>
  <c r="AI50" i="4"/>
  <c r="AI48" i="4"/>
  <c r="AI46" i="4"/>
  <c r="AI44" i="4"/>
  <c r="AI42" i="4"/>
  <c r="AI40" i="4"/>
  <c r="AI38" i="4"/>
  <c r="AI36" i="4"/>
  <c r="AI34" i="4"/>
  <c r="AI32" i="4"/>
  <c r="AI30" i="4"/>
  <c r="AI28" i="4"/>
  <c r="AI26" i="4"/>
  <c r="AI24" i="4"/>
  <c r="AI22" i="4"/>
  <c r="AI20" i="4"/>
  <c r="AI18" i="4"/>
  <c r="AI16" i="4"/>
  <c r="AI14" i="4"/>
  <c r="AI12" i="4"/>
  <c r="AI10" i="4"/>
  <c r="AI8" i="4"/>
  <c r="AI6" i="4"/>
  <c r="AI53" i="4"/>
  <c r="AI51" i="4"/>
  <c r="AI49" i="4"/>
  <c r="AI47" i="4"/>
  <c r="AI45" i="4"/>
  <c r="AI43" i="4"/>
  <c r="AI41" i="4"/>
  <c r="AI39" i="4"/>
  <c r="AI37" i="4"/>
  <c r="AI35" i="4"/>
  <c r="AI33" i="4"/>
  <c r="AI31" i="4"/>
  <c r="AI29" i="4"/>
  <c r="AI27" i="4"/>
  <c r="AI25" i="4"/>
  <c r="AI23" i="4"/>
  <c r="AI21" i="4"/>
  <c r="AI19" i="4"/>
  <c r="AI17" i="4"/>
  <c r="AI15" i="4"/>
  <c r="AI13" i="4"/>
  <c r="AI11" i="4"/>
  <c r="AI9" i="4"/>
  <c r="AI7" i="4"/>
  <c r="AI5" i="4"/>
  <c r="AJ3" i="4" a="1"/>
  <c r="AJ3" i="4" s="1"/>
  <c r="AI4" i="4"/>
  <c r="AJ914" i="4" l="1"/>
  <c r="AJ912" i="4"/>
  <c r="AJ910" i="4"/>
  <c r="AJ908" i="4"/>
  <c r="AJ913" i="4"/>
  <c r="AJ911" i="4"/>
  <c r="AJ909" i="4"/>
  <c r="AJ906" i="4"/>
  <c r="AJ904" i="4"/>
  <c r="AJ902" i="4"/>
  <c r="AJ907" i="4"/>
  <c r="AJ905" i="4"/>
  <c r="AJ903" i="4"/>
  <c r="AJ900" i="4"/>
  <c r="AJ898" i="4"/>
  <c r="AJ896" i="4"/>
  <c r="AJ894" i="4"/>
  <c r="AJ892" i="4"/>
  <c r="AJ890" i="4"/>
  <c r="AJ901" i="4"/>
  <c r="AJ899" i="4"/>
  <c r="AJ897" i="4"/>
  <c r="AJ895" i="4"/>
  <c r="AJ893" i="4"/>
  <c r="AJ891" i="4"/>
  <c r="AJ889" i="4"/>
  <c r="AJ888" i="4"/>
  <c r="AJ886" i="4"/>
  <c r="AJ884" i="4"/>
  <c r="AJ882" i="4"/>
  <c r="AJ880" i="4"/>
  <c r="AJ878" i="4"/>
  <c r="AJ887" i="4"/>
  <c r="AJ885" i="4"/>
  <c r="AJ883" i="4"/>
  <c r="AJ881" i="4"/>
  <c r="AJ879" i="4"/>
  <c r="AJ877" i="4"/>
  <c r="AJ875" i="4"/>
  <c r="AJ873" i="4"/>
  <c r="AJ871" i="4"/>
  <c r="AJ869" i="4"/>
  <c r="AJ867" i="4"/>
  <c r="AJ865" i="4"/>
  <c r="AJ863" i="4"/>
  <c r="AJ861" i="4"/>
  <c r="AJ859" i="4"/>
  <c r="AJ857" i="4"/>
  <c r="AJ855" i="4"/>
  <c r="AJ853" i="4"/>
  <c r="AJ876" i="4"/>
  <c r="AJ874" i="4"/>
  <c r="AJ872" i="4"/>
  <c r="AJ870" i="4"/>
  <c r="AJ868" i="4"/>
  <c r="AJ866" i="4"/>
  <c r="AJ864" i="4"/>
  <c r="AJ862" i="4"/>
  <c r="AJ860" i="4"/>
  <c r="AJ858" i="4"/>
  <c r="AJ856" i="4"/>
  <c r="AJ854" i="4"/>
  <c r="AJ852" i="4"/>
  <c r="AJ851" i="4"/>
  <c r="AJ849" i="4"/>
  <c r="AJ847" i="4"/>
  <c r="AJ845" i="4"/>
  <c r="AJ843" i="4"/>
  <c r="AJ841" i="4"/>
  <c r="AJ839" i="4"/>
  <c r="AJ837" i="4"/>
  <c r="AJ835" i="4"/>
  <c r="AJ833" i="4"/>
  <c r="AJ831" i="4"/>
  <c r="AJ829" i="4"/>
  <c r="AJ827" i="4"/>
  <c r="AJ850" i="4"/>
  <c r="AJ848" i="4"/>
  <c r="AJ846" i="4"/>
  <c r="AJ844" i="4"/>
  <c r="AJ842" i="4"/>
  <c r="AJ840" i="4"/>
  <c r="AJ838" i="4"/>
  <c r="AJ836" i="4"/>
  <c r="AJ834" i="4"/>
  <c r="AJ832" i="4"/>
  <c r="AJ830" i="4"/>
  <c r="AJ828" i="4"/>
  <c r="AJ826" i="4"/>
  <c r="AJ825" i="4"/>
  <c r="AJ823" i="4"/>
  <c r="AJ821" i="4"/>
  <c r="AJ819" i="4"/>
  <c r="AJ817" i="4"/>
  <c r="AJ815" i="4"/>
  <c r="AJ813" i="4"/>
  <c r="AJ811" i="4"/>
  <c r="AJ809" i="4"/>
  <c r="AJ807" i="4"/>
  <c r="AJ805" i="4"/>
  <c r="AJ803" i="4"/>
  <c r="AJ801" i="4"/>
  <c r="AJ799" i="4"/>
  <c r="AJ797" i="4"/>
  <c r="AJ795" i="4"/>
  <c r="AJ793" i="4"/>
  <c r="AJ791" i="4"/>
  <c r="AJ789" i="4"/>
  <c r="AJ787" i="4"/>
  <c r="AJ785" i="4"/>
  <c r="AJ783" i="4"/>
  <c r="AJ781" i="4"/>
  <c r="AJ779" i="4"/>
  <c r="AJ777" i="4"/>
  <c r="AJ824" i="4"/>
  <c r="AJ822" i="4"/>
  <c r="AJ820" i="4"/>
  <c r="AJ818" i="4"/>
  <c r="AJ816" i="4"/>
  <c r="AJ814" i="4"/>
  <c r="AJ812" i="4"/>
  <c r="AJ810" i="4"/>
  <c r="AJ808" i="4"/>
  <c r="AJ806" i="4"/>
  <c r="AJ804" i="4"/>
  <c r="AJ802" i="4"/>
  <c r="AJ800" i="4"/>
  <c r="AJ798" i="4"/>
  <c r="AJ796" i="4"/>
  <c r="AJ794" i="4"/>
  <c r="AJ792" i="4"/>
  <c r="AJ790" i="4"/>
  <c r="AJ788" i="4"/>
  <c r="AJ786" i="4"/>
  <c r="AJ784" i="4"/>
  <c r="AJ782" i="4"/>
  <c r="AJ780" i="4"/>
  <c r="AJ778" i="4"/>
  <c r="AJ776" i="4"/>
  <c r="AJ774" i="4"/>
  <c r="AJ772" i="4"/>
  <c r="AJ770" i="4"/>
  <c r="AJ768" i="4"/>
  <c r="AJ766" i="4"/>
  <c r="AJ764" i="4"/>
  <c r="AJ762" i="4"/>
  <c r="AJ760" i="4"/>
  <c r="AJ758" i="4"/>
  <c r="AJ756" i="4"/>
  <c r="AJ754" i="4"/>
  <c r="AJ752" i="4"/>
  <c r="AJ750" i="4"/>
  <c r="AJ748" i="4"/>
  <c r="AJ746" i="4"/>
  <c r="AJ744" i="4"/>
  <c r="AJ742" i="4"/>
  <c r="AJ740" i="4"/>
  <c r="AJ738" i="4"/>
  <c r="AJ736" i="4"/>
  <c r="AJ734" i="4"/>
  <c r="AJ732" i="4"/>
  <c r="AJ730" i="4"/>
  <c r="AJ728" i="4"/>
  <c r="AJ726" i="4"/>
  <c r="AJ775" i="4"/>
  <c r="AJ773" i="4"/>
  <c r="AJ771" i="4"/>
  <c r="AJ769" i="4"/>
  <c r="AJ767" i="4"/>
  <c r="AJ765" i="4"/>
  <c r="AJ763" i="4"/>
  <c r="AJ761" i="4"/>
  <c r="AJ759" i="4"/>
  <c r="AJ757" i="4"/>
  <c r="AJ755" i="4"/>
  <c r="AJ753" i="4"/>
  <c r="AJ751" i="4"/>
  <c r="AJ749" i="4"/>
  <c r="AJ747" i="4"/>
  <c r="AJ745" i="4"/>
  <c r="AJ743" i="4"/>
  <c r="AJ741" i="4"/>
  <c r="AJ739" i="4"/>
  <c r="AJ737" i="4"/>
  <c r="AJ735" i="4"/>
  <c r="AJ733" i="4"/>
  <c r="AJ731" i="4"/>
  <c r="AJ729" i="4"/>
  <c r="AJ727" i="4"/>
  <c r="AJ725" i="4"/>
  <c r="AJ723" i="4"/>
  <c r="AJ721" i="4"/>
  <c r="AJ719" i="4"/>
  <c r="AJ717" i="4"/>
  <c r="AJ715" i="4"/>
  <c r="AJ713" i="4"/>
  <c r="AJ711" i="4"/>
  <c r="AJ709" i="4"/>
  <c r="AJ707" i="4"/>
  <c r="AJ705" i="4"/>
  <c r="AJ703" i="4"/>
  <c r="AJ701" i="4"/>
  <c r="AJ699" i="4"/>
  <c r="AJ697" i="4"/>
  <c r="AJ695" i="4"/>
  <c r="AJ693" i="4"/>
  <c r="AJ691" i="4"/>
  <c r="AJ689" i="4"/>
  <c r="AJ687" i="4"/>
  <c r="AJ685" i="4"/>
  <c r="AJ683" i="4"/>
  <c r="AJ681" i="4"/>
  <c r="AJ679" i="4"/>
  <c r="AJ677" i="4"/>
  <c r="AJ675" i="4"/>
  <c r="AJ673" i="4"/>
  <c r="AJ671" i="4"/>
  <c r="AJ669" i="4"/>
  <c r="AJ667" i="4"/>
  <c r="AJ665" i="4"/>
  <c r="AJ663" i="4"/>
  <c r="AJ661" i="4"/>
  <c r="AJ659" i="4"/>
  <c r="AJ657" i="4"/>
  <c r="AJ655" i="4"/>
  <c r="AJ653" i="4"/>
  <c r="AJ651" i="4"/>
  <c r="AJ649" i="4"/>
  <c r="AJ647" i="4"/>
  <c r="AJ645" i="4"/>
  <c r="AJ643" i="4"/>
  <c r="AJ641" i="4"/>
  <c r="AJ639" i="4"/>
  <c r="AJ637" i="4"/>
  <c r="AJ635" i="4"/>
  <c r="AJ633" i="4"/>
  <c r="AJ631" i="4"/>
  <c r="AJ629" i="4"/>
  <c r="AJ627" i="4"/>
  <c r="AJ625" i="4"/>
  <c r="AJ724" i="4"/>
  <c r="AJ722" i="4"/>
  <c r="AJ720" i="4"/>
  <c r="AJ718" i="4"/>
  <c r="AJ716" i="4"/>
  <c r="AJ714" i="4"/>
  <c r="AJ712" i="4"/>
  <c r="AJ710" i="4"/>
  <c r="AJ708" i="4"/>
  <c r="AJ706" i="4"/>
  <c r="AJ704" i="4"/>
  <c r="AJ702" i="4"/>
  <c r="AJ700" i="4"/>
  <c r="AJ698" i="4"/>
  <c r="AJ696" i="4"/>
  <c r="AJ694" i="4"/>
  <c r="AJ692" i="4"/>
  <c r="AJ690" i="4"/>
  <c r="AJ688" i="4"/>
  <c r="AJ686" i="4"/>
  <c r="AJ684" i="4"/>
  <c r="AJ682" i="4"/>
  <c r="AJ680" i="4"/>
  <c r="AJ678" i="4"/>
  <c r="AJ676" i="4"/>
  <c r="AJ674" i="4"/>
  <c r="AJ672" i="4"/>
  <c r="AJ670" i="4"/>
  <c r="AJ668" i="4"/>
  <c r="AJ666" i="4"/>
  <c r="AJ664" i="4"/>
  <c r="AJ662" i="4"/>
  <c r="AJ660" i="4"/>
  <c r="AJ658" i="4"/>
  <c r="AJ656" i="4"/>
  <c r="AJ654" i="4"/>
  <c r="AJ652" i="4"/>
  <c r="AJ650" i="4"/>
  <c r="AJ648" i="4"/>
  <c r="AJ646" i="4"/>
  <c r="AJ644" i="4"/>
  <c r="AJ642" i="4"/>
  <c r="AJ640" i="4"/>
  <c r="AJ638" i="4"/>
  <c r="AJ636" i="4"/>
  <c r="AJ634" i="4"/>
  <c r="AJ632" i="4"/>
  <c r="AJ630" i="4"/>
  <c r="AJ628" i="4"/>
  <c r="AJ626" i="4"/>
  <c r="AJ624" i="4"/>
  <c r="AJ623" i="4"/>
  <c r="AJ621" i="4"/>
  <c r="AJ619" i="4"/>
  <c r="AJ617" i="4"/>
  <c r="AJ615" i="4"/>
  <c r="AJ613" i="4"/>
  <c r="AJ611" i="4"/>
  <c r="AJ609" i="4"/>
  <c r="AJ607" i="4"/>
  <c r="AJ605" i="4"/>
  <c r="AJ603" i="4"/>
  <c r="AJ601" i="4"/>
  <c r="AJ599" i="4"/>
  <c r="AJ597" i="4"/>
  <c r="AJ595" i="4"/>
  <c r="AJ593" i="4"/>
  <c r="AJ591" i="4"/>
  <c r="AJ589" i="4"/>
  <c r="AJ587" i="4"/>
  <c r="AJ585" i="4"/>
  <c r="AJ583" i="4"/>
  <c r="AJ581" i="4"/>
  <c r="AJ579" i="4"/>
  <c r="AJ577" i="4"/>
  <c r="AJ575" i="4"/>
  <c r="AJ573" i="4"/>
  <c r="AJ571" i="4"/>
  <c r="AJ569" i="4"/>
  <c r="AJ567" i="4"/>
  <c r="AJ565" i="4"/>
  <c r="AJ563" i="4"/>
  <c r="AJ561" i="4"/>
  <c r="AJ559" i="4"/>
  <c r="AJ557" i="4"/>
  <c r="AJ555" i="4"/>
  <c r="AJ553" i="4"/>
  <c r="AJ551" i="4"/>
  <c r="AJ549" i="4"/>
  <c r="AJ547" i="4"/>
  <c r="AJ545" i="4"/>
  <c r="AJ543" i="4"/>
  <c r="AJ541" i="4"/>
  <c r="AJ539" i="4"/>
  <c r="AJ537" i="4"/>
  <c r="AJ535" i="4"/>
  <c r="AJ533" i="4"/>
  <c r="AJ531" i="4"/>
  <c r="AJ529" i="4"/>
  <c r="AJ527" i="4"/>
  <c r="AJ525" i="4"/>
  <c r="AJ523" i="4"/>
  <c r="AJ622" i="4"/>
  <c r="AJ620" i="4"/>
  <c r="AJ618" i="4"/>
  <c r="AJ616" i="4"/>
  <c r="AJ614" i="4"/>
  <c r="AJ612" i="4"/>
  <c r="AJ610" i="4"/>
  <c r="AJ608" i="4"/>
  <c r="AJ606" i="4"/>
  <c r="AJ604" i="4"/>
  <c r="AJ602" i="4"/>
  <c r="AJ600" i="4"/>
  <c r="AJ598" i="4"/>
  <c r="AJ596" i="4"/>
  <c r="AJ594" i="4"/>
  <c r="AJ592" i="4"/>
  <c r="AJ590" i="4"/>
  <c r="AJ588" i="4"/>
  <c r="AJ586" i="4"/>
  <c r="AJ584" i="4"/>
  <c r="AJ582" i="4"/>
  <c r="AJ580" i="4"/>
  <c r="AJ578" i="4"/>
  <c r="AJ576" i="4"/>
  <c r="AJ574" i="4"/>
  <c r="AJ572" i="4"/>
  <c r="AJ570" i="4"/>
  <c r="AJ568" i="4"/>
  <c r="AJ566" i="4"/>
  <c r="AJ564" i="4"/>
  <c r="AJ562" i="4"/>
  <c r="AJ560" i="4"/>
  <c r="AJ558" i="4"/>
  <c r="AJ556" i="4"/>
  <c r="AJ554" i="4"/>
  <c r="AJ552" i="4"/>
  <c r="AJ550" i="4"/>
  <c r="AJ548" i="4"/>
  <c r="AJ546" i="4"/>
  <c r="AJ544" i="4"/>
  <c r="AJ542" i="4"/>
  <c r="AJ540" i="4"/>
  <c r="AJ538" i="4"/>
  <c r="AJ536" i="4"/>
  <c r="AJ534" i="4"/>
  <c r="AJ532" i="4"/>
  <c r="AJ530" i="4"/>
  <c r="AJ528" i="4"/>
  <c r="AJ526" i="4"/>
  <c r="AJ524" i="4"/>
  <c r="AJ522" i="4"/>
  <c r="AJ520" i="4"/>
  <c r="AJ518" i="4"/>
  <c r="AJ516" i="4"/>
  <c r="AJ514" i="4"/>
  <c r="AJ521" i="4"/>
  <c r="AJ519" i="4"/>
  <c r="AJ517" i="4"/>
  <c r="AJ515" i="4"/>
  <c r="AJ513" i="4"/>
  <c r="AJ512" i="4"/>
  <c r="AJ510" i="4"/>
  <c r="AJ508" i="4"/>
  <c r="AJ511" i="4"/>
  <c r="AJ509" i="4"/>
  <c r="AJ507" i="4"/>
  <c r="AJ505" i="4"/>
  <c r="AJ503" i="4"/>
  <c r="AJ506" i="4"/>
  <c r="AJ504" i="4"/>
  <c r="AJ502" i="4"/>
  <c r="AJ500" i="4"/>
  <c r="AJ498" i="4"/>
  <c r="AJ496" i="4"/>
  <c r="AJ494" i="4"/>
  <c r="AJ501" i="4"/>
  <c r="AJ499" i="4"/>
  <c r="AJ497" i="4"/>
  <c r="AJ495" i="4"/>
  <c r="AJ493" i="4"/>
  <c r="AJ491" i="4"/>
  <c r="AJ489" i="4"/>
  <c r="AJ487" i="4"/>
  <c r="AJ485" i="4"/>
  <c r="AJ492" i="4"/>
  <c r="AJ490" i="4"/>
  <c r="AJ488" i="4"/>
  <c r="AJ486" i="4"/>
  <c r="AJ484" i="4"/>
  <c r="AJ482" i="4"/>
  <c r="AJ480" i="4"/>
  <c r="AJ478" i="4"/>
  <c r="AJ476" i="4"/>
  <c r="AJ474" i="4"/>
  <c r="AJ472" i="4"/>
  <c r="AJ470" i="4"/>
  <c r="AJ468" i="4"/>
  <c r="AJ466" i="4"/>
  <c r="AJ464" i="4"/>
  <c r="AJ483" i="4"/>
  <c r="AJ481" i="4"/>
  <c r="AJ479" i="4"/>
  <c r="AJ477" i="4"/>
  <c r="AJ475" i="4"/>
  <c r="AJ473" i="4"/>
  <c r="AJ471" i="4"/>
  <c r="AJ469" i="4"/>
  <c r="AJ467" i="4"/>
  <c r="AJ465" i="4"/>
  <c r="AJ463" i="4"/>
  <c r="AJ461" i="4"/>
  <c r="AJ459" i="4"/>
  <c r="AJ457" i="4"/>
  <c r="AJ455" i="4"/>
  <c r="AJ453" i="4"/>
  <c r="AJ451" i="4"/>
  <c r="AJ449" i="4"/>
  <c r="AJ447" i="4"/>
  <c r="AJ445" i="4"/>
  <c r="AJ462" i="4"/>
  <c r="AJ460" i="4"/>
  <c r="AJ458" i="4"/>
  <c r="AJ456" i="4"/>
  <c r="AJ454" i="4"/>
  <c r="AJ452" i="4"/>
  <c r="AJ450" i="4"/>
  <c r="AJ448" i="4"/>
  <c r="AJ446" i="4"/>
  <c r="AJ444" i="4"/>
  <c r="AJ442" i="4"/>
  <c r="AJ440" i="4"/>
  <c r="AJ438" i="4"/>
  <c r="AJ436" i="4"/>
  <c r="AJ434" i="4"/>
  <c r="AJ432" i="4"/>
  <c r="AJ430" i="4"/>
  <c r="AJ428" i="4"/>
  <c r="AJ426" i="4"/>
  <c r="AJ424" i="4"/>
  <c r="AJ422" i="4"/>
  <c r="AJ420" i="4"/>
  <c r="AJ418" i="4"/>
  <c r="AJ416" i="4"/>
  <c r="AJ414" i="4"/>
  <c r="AJ412" i="4"/>
  <c r="AJ410" i="4"/>
  <c r="AJ408" i="4"/>
  <c r="AJ406" i="4"/>
  <c r="AJ443" i="4"/>
  <c r="AJ441" i="4"/>
  <c r="AJ439" i="4"/>
  <c r="AJ437" i="4"/>
  <c r="AJ435" i="4"/>
  <c r="AJ433" i="4"/>
  <c r="AJ431" i="4"/>
  <c r="AJ429" i="4"/>
  <c r="AJ427" i="4"/>
  <c r="AJ425" i="4"/>
  <c r="AJ423" i="4"/>
  <c r="AJ421" i="4"/>
  <c r="AJ419" i="4"/>
  <c r="AJ417" i="4"/>
  <c r="AJ415" i="4"/>
  <c r="AJ413" i="4"/>
  <c r="AJ411" i="4"/>
  <c r="AJ409" i="4"/>
  <c r="AJ407" i="4"/>
  <c r="AJ405" i="4"/>
  <c r="AJ403" i="4"/>
  <c r="AJ401" i="4"/>
  <c r="AJ399" i="4"/>
  <c r="AJ397" i="4"/>
  <c r="AJ395" i="4"/>
  <c r="AJ393" i="4"/>
  <c r="AJ391" i="4"/>
  <c r="AJ389" i="4"/>
  <c r="AJ387" i="4"/>
  <c r="AJ385" i="4"/>
  <c r="AJ383" i="4"/>
  <c r="AJ381" i="4"/>
  <c r="AJ379" i="4"/>
  <c r="AJ377" i="4"/>
  <c r="AJ375" i="4"/>
  <c r="AJ373" i="4"/>
  <c r="AJ371" i="4"/>
  <c r="AJ369" i="4"/>
  <c r="AJ367" i="4"/>
  <c r="AJ404" i="4"/>
  <c r="AJ402" i="4"/>
  <c r="AJ400" i="4"/>
  <c r="AJ398" i="4"/>
  <c r="AJ396" i="4"/>
  <c r="AJ394" i="4"/>
  <c r="AJ392" i="4"/>
  <c r="AJ390" i="4"/>
  <c r="AJ388" i="4"/>
  <c r="AJ386" i="4"/>
  <c r="AJ384" i="4"/>
  <c r="AJ382" i="4"/>
  <c r="AJ380" i="4"/>
  <c r="AJ378" i="4"/>
  <c r="AJ376" i="4"/>
  <c r="AJ374" i="4"/>
  <c r="AJ372" i="4"/>
  <c r="AJ370" i="4"/>
  <c r="AJ368" i="4"/>
  <c r="AJ366" i="4"/>
  <c r="AJ364" i="4"/>
  <c r="AJ362" i="4"/>
  <c r="AJ360" i="4"/>
  <c r="AJ358" i="4"/>
  <c r="AJ356" i="4"/>
  <c r="AJ354" i="4"/>
  <c r="AJ352" i="4"/>
  <c r="AJ350" i="4"/>
  <c r="AJ348" i="4"/>
  <c r="AJ346" i="4"/>
  <c r="AJ344" i="4"/>
  <c r="AJ342" i="4"/>
  <c r="AJ340" i="4"/>
  <c r="AJ338" i="4"/>
  <c r="AJ336" i="4"/>
  <c r="AJ334" i="4"/>
  <c r="AJ332" i="4"/>
  <c r="AJ330" i="4"/>
  <c r="AJ328" i="4"/>
  <c r="AJ326" i="4"/>
  <c r="AJ324" i="4"/>
  <c r="AJ322" i="4"/>
  <c r="AJ320" i="4"/>
  <c r="AJ318" i="4"/>
  <c r="AJ316" i="4"/>
  <c r="AJ314" i="4"/>
  <c r="AJ312" i="4"/>
  <c r="AJ310" i="4"/>
  <c r="AJ308" i="4"/>
  <c r="AJ306" i="4"/>
  <c r="AJ304" i="4"/>
  <c r="AJ302" i="4"/>
  <c r="AJ300" i="4"/>
  <c r="AJ298" i="4"/>
  <c r="AJ296" i="4"/>
  <c r="AJ294" i="4"/>
  <c r="AJ292" i="4"/>
  <c r="AJ290" i="4"/>
  <c r="AJ365" i="4"/>
  <c r="AJ363" i="4"/>
  <c r="AJ361" i="4"/>
  <c r="AJ359" i="4"/>
  <c r="AJ357" i="4"/>
  <c r="AJ355" i="4"/>
  <c r="AJ353" i="4"/>
  <c r="AJ351" i="4"/>
  <c r="AJ349" i="4"/>
  <c r="AJ347" i="4"/>
  <c r="AJ345" i="4"/>
  <c r="AJ343" i="4"/>
  <c r="AJ341" i="4"/>
  <c r="AJ339" i="4"/>
  <c r="AJ337" i="4"/>
  <c r="AJ335" i="4"/>
  <c r="AJ333" i="4"/>
  <c r="AJ331" i="4"/>
  <c r="AJ329" i="4"/>
  <c r="AJ327" i="4"/>
  <c r="AJ325" i="4"/>
  <c r="AJ323" i="4"/>
  <c r="AJ321" i="4"/>
  <c r="AJ319" i="4"/>
  <c r="AJ317" i="4"/>
  <c r="AJ315" i="4"/>
  <c r="AJ313" i="4"/>
  <c r="AJ311" i="4"/>
  <c r="AJ309" i="4"/>
  <c r="AJ307" i="4"/>
  <c r="AJ305" i="4"/>
  <c r="AJ303" i="4"/>
  <c r="AJ301" i="4"/>
  <c r="AJ299" i="4"/>
  <c r="AJ297" i="4"/>
  <c r="AJ295" i="4"/>
  <c r="AJ293" i="4"/>
  <c r="AJ291" i="4"/>
  <c r="AJ289" i="4"/>
  <c r="AJ288" i="4"/>
  <c r="AJ286" i="4"/>
  <c r="AJ284" i="4"/>
  <c r="AJ282" i="4"/>
  <c r="AJ280" i="4"/>
  <c r="AJ278" i="4"/>
  <c r="AJ276" i="4"/>
  <c r="AJ274" i="4"/>
  <c r="AJ272" i="4"/>
  <c r="AJ270" i="4"/>
  <c r="AJ268" i="4"/>
  <c r="AJ266" i="4"/>
  <c r="AJ264" i="4"/>
  <c r="AJ262" i="4"/>
  <c r="AJ260" i="4"/>
  <c r="AJ258" i="4"/>
  <c r="AJ256" i="4"/>
  <c r="AJ254" i="4"/>
  <c r="AJ252" i="4"/>
  <c r="AJ250" i="4"/>
  <c r="AJ248" i="4"/>
  <c r="AJ246" i="4"/>
  <c r="AJ244" i="4"/>
  <c r="AJ242" i="4"/>
  <c r="AJ240" i="4"/>
  <c r="AJ238" i="4"/>
  <c r="AJ236" i="4"/>
  <c r="AJ234" i="4"/>
  <c r="AJ232" i="4"/>
  <c r="AJ230" i="4"/>
  <c r="AJ228" i="4"/>
  <c r="AJ226" i="4"/>
  <c r="AJ224" i="4"/>
  <c r="AJ222" i="4"/>
  <c r="AJ220" i="4"/>
  <c r="AJ218" i="4"/>
  <c r="AJ216" i="4"/>
  <c r="AJ214" i="4"/>
  <c r="AJ212" i="4"/>
  <c r="AJ287" i="4"/>
  <c r="AJ285" i="4"/>
  <c r="AJ283" i="4"/>
  <c r="AJ281" i="4"/>
  <c r="AJ279" i="4"/>
  <c r="AJ277" i="4"/>
  <c r="AJ275" i="4"/>
  <c r="AJ273" i="4"/>
  <c r="AJ271" i="4"/>
  <c r="AJ269" i="4"/>
  <c r="AJ267" i="4"/>
  <c r="AJ265" i="4"/>
  <c r="AJ263" i="4"/>
  <c r="AJ261" i="4"/>
  <c r="AJ259" i="4"/>
  <c r="AJ257" i="4"/>
  <c r="AJ255" i="4"/>
  <c r="AJ253" i="4"/>
  <c r="AJ251" i="4"/>
  <c r="AJ249" i="4"/>
  <c r="AJ247" i="4"/>
  <c r="AJ245" i="4"/>
  <c r="AJ243" i="4"/>
  <c r="AJ241" i="4"/>
  <c r="AJ239" i="4"/>
  <c r="AJ237" i="4"/>
  <c r="AJ235" i="4"/>
  <c r="AJ233" i="4"/>
  <c r="AJ231" i="4"/>
  <c r="AJ229" i="4"/>
  <c r="AJ227" i="4"/>
  <c r="AJ225" i="4"/>
  <c r="AJ223" i="4"/>
  <c r="AJ221" i="4"/>
  <c r="AJ219" i="4"/>
  <c r="AJ217" i="4"/>
  <c r="AJ215" i="4"/>
  <c r="AJ213" i="4"/>
  <c r="AJ211" i="4"/>
  <c r="AJ209" i="4"/>
  <c r="AJ207" i="4"/>
  <c r="AJ205" i="4"/>
  <c r="AJ203" i="4"/>
  <c r="AJ201" i="4"/>
  <c r="AJ199" i="4"/>
  <c r="AJ197" i="4"/>
  <c r="AJ195" i="4"/>
  <c r="AJ193" i="4"/>
  <c r="AJ191" i="4"/>
  <c r="AJ189" i="4"/>
  <c r="AJ187" i="4"/>
  <c r="AJ185" i="4"/>
  <c r="AJ183" i="4"/>
  <c r="AJ181" i="4"/>
  <c r="AJ179" i="4"/>
  <c r="AJ177" i="4"/>
  <c r="AJ175" i="4"/>
  <c r="AJ173" i="4"/>
  <c r="AJ171" i="4"/>
  <c r="AJ169" i="4"/>
  <c r="AJ167" i="4"/>
  <c r="AJ165" i="4"/>
  <c r="AJ163" i="4"/>
  <c r="AJ161" i="4"/>
  <c r="AJ159" i="4"/>
  <c r="AJ157" i="4"/>
  <c r="AJ155" i="4"/>
  <c r="AJ153" i="4"/>
  <c r="AJ151" i="4"/>
  <c r="AJ149" i="4"/>
  <c r="AJ147" i="4"/>
  <c r="AJ145" i="4"/>
  <c r="AJ143" i="4"/>
  <c r="AJ141" i="4"/>
  <c r="AJ139" i="4"/>
  <c r="AJ137" i="4"/>
  <c r="AJ135" i="4"/>
  <c r="AJ133" i="4"/>
  <c r="AJ131" i="4"/>
  <c r="AJ129" i="4"/>
  <c r="AJ127" i="4"/>
  <c r="AJ125" i="4"/>
  <c r="AJ123" i="4"/>
  <c r="AJ121" i="4"/>
  <c r="AJ119" i="4"/>
  <c r="AJ117" i="4"/>
  <c r="AJ115" i="4"/>
  <c r="AJ113" i="4"/>
  <c r="AJ111" i="4"/>
  <c r="AJ109" i="4"/>
  <c r="AJ107" i="4"/>
  <c r="AJ105" i="4"/>
  <c r="AJ103" i="4"/>
  <c r="AJ101" i="4"/>
  <c r="AJ99" i="4"/>
  <c r="AJ97" i="4"/>
  <c r="AJ95" i="4"/>
  <c r="AJ93" i="4"/>
  <c r="AJ91" i="4"/>
  <c r="AJ89" i="4"/>
  <c r="AJ87" i="4"/>
  <c r="AJ85" i="4"/>
  <c r="AJ83" i="4"/>
  <c r="AJ81" i="4"/>
  <c r="AJ79" i="4"/>
  <c r="AJ77" i="4"/>
  <c r="AJ75" i="4"/>
  <c r="AJ73" i="4"/>
  <c r="AJ71" i="4"/>
  <c r="AJ69" i="4"/>
  <c r="AJ67" i="4"/>
  <c r="AJ65" i="4"/>
  <c r="AJ63" i="4"/>
  <c r="AJ61" i="4"/>
  <c r="AJ59" i="4"/>
  <c r="AJ57" i="4"/>
  <c r="AJ55" i="4"/>
  <c r="AJ210" i="4"/>
  <c r="AJ208" i="4"/>
  <c r="AJ206" i="4"/>
  <c r="AJ204" i="4"/>
  <c r="AJ202" i="4"/>
  <c r="AJ200" i="4"/>
  <c r="AJ198" i="4"/>
  <c r="AJ196" i="4"/>
  <c r="AJ194" i="4"/>
  <c r="AJ192" i="4"/>
  <c r="AJ190" i="4"/>
  <c r="AJ188" i="4"/>
  <c r="AJ186" i="4"/>
  <c r="AJ184" i="4"/>
  <c r="AJ182" i="4"/>
  <c r="AJ180" i="4"/>
  <c r="AJ178" i="4"/>
  <c r="AJ176" i="4"/>
  <c r="AJ174" i="4"/>
  <c r="AJ172" i="4"/>
  <c r="AJ170" i="4"/>
  <c r="AJ168" i="4"/>
  <c r="AJ166" i="4"/>
  <c r="AJ164" i="4"/>
  <c r="AJ162" i="4"/>
  <c r="AJ160" i="4"/>
  <c r="AJ158" i="4"/>
  <c r="AJ156" i="4"/>
  <c r="AJ154" i="4"/>
  <c r="AJ152" i="4"/>
  <c r="AJ150" i="4"/>
  <c r="AJ148" i="4"/>
  <c r="AJ146" i="4"/>
  <c r="AJ144" i="4"/>
  <c r="AJ142" i="4"/>
  <c r="AJ140" i="4"/>
  <c r="AJ138" i="4"/>
  <c r="AJ136" i="4"/>
  <c r="AJ134" i="4"/>
  <c r="AJ132" i="4"/>
  <c r="AJ130" i="4"/>
  <c r="AJ128" i="4"/>
  <c r="AJ126" i="4"/>
  <c r="AJ124" i="4"/>
  <c r="AJ122" i="4"/>
  <c r="AJ120" i="4"/>
  <c r="AJ118" i="4"/>
  <c r="AJ116" i="4"/>
  <c r="AJ114" i="4"/>
  <c r="AJ112" i="4"/>
  <c r="AJ110" i="4"/>
  <c r="AJ108" i="4"/>
  <c r="AJ106" i="4"/>
  <c r="AJ104" i="4"/>
  <c r="AJ102" i="4"/>
  <c r="AJ100" i="4"/>
  <c r="AJ98" i="4"/>
  <c r="AJ96" i="4"/>
  <c r="AJ94" i="4"/>
  <c r="AJ92" i="4"/>
  <c r="AJ90" i="4"/>
  <c r="AJ88" i="4"/>
  <c r="AJ86" i="4"/>
  <c r="AJ84" i="4"/>
  <c r="AJ82" i="4"/>
  <c r="AJ80" i="4"/>
  <c r="AJ78" i="4"/>
  <c r="AJ76" i="4"/>
  <c r="AJ74" i="4"/>
  <c r="AJ72" i="4"/>
  <c r="AJ70" i="4"/>
  <c r="AJ68" i="4"/>
  <c r="AJ66" i="4"/>
  <c r="AJ64" i="4"/>
  <c r="AJ62" i="4"/>
  <c r="AJ60" i="4"/>
  <c r="AJ58" i="4"/>
  <c r="AJ56" i="4"/>
  <c r="AJ53" i="4"/>
  <c r="AJ51" i="4"/>
  <c r="AJ49" i="4"/>
  <c r="AJ47" i="4"/>
  <c r="AJ45" i="4"/>
  <c r="AJ43" i="4"/>
  <c r="AJ41" i="4"/>
  <c r="AJ39" i="4"/>
  <c r="AJ37" i="4"/>
  <c r="AJ35" i="4"/>
  <c r="AJ33" i="4"/>
  <c r="AJ31" i="4"/>
  <c r="AJ29" i="4"/>
  <c r="AJ27" i="4"/>
  <c r="AJ25" i="4"/>
  <c r="AJ23" i="4"/>
  <c r="AJ21" i="4"/>
  <c r="AJ19" i="4"/>
  <c r="AJ17" i="4"/>
  <c r="AJ15" i="4"/>
  <c r="AJ13" i="4"/>
  <c r="AJ11" i="4"/>
  <c r="AJ9" i="4"/>
  <c r="AJ7" i="4"/>
  <c r="AJ5" i="4"/>
  <c r="AJ54" i="4"/>
  <c r="AJ52" i="4"/>
  <c r="AJ50" i="4"/>
  <c r="AJ48" i="4"/>
  <c r="AJ46" i="4"/>
  <c r="AJ44" i="4"/>
  <c r="AJ42" i="4"/>
  <c r="AJ40" i="4"/>
  <c r="AJ38" i="4"/>
  <c r="AJ36" i="4"/>
  <c r="AJ34" i="4"/>
  <c r="AJ32" i="4"/>
  <c r="AJ30" i="4"/>
  <c r="AJ28" i="4"/>
  <c r="AJ26" i="4"/>
  <c r="AJ24" i="4"/>
  <c r="AJ22" i="4"/>
  <c r="AJ20" i="4"/>
  <c r="AJ18" i="4"/>
  <c r="AJ16" i="4"/>
  <c r="AJ14" i="4"/>
  <c r="AJ12" i="4"/>
  <c r="AJ10" i="4"/>
  <c r="AJ8" i="4"/>
  <c r="AJ6" i="4"/>
  <c r="AK3" i="4" a="1"/>
  <c r="AK3" i="4" s="1"/>
  <c r="AJ4" i="4"/>
  <c r="AK913" i="4" l="1"/>
  <c r="AK911" i="4"/>
  <c r="AK909" i="4"/>
  <c r="AK914" i="4"/>
  <c r="AK912" i="4"/>
  <c r="AK910" i="4"/>
  <c r="AK908" i="4"/>
  <c r="AK907" i="4"/>
  <c r="AK905" i="4"/>
  <c r="AK903" i="4"/>
  <c r="AK906" i="4"/>
  <c r="AK904" i="4"/>
  <c r="AK902" i="4"/>
  <c r="AK901" i="4"/>
  <c r="AK899" i="4"/>
  <c r="AK897" i="4"/>
  <c r="AK895" i="4"/>
  <c r="AK893" i="4"/>
  <c r="AK891" i="4"/>
  <c r="AK889" i="4"/>
  <c r="AK900" i="4"/>
  <c r="AK898" i="4"/>
  <c r="AK896" i="4"/>
  <c r="AK894" i="4"/>
  <c r="AK892" i="4"/>
  <c r="AK890" i="4"/>
  <c r="AK887" i="4"/>
  <c r="AK885" i="4"/>
  <c r="AK883" i="4"/>
  <c r="AK881" i="4"/>
  <c r="AK879" i="4"/>
  <c r="AK877" i="4"/>
  <c r="AK888" i="4"/>
  <c r="AK886" i="4"/>
  <c r="AK884" i="4"/>
  <c r="AK882" i="4"/>
  <c r="AK880" i="4"/>
  <c r="AK878" i="4"/>
  <c r="AK876" i="4"/>
  <c r="AK874" i="4"/>
  <c r="AK872" i="4"/>
  <c r="AK870" i="4"/>
  <c r="AK868" i="4"/>
  <c r="AK866" i="4"/>
  <c r="AK864" i="4"/>
  <c r="AK862" i="4"/>
  <c r="AK860" i="4"/>
  <c r="AK858" i="4"/>
  <c r="AK856" i="4"/>
  <c r="AK854" i="4"/>
  <c r="AK852" i="4"/>
  <c r="AK875" i="4"/>
  <c r="AK873" i="4"/>
  <c r="AK871" i="4"/>
  <c r="AK869" i="4"/>
  <c r="AK867" i="4"/>
  <c r="AK865" i="4"/>
  <c r="AK863" i="4"/>
  <c r="AK861" i="4"/>
  <c r="AK859" i="4"/>
  <c r="AK857" i="4"/>
  <c r="AK855" i="4"/>
  <c r="AK853" i="4"/>
  <c r="AK851" i="4"/>
  <c r="AK850" i="4"/>
  <c r="AK848" i="4"/>
  <c r="AK846" i="4"/>
  <c r="AK844" i="4"/>
  <c r="AK842" i="4"/>
  <c r="AK840" i="4"/>
  <c r="AK838" i="4"/>
  <c r="AK836" i="4"/>
  <c r="AK834" i="4"/>
  <c r="AK832" i="4"/>
  <c r="AK830" i="4"/>
  <c r="AK828" i="4"/>
  <c r="AK826" i="4"/>
  <c r="AK849" i="4"/>
  <c r="AK847" i="4"/>
  <c r="AK845" i="4"/>
  <c r="AK843" i="4"/>
  <c r="AK841" i="4"/>
  <c r="AK839" i="4"/>
  <c r="AK837" i="4"/>
  <c r="AK835" i="4"/>
  <c r="AK833" i="4"/>
  <c r="AK831" i="4"/>
  <c r="AK829" i="4"/>
  <c r="AK827" i="4"/>
  <c r="AK824" i="4"/>
  <c r="AK822" i="4"/>
  <c r="AK820" i="4"/>
  <c r="AK818" i="4"/>
  <c r="AK816" i="4"/>
  <c r="AK814" i="4"/>
  <c r="AK812" i="4"/>
  <c r="AK810" i="4"/>
  <c r="AK808" i="4"/>
  <c r="AK806" i="4"/>
  <c r="AK804" i="4"/>
  <c r="AK802" i="4"/>
  <c r="AK800" i="4"/>
  <c r="AK798" i="4"/>
  <c r="AK796" i="4"/>
  <c r="AK794" i="4"/>
  <c r="AK792" i="4"/>
  <c r="AK790" i="4"/>
  <c r="AK788" i="4"/>
  <c r="AK786" i="4"/>
  <c r="AK784" i="4"/>
  <c r="AK782" i="4"/>
  <c r="AK780" i="4"/>
  <c r="AK778" i="4"/>
  <c r="AK776" i="4"/>
  <c r="AK825" i="4"/>
  <c r="AK823" i="4"/>
  <c r="AK821" i="4"/>
  <c r="AK819" i="4"/>
  <c r="AK817" i="4"/>
  <c r="AK815" i="4"/>
  <c r="AK813" i="4"/>
  <c r="AK811" i="4"/>
  <c r="AK809" i="4"/>
  <c r="AK807" i="4"/>
  <c r="AK805" i="4"/>
  <c r="AK803" i="4"/>
  <c r="AK801" i="4"/>
  <c r="AK799" i="4"/>
  <c r="AK797" i="4"/>
  <c r="AK795" i="4"/>
  <c r="AK793" i="4"/>
  <c r="AK791" i="4"/>
  <c r="AK789" i="4"/>
  <c r="AK787" i="4"/>
  <c r="AK785" i="4"/>
  <c r="AK783" i="4"/>
  <c r="AK781" i="4"/>
  <c r="AK779" i="4"/>
  <c r="AK777" i="4"/>
  <c r="AK775" i="4"/>
  <c r="AK773" i="4"/>
  <c r="AK771" i="4"/>
  <c r="AK769" i="4"/>
  <c r="AK767" i="4"/>
  <c r="AK765" i="4"/>
  <c r="AK763" i="4"/>
  <c r="AK761" i="4"/>
  <c r="AK759" i="4"/>
  <c r="AK757" i="4"/>
  <c r="AK755" i="4"/>
  <c r="AK753" i="4"/>
  <c r="AK751" i="4"/>
  <c r="AK749" i="4"/>
  <c r="AK747" i="4"/>
  <c r="AK745" i="4"/>
  <c r="AK743" i="4"/>
  <c r="AK741" i="4"/>
  <c r="AK739" i="4"/>
  <c r="AK737" i="4"/>
  <c r="AK735" i="4"/>
  <c r="AK733" i="4"/>
  <c r="AK731" i="4"/>
  <c r="AK729" i="4"/>
  <c r="AK727" i="4"/>
  <c r="AK725" i="4"/>
  <c r="AK774" i="4"/>
  <c r="AK772" i="4"/>
  <c r="AK770" i="4"/>
  <c r="AK768" i="4"/>
  <c r="AK766" i="4"/>
  <c r="AK764" i="4"/>
  <c r="AK762" i="4"/>
  <c r="AK760" i="4"/>
  <c r="AK758" i="4"/>
  <c r="AK756" i="4"/>
  <c r="AK754" i="4"/>
  <c r="AK752" i="4"/>
  <c r="AK750" i="4"/>
  <c r="AK748" i="4"/>
  <c r="AK746" i="4"/>
  <c r="AK744" i="4"/>
  <c r="AK742" i="4"/>
  <c r="AK740" i="4"/>
  <c r="AK738" i="4"/>
  <c r="AK736" i="4"/>
  <c r="AK734" i="4"/>
  <c r="AK732" i="4"/>
  <c r="AK730" i="4"/>
  <c r="AK728" i="4"/>
  <c r="AK726" i="4"/>
  <c r="AK724" i="4"/>
  <c r="AK722" i="4"/>
  <c r="AK720" i="4"/>
  <c r="AK718" i="4"/>
  <c r="AK716" i="4"/>
  <c r="AK714" i="4"/>
  <c r="AK712" i="4"/>
  <c r="AK710" i="4"/>
  <c r="AK708" i="4"/>
  <c r="AK706" i="4"/>
  <c r="AK704" i="4"/>
  <c r="AK702" i="4"/>
  <c r="AK700" i="4"/>
  <c r="AK698" i="4"/>
  <c r="AK696" i="4"/>
  <c r="AK694" i="4"/>
  <c r="AK692" i="4"/>
  <c r="AK690" i="4"/>
  <c r="AK688" i="4"/>
  <c r="AK686" i="4"/>
  <c r="AK684" i="4"/>
  <c r="AK682" i="4"/>
  <c r="AK680" i="4"/>
  <c r="AK678" i="4"/>
  <c r="AK676" i="4"/>
  <c r="AK674" i="4"/>
  <c r="AK672" i="4"/>
  <c r="AK670" i="4"/>
  <c r="AK668" i="4"/>
  <c r="AK666" i="4"/>
  <c r="AK664" i="4"/>
  <c r="AK662" i="4"/>
  <c r="AK660" i="4"/>
  <c r="AK658" i="4"/>
  <c r="AK656" i="4"/>
  <c r="AK654" i="4"/>
  <c r="AK652" i="4"/>
  <c r="AK650" i="4"/>
  <c r="AK648" i="4"/>
  <c r="AK646" i="4"/>
  <c r="AK644" i="4"/>
  <c r="AK642" i="4"/>
  <c r="AK640" i="4"/>
  <c r="AK638" i="4"/>
  <c r="AK636" i="4"/>
  <c r="AK634" i="4"/>
  <c r="AK632" i="4"/>
  <c r="AK630" i="4"/>
  <c r="AK628" i="4"/>
  <c r="AK626" i="4"/>
  <c r="AK624" i="4"/>
  <c r="AK723" i="4"/>
  <c r="AK721" i="4"/>
  <c r="AK719" i="4"/>
  <c r="AK717" i="4"/>
  <c r="AK715" i="4"/>
  <c r="AK713" i="4"/>
  <c r="AK711" i="4"/>
  <c r="AK709" i="4"/>
  <c r="AK707" i="4"/>
  <c r="AK705" i="4"/>
  <c r="AK703" i="4"/>
  <c r="AK701" i="4"/>
  <c r="AK699" i="4"/>
  <c r="AK697" i="4"/>
  <c r="AK695" i="4"/>
  <c r="AK693" i="4"/>
  <c r="AK691" i="4"/>
  <c r="AK689" i="4"/>
  <c r="AK687" i="4"/>
  <c r="AK685" i="4"/>
  <c r="AK683" i="4"/>
  <c r="AK681" i="4"/>
  <c r="AK679" i="4"/>
  <c r="AK677" i="4"/>
  <c r="AK675" i="4"/>
  <c r="AK673" i="4"/>
  <c r="AK671" i="4"/>
  <c r="AK669" i="4"/>
  <c r="AK667" i="4"/>
  <c r="AK665" i="4"/>
  <c r="AK663" i="4"/>
  <c r="AK661" i="4"/>
  <c r="AK659" i="4"/>
  <c r="AK657" i="4"/>
  <c r="AK655" i="4"/>
  <c r="AK653" i="4"/>
  <c r="AK651" i="4"/>
  <c r="AK649" i="4"/>
  <c r="AK647" i="4"/>
  <c r="AK645" i="4"/>
  <c r="AK643" i="4"/>
  <c r="AK641" i="4"/>
  <c r="AK639" i="4"/>
  <c r="AK637" i="4"/>
  <c r="AK635" i="4"/>
  <c r="AK633" i="4"/>
  <c r="AK631" i="4"/>
  <c r="AK629" i="4"/>
  <c r="AK627" i="4"/>
  <c r="AK625" i="4"/>
  <c r="AK622" i="4"/>
  <c r="AK620" i="4"/>
  <c r="AK618" i="4"/>
  <c r="AK616" i="4"/>
  <c r="AK614" i="4"/>
  <c r="AK612" i="4"/>
  <c r="AK610" i="4"/>
  <c r="AK608" i="4"/>
  <c r="AK606" i="4"/>
  <c r="AK604" i="4"/>
  <c r="AK602" i="4"/>
  <c r="AK600" i="4"/>
  <c r="AK598" i="4"/>
  <c r="AK596" i="4"/>
  <c r="AK594" i="4"/>
  <c r="AK592" i="4"/>
  <c r="AK590" i="4"/>
  <c r="AK588" i="4"/>
  <c r="AK586" i="4"/>
  <c r="AK584" i="4"/>
  <c r="AK582" i="4"/>
  <c r="AK580" i="4"/>
  <c r="AK578" i="4"/>
  <c r="AK576" i="4"/>
  <c r="AK574" i="4"/>
  <c r="AK572" i="4"/>
  <c r="AK570" i="4"/>
  <c r="AK568" i="4"/>
  <c r="AK566" i="4"/>
  <c r="AK564" i="4"/>
  <c r="AK562" i="4"/>
  <c r="AK560" i="4"/>
  <c r="AK558" i="4"/>
  <c r="AK556" i="4"/>
  <c r="AK554" i="4"/>
  <c r="AK552" i="4"/>
  <c r="AK550" i="4"/>
  <c r="AK548" i="4"/>
  <c r="AK546" i="4"/>
  <c r="AK544" i="4"/>
  <c r="AK542" i="4"/>
  <c r="AK540" i="4"/>
  <c r="AK538" i="4"/>
  <c r="AK536" i="4"/>
  <c r="AK534" i="4"/>
  <c r="AK532" i="4"/>
  <c r="AK530" i="4"/>
  <c r="AK528" i="4"/>
  <c r="AK526" i="4"/>
  <c r="AK524" i="4"/>
  <c r="AK623" i="4"/>
  <c r="AK621" i="4"/>
  <c r="AK619" i="4"/>
  <c r="AK617" i="4"/>
  <c r="AK615" i="4"/>
  <c r="AK613" i="4"/>
  <c r="AK611" i="4"/>
  <c r="AK609" i="4"/>
  <c r="AK607" i="4"/>
  <c r="AK605" i="4"/>
  <c r="AK603" i="4"/>
  <c r="AK601" i="4"/>
  <c r="AK599" i="4"/>
  <c r="AK597" i="4"/>
  <c r="AK595" i="4"/>
  <c r="AK593" i="4"/>
  <c r="AK591" i="4"/>
  <c r="AK589" i="4"/>
  <c r="AK587" i="4"/>
  <c r="AK585" i="4"/>
  <c r="AK583" i="4"/>
  <c r="AK581" i="4"/>
  <c r="AK579" i="4"/>
  <c r="AK577" i="4"/>
  <c r="AK575" i="4"/>
  <c r="AK573" i="4"/>
  <c r="AK571" i="4"/>
  <c r="AK569" i="4"/>
  <c r="AK567" i="4"/>
  <c r="AK565" i="4"/>
  <c r="AK563" i="4"/>
  <c r="AK561" i="4"/>
  <c r="AK559" i="4"/>
  <c r="AK557" i="4"/>
  <c r="AK555" i="4"/>
  <c r="AK553" i="4"/>
  <c r="AK551" i="4"/>
  <c r="AK549" i="4"/>
  <c r="AK547" i="4"/>
  <c r="AK545" i="4"/>
  <c r="AK543" i="4"/>
  <c r="AK541" i="4"/>
  <c r="AK539" i="4"/>
  <c r="AK537" i="4"/>
  <c r="AK535" i="4"/>
  <c r="AK533" i="4"/>
  <c r="AK531" i="4"/>
  <c r="AK529" i="4"/>
  <c r="AK527" i="4"/>
  <c r="AK525" i="4"/>
  <c r="AK523" i="4"/>
  <c r="AK521" i="4"/>
  <c r="AK519" i="4"/>
  <c r="AK517" i="4"/>
  <c r="AK515" i="4"/>
  <c r="AK513" i="4"/>
  <c r="AK522" i="4"/>
  <c r="AK520" i="4"/>
  <c r="AK518" i="4"/>
  <c r="AK516" i="4"/>
  <c r="AK514" i="4"/>
  <c r="AK511" i="4"/>
  <c r="AK509" i="4"/>
  <c r="AK512" i="4"/>
  <c r="AK510" i="4"/>
  <c r="AK508" i="4"/>
  <c r="AK506" i="4"/>
  <c r="AK504" i="4"/>
  <c r="AK507" i="4"/>
  <c r="AK505" i="4"/>
  <c r="AK503" i="4"/>
  <c r="AK501" i="4"/>
  <c r="AK499" i="4"/>
  <c r="AK497" i="4"/>
  <c r="AK495" i="4"/>
  <c r="AK493" i="4"/>
  <c r="AK502" i="4"/>
  <c r="AK500" i="4"/>
  <c r="AK498" i="4"/>
  <c r="AK496" i="4"/>
  <c r="AK494" i="4"/>
  <c r="AK492" i="4"/>
  <c r="AK490" i="4"/>
  <c r="AK488" i="4"/>
  <c r="AK486" i="4"/>
  <c r="AK484" i="4"/>
  <c r="AK491" i="4"/>
  <c r="AK489" i="4"/>
  <c r="AK487" i="4"/>
  <c r="AK485" i="4"/>
  <c r="AK483" i="4"/>
  <c r="AK481" i="4"/>
  <c r="AK479" i="4"/>
  <c r="AK477" i="4"/>
  <c r="AK475" i="4"/>
  <c r="AK473" i="4"/>
  <c r="AK471" i="4"/>
  <c r="AK469" i="4"/>
  <c r="AK467" i="4"/>
  <c r="AK465" i="4"/>
  <c r="AK482" i="4"/>
  <c r="AK480" i="4"/>
  <c r="AK478" i="4"/>
  <c r="AK476" i="4"/>
  <c r="AK474" i="4"/>
  <c r="AK472" i="4"/>
  <c r="AK470" i="4"/>
  <c r="AK468" i="4"/>
  <c r="AK466" i="4"/>
  <c r="AK464" i="4"/>
  <c r="AK462" i="4"/>
  <c r="AK460" i="4"/>
  <c r="AK458" i="4"/>
  <c r="AK456" i="4"/>
  <c r="AK454" i="4"/>
  <c r="AK452" i="4"/>
  <c r="AK450" i="4"/>
  <c r="AK448" i="4"/>
  <c r="AK446" i="4"/>
  <c r="AK463" i="4"/>
  <c r="AK461" i="4"/>
  <c r="AK459" i="4"/>
  <c r="AK457" i="4"/>
  <c r="AK455" i="4"/>
  <c r="AK453" i="4"/>
  <c r="AK451" i="4"/>
  <c r="AK449" i="4"/>
  <c r="AK447" i="4"/>
  <c r="AK445" i="4"/>
  <c r="AK443" i="4"/>
  <c r="AK441" i="4"/>
  <c r="AK439" i="4"/>
  <c r="AK437" i="4"/>
  <c r="AK435" i="4"/>
  <c r="AK433" i="4"/>
  <c r="AK431" i="4"/>
  <c r="AK429" i="4"/>
  <c r="AK427" i="4"/>
  <c r="AK425" i="4"/>
  <c r="AK423" i="4"/>
  <c r="AK421" i="4"/>
  <c r="AK419" i="4"/>
  <c r="AK417" i="4"/>
  <c r="AK415" i="4"/>
  <c r="AK413" i="4"/>
  <c r="AK411" i="4"/>
  <c r="AK409" i="4"/>
  <c r="AK407" i="4"/>
  <c r="AK444" i="4"/>
  <c r="AK442" i="4"/>
  <c r="AK440" i="4"/>
  <c r="AK438" i="4"/>
  <c r="AK436" i="4"/>
  <c r="AK434" i="4"/>
  <c r="AK432" i="4"/>
  <c r="AK430" i="4"/>
  <c r="AK428" i="4"/>
  <c r="AK426" i="4"/>
  <c r="AK424" i="4"/>
  <c r="AK422" i="4"/>
  <c r="AK420" i="4"/>
  <c r="AK418" i="4"/>
  <c r="AK416" i="4"/>
  <c r="AK414" i="4"/>
  <c r="AK412" i="4"/>
  <c r="AK410" i="4"/>
  <c r="AK408" i="4"/>
  <c r="AK406" i="4"/>
  <c r="AK404" i="4"/>
  <c r="AK402" i="4"/>
  <c r="AK400" i="4"/>
  <c r="AK398" i="4"/>
  <c r="AK396" i="4"/>
  <c r="AK394" i="4"/>
  <c r="AK392" i="4"/>
  <c r="AK390" i="4"/>
  <c r="AK388" i="4"/>
  <c r="AK386" i="4"/>
  <c r="AK384" i="4"/>
  <c r="AK382" i="4"/>
  <c r="AK380" i="4"/>
  <c r="AK378" i="4"/>
  <c r="AK376" i="4"/>
  <c r="AK374" i="4"/>
  <c r="AK372" i="4"/>
  <c r="AK370" i="4"/>
  <c r="AK368" i="4"/>
  <c r="AK405" i="4"/>
  <c r="AK403" i="4"/>
  <c r="AK401" i="4"/>
  <c r="AK399" i="4"/>
  <c r="AK397" i="4"/>
  <c r="AK395" i="4"/>
  <c r="AK393" i="4"/>
  <c r="AK391" i="4"/>
  <c r="AK389" i="4"/>
  <c r="AK387" i="4"/>
  <c r="AK385" i="4"/>
  <c r="AK383" i="4"/>
  <c r="AK381" i="4"/>
  <c r="AK379" i="4"/>
  <c r="AK377" i="4"/>
  <c r="AK375" i="4"/>
  <c r="AK373" i="4"/>
  <c r="AK371" i="4"/>
  <c r="AK369" i="4"/>
  <c r="AK367" i="4"/>
  <c r="AK365" i="4"/>
  <c r="AK363" i="4"/>
  <c r="AK361" i="4"/>
  <c r="AK359" i="4"/>
  <c r="AK357" i="4"/>
  <c r="AK355" i="4"/>
  <c r="AK353" i="4"/>
  <c r="AK351" i="4"/>
  <c r="AK349" i="4"/>
  <c r="AK347" i="4"/>
  <c r="AK345" i="4"/>
  <c r="AK343" i="4"/>
  <c r="AK341" i="4"/>
  <c r="AK339" i="4"/>
  <c r="AK337" i="4"/>
  <c r="AK335" i="4"/>
  <c r="AK333" i="4"/>
  <c r="AK331" i="4"/>
  <c r="AK329" i="4"/>
  <c r="AK327" i="4"/>
  <c r="AK325" i="4"/>
  <c r="AK323" i="4"/>
  <c r="AK321" i="4"/>
  <c r="AK319" i="4"/>
  <c r="AK317" i="4"/>
  <c r="AK315" i="4"/>
  <c r="AK313" i="4"/>
  <c r="AK311" i="4"/>
  <c r="AK309" i="4"/>
  <c r="AK307" i="4"/>
  <c r="AK305" i="4"/>
  <c r="AK303" i="4"/>
  <c r="AK301" i="4"/>
  <c r="AK299" i="4"/>
  <c r="AK297" i="4"/>
  <c r="AK295" i="4"/>
  <c r="AK293" i="4"/>
  <c r="AK291" i="4"/>
  <c r="AK289" i="4"/>
  <c r="AK366" i="4"/>
  <c r="AK364" i="4"/>
  <c r="AK362" i="4"/>
  <c r="AK360" i="4"/>
  <c r="AK358" i="4"/>
  <c r="AK356" i="4"/>
  <c r="AK354" i="4"/>
  <c r="AK352" i="4"/>
  <c r="AK350" i="4"/>
  <c r="AK348" i="4"/>
  <c r="AK346" i="4"/>
  <c r="AK344" i="4"/>
  <c r="AK342" i="4"/>
  <c r="AK340" i="4"/>
  <c r="AK338" i="4"/>
  <c r="AK336" i="4"/>
  <c r="AK334" i="4"/>
  <c r="AK332" i="4"/>
  <c r="AK330" i="4"/>
  <c r="AK328" i="4"/>
  <c r="AK326" i="4"/>
  <c r="AK324" i="4"/>
  <c r="AK322" i="4"/>
  <c r="AK320" i="4"/>
  <c r="AK318" i="4"/>
  <c r="AK316" i="4"/>
  <c r="AK314" i="4"/>
  <c r="AK312" i="4"/>
  <c r="AK310" i="4"/>
  <c r="AK308" i="4"/>
  <c r="AK306" i="4"/>
  <c r="AK304" i="4"/>
  <c r="AK302" i="4"/>
  <c r="AK300" i="4"/>
  <c r="AK298" i="4"/>
  <c r="AK296" i="4"/>
  <c r="AK294" i="4"/>
  <c r="AK292" i="4"/>
  <c r="AK290" i="4"/>
  <c r="AK287" i="4"/>
  <c r="AK285" i="4"/>
  <c r="AK283" i="4"/>
  <c r="AK281" i="4"/>
  <c r="AK279" i="4"/>
  <c r="AK277" i="4"/>
  <c r="AK275" i="4"/>
  <c r="AK273" i="4"/>
  <c r="AK271" i="4"/>
  <c r="AK269" i="4"/>
  <c r="AK267" i="4"/>
  <c r="AK265" i="4"/>
  <c r="AK263" i="4"/>
  <c r="AK261" i="4"/>
  <c r="AK259" i="4"/>
  <c r="AK257" i="4"/>
  <c r="AK255" i="4"/>
  <c r="AK253" i="4"/>
  <c r="AK251" i="4"/>
  <c r="AK249" i="4"/>
  <c r="AK247" i="4"/>
  <c r="AK245" i="4"/>
  <c r="AK243" i="4"/>
  <c r="AK241" i="4"/>
  <c r="AK239" i="4"/>
  <c r="AK237" i="4"/>
  <c r="AK235" i="4"/>
  <c r="AK233" i="4"/>
  <c r="AK231" i="4"/>
  <c r="AK229" i="4"/>
  <c r="AK227" i="4"/>
  <c r="AK225" i="4"/>
  <c r="AK223" i="4"/>
  <c r="AK221" i="4"/>
  <c r="AK219" i="4"/>
  <c r="AK217" i="4"/>
  <c r="AK215" i="4"/>
  <c r="AK213" i="4"/>
  <c r="AK211" i="4"/>
  <c r="AK288" i="4"/>
  <c r="AK286" i="4"/>
  <c r="AK284" i="4"/>
  <c r="AK282" i="4"/>
  <c r="AK280" i="4"/>
  <c r="AK278" i="4"/>
  <c r="AK276" i="4"/>
  <c r="AK274" i="4"/>
  <c r="AK272" i="4"/>
  <c r="AK270" i="4"/>
  <c r="AK268" i="4"/>
  <c r="AK266" i="4"/>
  <c r="AK264" i="4"/>
  <c r="AK262" i="4"/>
  <c r="AK260" i="4"/>
  <c r="AK258" i="4"/>
  <c r="AK256" i="4"/>
  <c r="AK254" i="4"/>
  <c r="AK252" i="4"/>
  <c r="AK250" i="4"/>
  <c r="AK248" i="4"/>
  <c r="AK246" i="4"/>
  <c r="AK244" i="4"/>
  <c r="AK242" i="4"/>
  <c r="AK240" i="4"/>
  <c r="AK238" i="4"/>
  <c r="AK236" i="4"/>
  <c r="AK234" i="4"/>
  <c r="AK232" i="4"/>
  <c r="AK230" i="4"/>
  <c r="AK228" i="4"/>
  <c r="AK226" i="4"/>
  <c r="AK224" i="4"/>
  <c r="AK222" i="4"/>
  <c r="AK220" i="4"/>
  <c r="AK218" i="4"/>
  <c r="AK216" i="4"/>
  <c r="AK214" i="4"/>
  <c r="AK212" i="4"/>
  <c r="AK210" i="4"/>
  <c r="AK208" i="4"/>
  <c r="AK206" i="4"/>
  <c r="AK204" i="4"/>
  <c r="AK202" i="4"/>
  <c r="AK200" i="4"/>
  <c r="AK198" i="4"/>
  <c r="AK196" i="4"/>
  <c r="AK194" i="4"/>
  <c r="AK192" i="4"/>
  <c r="AK190" i="4"/>
  <c r="AK188" i="4"/>
  <c r="AK186" i="4"/>
  <c r="AK184" i="4"/>
  <c r="AK182" i="4"/>
  <c r="AK180" i="4"/>
  <c r="AK178" i="4"/>
  <c r="AK176" i="4"/>
  <c r="AK174" i="4"/>
  <c r="AK172" i="4"/>
  <c r="AK170" i="4"/>
  <c r="AK168" i="4"/>
  <c r="AK166" i="4"/>
  <c r="AK164" i="4"/>
  <c r="AK162" i="4"/>
  <c r="AK160" i="4"/>
  <c r="AK158" i="4"/>
  <c r="AK156" i="4"/>
  <c r="AK154" i="4"/>
  <c r="AK152" i="4"/>
  <c r="AK150" i="4"/>
  <c r="AK148" i="4"/>
  <c r="AK146" i="4"/>
  <c r="AK144" i="4"/>
  <c r="AK142" i="4"/>
  <c r="AK140" i="4"/>
  <c r="AK138" i="4"/>
  <c r="AK136" i="4"/>
  <c r="AK134" i="4"/>
  <c r="AK132" i="4"/>
  <c r="AK130" i="4"/>
  <c r="AK128" i="4"/>
  <c r="AK126" i="4"/>
  <c r="AK124" i="4"/>
  <c r="AK122" i="4"/>
  <c r="AK120" i="4"/>
  <c r="AK118" i="4"/>
  <c r="AK116" i="4"/>
  <c r="AK114" i="4"/>
  <c r="AK112" i="4"/>
  <c r="AK110" i="4"/>
  <c r="AK108" i="4"/>
  <c r="AK106" i="4"/>
  <c r="AK104" i="4"/>
  <c r="AK102" i="4"/>
  <c r="AK100" i="4"/>
  <c r="AK98" i="4"/>
  <c r="AK96" i="4"/>
  <c r="AK94" i="4"/>
  <c r="AK92" i="4"/>
  <c r="AK90" i="4"/>
  <c r="AK88" i="4"/>
  <c r="AK86" i="4"/>
  <c r="AK84" i="4"/>
  <c r="AK82" i="4"/>
  <c r="AK80" i="4"/>
  <c r="AK78" i="4"/>
  <c r="AK76" i="4"/>
  <c r="AK74" i="4"/>
  <c r="AK72" i="4"/>
  <c r="AK70" i="4"/>
  <c r="AK68" i="4"/>
  <c r="AK66" i="4"/>
  <c r="AK64" i="4"/>
  <c r="AK62" i="4"/>
  <c r="AK60" i="4"/>
  <c r="AK58" i="4"/>
  <c r="AK56" i="4"/>
  <c r="AK209" i="4"/>
  <c r="AK207" i="4"/>
  <c r="AK205" i="4"/>
  <c r="AK203" i="4"/>
  <c r="AK201" i="4"/>
  <c r="AK199" i="4"/>
  <c r="AK197" i="4"/>
  <c r="AK195" i="4"/>
  <c r="AK193" i="4"/>
  <c r="AK191" i="4"/>
  <c r="AK189" i="4"/>
  <c r="AK187" i="4"/>
  <c r="AK185" i="4"/>
  <c r="AK183" i="4"/>
  <c r="AK181" i="4"/>
  <c r="AK179" i="4"/>
  <c r="AK177" i="4"/>
  <c r="AK175" i="4"/>
  <c r="AK173" i="4"/>
  <c r="AK171" i="4"/>
  <c r="AK169" i="4"/>
  <c r="AK167" i="4"/>
  <c r="AK165" i="4"/>
  <c r="AK163" i="4"/>
  <c r="AK161" i="4"/>
  <c r="AK159" i="4"/>
  <c r="AK157" i="4"/>
  <c r="AK155" i="4"/>
  <c r="AK153" i="4"/>
  <c r="AK151" i="4"/>
  <c r="AK149" i="4"/>
  <c r="AK147" i="4"/>
  <c r="AK145" i="4"/>
  <c r="AK143" i="4"/>
  <c r="AK141" i="4"/>
  <c r="AK139" i="4"/>
  <c r="AK137" i="4"/>
  <c r="AK135" i="4"/>
  <c r="AK133" i="4"/>
  <c r="AK131" i="4"/>
  <c r="AK129" i="4"/>
  <c r="AK127" i="4"/>
  <c r="AK125" i="4"/>
  <c r="AK123" i="4"/>
  <c r="AK121" i="4"/>
  <c r="AK119" i="4"/>
  <c r="AK117" i="4"/>
  <c r="AK115" i="4"/>
  <c r="AK113" i="4"/>
  <c r="AK111" i="4"/>
  <c r="AK109" i="4"/>
  <c r="AK107" i="4"/>
  <c r="AK105" i="4"/>
  <c r="AK103" i="4"/>
  <c r="AK101" i="4"/>
  <c r="AK99" i="4"/>
  <c r="AK97" i="4"/>
  <c r="AK95" i="4"/>
  <c r="AK93" i="4"/>
  <c r="AK91" i="4"/>
  <c r="AK89" i="4"/>
  <c r="AK87" i="4"/>
  <c r="AK85" i="4"/>
  <c r="AK83" i="4"/>
  <c r="AK81" i="4"/>
  <c r="AK79" i="4"/>
  <c r="AK77" i="4"/>
  <c r="AK75" i="4"/>
  <c r="AK73" i="4"/>
  <c r="AK71" i="4"/>
  <c r="AK69" i="4"/>
  <c r="AK67" i="4"/>
  <c r="AK65" i="4"/>
  <c r="AK63" i="4"/>
  <c r="AK61" i="4"/>
  <c r="AK59" i="4"/>
  <c r="AK57" i="4"/>
  <c r="AK55" i="4"/>
  <c r="AK54" i="4"/>
  <c r="AK52" i="4"/>
  <c r="AK50" i="4"/>
  <c r="AK48" i="4"/>
  <c r="AK46" i="4"/>
  <c r="AK44" i="4"/>
  <c r="AK42" i="4"/>
  <c r="AK40" i="4"/>
  <c r="AK38" i="4"/>
  <c r="AK36" i="4"/>
  <c r="AK34" i="4"/>
  <c r="AK32" i="4"/>
  <c r="AK30" i="4"/>
  <c r="AK28" i="4"/>
  <c r="AK26" i="4"/>
  <c r="AK24" i="4"/>
  <c r="AK22" i="4"/>
  <c r="AK20" i="4"/>
  <c r="AK18" i="4"/>
  <c r="AK16" i="4"/>
  <c r="AK14" i="4"/>
  <c r="AK12" i="4"/>
  <c r="AK10" i="4"/>
  <c r="AK8" i="4"/>
  <c r="AK6" i="4"/>
  <c r="AK53" i="4"/>
  <c r="AK51" i="4"/>
  <c r="AK49" i="4"/>
  <c r="AK47" i="4"/>
  <c r="AK45" i="4"/>
  <c r="AK43" i="4"/>
  <c r="AK41" i="4"/>
  <c r="AK39" i="4"/>
  <c r="AK37" i="4"/>
  <c r="AK35" i="4"/>
  <c r="AK33" i="4"/>
  <c r="AK31" i="4"/>
  <c r="AK29" i="4"/>
  <c r="AK27" i="4"/>
  <c r="AK25" i="4"/>
  <c r="AK23" i="4"/>
  <c r="AK21" i="4"/>
  <c r="AK19" i="4"/>
  <c r="AK17" i="4"/>
  <c r="AK15" i="4"/>
  <c r="AK13" i="4"/>
  <c r="AK11" i="4"/>
  <c r="AK9" i="4"/>
  <c r="AK7" i="4"/>
  <c r="AK5" i="4"/>
  <c r="AL3" i="4" a="1"/>
  <c r="AL3" i="4" s="1"/>
  <c r="AK4" i="4"/>
  <c r="AL914" i="4" l="1"/>
  <c r="AL912" i="4"/>
  <c r="AL910" i="4"/>
  <c r="AL908" i="4"/>
  <c r="AL913" i="4"/>
  <c r="AL911" i="4"/>
  <c r="AL909" i="4"/>
  <c r="AL906" i="4"/>
  <c r="AL904" i="4"/>
  <c r="AL902" i="4"/>
  <c r="AL907" i="4"/>
  <c r="AL905" i="4"/>
  <c r="AL903" i="4"/>
  <c r="AL900" i="4"/>
  <c r="AL898" i="4"/>
  <c r="AL896" i="4"/>
  <c r="AL894" i="4"/>
  <c r="AL892" i="4"/>
  <c r="AL890" i="4"/>
  <c r="AL901" i="4"/>
  <c r="AL899" i="4"/>
  <c r="AL897" i="4"/>
  <c r="AL895" i="4"/>
  <c r="AL893" i="4"/>
  <c r="AL891" i="4"/>
  <c r="AL889" i="4"/>
  <c r="AL888" i="4"/>
  <c r="AL886" i="4"/>
  <c r="AL884" i="4"/>
  <c r="AL882" i="4"/>
  <c r="AL880" i="4"/>
  <c r="AL878" i="4"/>
  <c r="AL887" i="4"/>
  <c r="AL885" i="4"/>
  <c r="AL883" i="4"/>
  <c r="AL881" i="4"/>
  <c r="AL879" i="4"/>
  <c r="AL877" i="4"/>
  <c r="AL875" i="4"/>
  <c r="AL873" i="4"/>
  <c r="AL871" i="4"/>
  <c r="AL869" i="4"/>
  <c r="AL867" i="4"/>
  <c r="AL865" i="4"/>
  <c r="AL863" i="4"/>
  <c r="AL861" i="4"/>
  <c r="AL859" i="4"/>
  <c r="AL857" i="4"/>
  <c r="AL855" i="4"/>
  <c r="AL853" i="4"/>
  <c r="AL851" i="4"/>
  <c r="AL876" i="4"/>
  <c r="AL874" i="4"/>
  <c r="AL872" i="4"/>
  <c r="AL870" i="4"/>
  <c r="AL868" i="4"/>
  <c r="AL866" i="4"/>
  <c r="AL864" i="4"/>
  <c r="AL862" i="4"/>
  <c r="AL860" i="4"/>
  <c r="AL858" i="4"/>
  <c r="AL856" i="4"/>
  <c r="AL854" i="4"/>
  <c r="AL852" i="4"/>
  <c r="AL849" i="4"/>
  <c r="AL847" i="4"/>
  <c r="AL845" i="4"/>
  <c r="AL843" i="4"/>
  <c r="AL841" i="4"/>
  <c r="AL839" i="4"/>
  <c r="AL837" i="4"/>
  <c r="AL835" i="4"/>
  <c r="AL833" i="4"/>
  <c r="AL831" i="4"/>
  <c r="AL829" i="4"/>
  <c r="AL827" i="4"/>
  <c r="AL850" i="4"/>
  <c r="AL848" i="4"/>
  <c r="AL846" i="4"/>
  <c r="AL844" i="4"/>
  <c r="AL842" i="4"/>
  <c r="AL840" i="4"/>
  <c r="AL838" i="4"/>
  <c r="AL836" i="4"/>
  <c r="AL834" i="4"/>
  <c r="AL832" i="4"/>
  <c r="AL830" i="4"/>
  <c r="AL828" i="4"/>
  <c r="AL826" i="4"/>
  <c r="AL825" i="4"/>
  <c r="AL823" i="4"/>
  <c r="AL821" i="4"/>
  <c r="AL819" i="4"/>
  <c r="AL817" i="4"/>
  <c r="AL815" i="4"/>
  <c r="AL813" i="4"/>
  <c r="AL811" i="4"/>
  <c r="AL809" i="4"/>
  <c r="AL807" i="4"/>
  <c r="AL805" i="4"/>
  <c r="AL803" i="4"/>
  <c r="AL801" i="4"/>
  <c r="AL799" i="4"/>
  <c r="AL797" i="4"/>
  <c r="AL795" i="4"/>
  <c r="AL793" i="4"/>
  <c r="AL791" i="4"/>
  <c r="AL789" i="4"/>
  <c r="AL787" i="4"/>
  <c r="AL785" i="4"/>
  <c r="AL783" i="4"/>
  <c r="AL781" i="4"/>
  <c r="AL779" i="4"/>
  <c r="AL777" i="4"/>
  <c r="AL824" i="4"/>
  <c r="AL822" i="4"/>
  <c r="AL820" i="4"/>
  <c r="AL818" i="4"/>
  <c r="AL816" i="4"/>
  <c r="AL814" i="4"/>
  <c r="AL812" i="4"/>
  <c r="AL810" i="4"/>
  <c r="AL808" i="4"/>
  <c r="AL806" i="4"/>
  <c r="AL804" i="4"/>
  <c r="AL802" i="4"/>
  <c r="AL800" i="4"/>
  <c r="AL798" i="4"/>
  <c r="AL796" i="4"/>
  <c r="AL794" i="4"/>
  <c r="AL792" i="4"/>
  <c r="AL790" i="4"/>
  <c r="AL788" i="4"/>
  <c r="AL786" i="4"/>
  <c r="AL784" i="4"/>
  <c r="AL782" i="4"/>
  <c r="AL780" i="4"/>
  <c r="AL778" i="4"/>
  <c r="AL776" i="4"/>
  <c r="AL774" i="4"/>
  <c r="AL772" i="4"/>
  <c r="AL770" i="4"/>
  <c r="AL768" i="4"/>
  <c r="AL766" i="4"/>
  <c r="AL764" i="4"/>
  <c r="AL762" i="4"/>
  <c r="AL760" i="4"/>
  <c r="AL758" i="4"/>
  <c r="AL756" i="4"/>
  <c r="AL754" i="4"/>
  <c r="AL752" i="4"/>
  <c r="AL750" i="4"/>
  <c r="AL748" i="4"/>
  <c r="AL746" i="4"/>
  <c r="AL744" i="4"/>
  <c r="AL742" i="4"/>
  <c r="AL740" i="4"/>
  <c r="AL738" i="4"/>
  <c r="AL736" i="4"/>
  <c r="AL734" i="4"/>
  <c r="AL732" i="4"/>
  <c r="AL730" i="4"/>
  <c r="AL728" i="4"/>
  <c r="AL726" i="4"/>
  <c r="AL775" i="4"/>
  <c r="AL773" i="4"/>
  <c r="AL771" i="4"/>
  <c r="AL769" i="4"/>
  <c r="AL767" i="4"/>
  <c r="AL765" i="4"/>
  <c r="AL763" i="4"/>
  <c r="AL761" i="4"/>
  <c r="AL759" i="4"/>
  <c r="AL757" i="4"/>
  <c r="AL755" i="4"/>
  <c r="AL753" i="4"/>
  <c r="AL751" i="4"/>
  <c r="AL749" i="4"/>
  <c r="AL747" i="4"/>
  <c r="AL745" i="4"/>
  <c r="AL743" i="4"/>
  <c r="AL741" i="4"/>
  <c r="AL739" i="4"/>
  <c r="AL737" i="4"/>
  <c r="AL735" i="4"/>
  <c r="AL733" i="4"/>
  <c r="AL731" i="4"/>
  <c r="AL729" i="4"/>
  <c r="AL727" i="4"/>
  <c r="AL725" i="4"/>
  <c r="AL723" i="4"/>
  <c r="AL721" i="4"/>
  <c r="AL719" i="4"/>
  <c r="AL717" i="4"/>
  <c r="AL715" i="4"/>
  <c r="AL713" i="4"/>
  <c r="AL711" i="4"/>
  <c r="AL709" i="4"/>
  <c r="AL707" i="4"/>
  <c r="AL705" i="4"/>
  <c r="AL703" i="4"/>
  <c r="AL701" i="4"/>
  <c r="AL699" i="4"/>
  <c r="AL697" i="4"/>
  <c r="AL695" i="4"/>
  <c r="AL693" i="4"/>
  <c r="AL691" i="4"/>
  <c r="AL689" i="4"/>
  <c r="AL687" i="4"/>
  <c r="AL685" i="4"/>
  <c r="AL683" i="4"/>
  <c r="AL681" i="4"/>
  <c r="AL679" i="4"/>
  <c r="AL677" i="4"/>
  <c r="AL675" i="4"/>
  <c r="AL673" i="4"/>
  <c r="AL671" i="4"/>
  <c r="AL669" i="4"/>
  <c r="AL667" i="4"/>
  <c r="AL665" i="4"/>
  <c r="AL663" i="4"/>
  <c r="AL661" i="4"/>
  <c r="AL659" i="4"/>
  <c r="AL657" i="4"/>
  <c r="AL655" i="4"/>
  <c r="AL653" i="4"/>
  <c r="AL651" i="4"/>
  <c r="AL649" i="4"/>
  <c r="AL647" i="4"/>
  <c r="AL645" i="4"/>
  <c r="AL643" i="4"/>
  <c r="AL641" i="4"/>
  <c r="AL639" i="4"/>
  <c r="AL637" i="4"/>
  <c r="AL635" i="4"/>
  <c r="AL633" i="4"/>
  <c r="AL631" i="4"/>
  <c r="AL629" i="4"/>
  <c r="AL627" i="4"/>
  <c r="AL625" i="4"/>
  <c r="AL724" i="4"/>
  <c r="AL722" i="4"/>
  <c r="AL720" i="4"/>
  <c r="AL718" i="4"/>
  <c r="AL716" i="4"/>
  <c r="AL714" i="4"/>
  <c r="AL712" i="4"/>
  <c r="AL710" i="4"/>
  <c r="AL708" i="4"/>
  <c r="AL706" i="4"/>
  <c r="AL704" i="4"/>
  <c r="AL702" i="4"/>
  <c r="AL700" i="4"/>
  <c r="AL698" i="4"/>
  <c r="AL696" i="4"/>
  <c r="AL694" i="4"/>
  <c r="AL692" i="4"/>
  <c r="AL690" i="4"/>
  <c r="AL688" i="4"/>
  <c r="AL686" i="4"/>
  <c r="AL684" i="4"/>
  <c r="AL682" i="4"/>
  <c r="AL680" i="4"/>
  <c r="AL678" i="4"/>
  <c r="AL676" i="4"/>
  <c r="AL674" i="4"/>
  <c r="AL672" i="4"/>
  <c r="AL670" i="4"/>
  <c r="AL668" i="4"/>
  <c r="AL666" i="4"/>
  <c r="AL664" i="4"/>
  <c r="AL662" i="4"/>
  <c r="AL660" i="4"/>
  <c r="AL658" i="4"/>
  <c r="AL656" i="4"/>
  <c r="AL654" i="4"/>
  <c r="AL652" i="4"/>
  <c r="AL650" i="4"/>
  <c r="AL648" i="4"/>
  <c r="AL646" i="4"/>
  <c r="AL644" i="4"/>
  <c r="AL642" i="4"/>
  <c r="AL640" i="4"/>
  <c r="AL638" i="4"/>
  <c r="AL636" i="4"/>
  <c r="AL634" i="4"/>
  <c r="AL632" i="4"/>
  <c r="AL630" i="4"/>
  <c r="AL628" i="4"/>
  <c r="AL626" i="4"/>
  <c r="AL624" i="4"/>
  <c r="AL623" i="4"/>
  <c r="AL621" i="4"/>
  <c r="AL619" i="4"/>
  <c r="AL617" i="4"/>
  <c r="AL615" i="4"/>
  <c r="AL613" i="4"/>
  <c r="AL611" i="4"/>
  <c r="AL609" i="4"/>
  <c r="AL607" i="4"/>
  <c r="AL605" i="4"/>
  <c r="AL603" i="4"/>
  <c r="AL601" i="4"/>
  <c r="AL599" i="4"/>
  <c r="AL597" i="4"/>
  <c r="AL595" i="4"/>
  <c r="AL593" i="4"/>
  <c r="AL591" i="4"/>
  <c r="AL589" i="4"/>
  <c r="AL587" i="4"/>
  <c r="AL585" i="4"/>
  <c r="AL583" i="4"/>
  <c r="AL581" i="4"/>
  <c r="AL579" i="4"/>
  <c r="AL577" i="4"/>
  <c r="AL575" i="4"/>
  <c r="AL573" i="4"/>
  <c r="AL571" i="4"/>
  <c r="AL569" i="4"/>
  <c r="AL567" i="4"/>
  <c r="AL565" i="4"/>
  <c r="AL563" i="4"/>
  <c r="AL561" i="4"/>
  <c r="AL559" i="4"/>
  <c r="AL557" i="4"/>
  <c r="AL555" i="4"/>
  <c r="AL553" i="4"/>
  <c r="AL551" i="4"/>
  <c r="AL549" i="4"/>
  <c r="AL547" i="4"/>
  <c r="AL545" i="4"/>
  <c r="AL543" i="4"/>
  <c r="AL541" i="4"/>
  <c r="AL539" i="4"/>
  <c r="AL537" i="4"/>
  <c r="AL535" i="4"/>
  <c r="AL533" i="4"/>
  <c r="AL531" i="4"/>
  <c r="AL529" i="4"/>
  <c r="AL527" i="4"/>
  <c r="AL525" i="4"/>
  <c r="AL523" i="4"/>
  <c r="AL622" i="4"/>
  <c r="AL620" i="4"/>
  <c r="AL618" i="4"/>
  <c r="AL616" i="4"/>
  <c r="AL614" i="4"/>
  <c r="AL612" i="4"/>
  <c r="AL610" i="4"/>
  <c r="AL608" i="4"/>
  <c r="AL606" i="4"/>
  <c r="AL604" i="4"/>
  <c r="AL602" i="4"/>
  <c r="AL600" i="4"/>
  <c r="AL598" i="4"/>
  <c r="AL596" i="4"/>
  <c r="AL594" i="4"/>
  <c r="AL592" i="4"/>
  <c r="AL590" i="4"/>
  <c r="AL588" i="4"/>
  <c r="AL586" i="4"/>
  <c r="AL584" i="4"/>
  <c r="AL582" i="4"/>
  <c r="AL580" i="4"/>
  <c r="AL578" i="4"/>
  <c r="AL576" i="4"/>
  <c r="AL574" i="4"/>
  <c r="AL572" i="4"/>
  <c r="AL570" i="4"/>
  <c r="AL568" i="4"/>
  <c r="AL566" i="4"/>
  <c r="AL564" i="4"/>
  <c r="AL562" i="4"/>
  <c r="AL560" i="4"/>
  <c r="AL558" i="4"/>
  <c r="AL556" i="4"/>
  <c r="AL554" i="4"/>
  <c r="AL552" i="4"/>
  <c r="AL550" i="4"/>
  <c r="AL548" i="4"/>
  <c r="AL546" i="4"/>
  <c r="AL544" i="4"/>
  <c r="AL542" i="4"/>
  <c r="AL540" i="4"/>
  <c r="AL538" i="4"/>
  <c r="AL536" i="4"/>
  <c r="AL534" i="4"/>
  <c r="AL532" i="4"/>
  <c r="AL530" i="4"/>
  <c r="AL528" i="4"/>
  <c r="AL526" i="4"/>
  <c r="AL524" i="4"/>
  <c r="AL522" i="4"/>
  <c r="AL520" i="4"/>
  <c r="AL518" i="4"/>
  <c r="AL516" i="4"/>
  <c r="AL514" i="4"/>
  <c r="AL521" i="4"/>
  <c r="AL519" i="4"/>
  <c r="AL517" i="4"/>
  <c r="AL515" i="4"/>
  <c r="AL513" i="4"/>
  <c r="AL512" i="4"/>
  <c r="AL510" i="4"/>
  <c r="AL508" i="4"/>
  <c r="AL511" i="4"/>
  <c r="AL509" i="4"/>
  <c r="AL507" i="4"/>
  <c r="AL505" i="4"/>
  <c r="AL503" i="4"/>
  <c r="AL506" i="4"/>
  <c r="AL504" i="4"/>
  <c r="AL502" i="4"/>
  <c r="AL500" i="4"/>
  <c r="AL498" i="4"/>
  <c r="AL496" i="4"/>
  <c r="AL494" i="4"/>
  <c r="AL501" i="4"/>
  <c r="AL499" i="4"/>
  <c r="AL497" i="4"/>
  <c r="AL495" i="4"/>
  <c r="AL493" i="4"/>
  <c r="AL491" i="4"/>
  <c r="AL489" i="4"/>
  <c r="AL487" i="4"/>
  <c r="AL485" i="4"/>
  <c r="AL492" i="4"/>
  <c r="AL490" i="4"/>
  <c r="AL488" i="4"/>
  <c r="AL486" i="4"/>
  <c r="AL484" i="4"/>
  <c r="AL483" i="4"/>
  <c r="AL482" i="4"/>
  <c r="AL480" i="4"/>
  <c r="AL478" i="4"/>
  <c r="AL476" i="4"/>
  <c r="AL474" i="4"/>
  <c r="AL472" i="4"/>
  <c r="AL470" i="4"/>
  <c r="AL468" i="4"/>
  <c r="AL466" i="4"/>
  <c r="AL464" i="4"/>
  <c r="AL481" i="4"/>
  <c r="AL479" i="4"/>
  <c r="AL477" i="4"/>
  <c r="AL475" i="4"/>
  <c r="AL473" i="4"/>
  <c r="AL471" i="4"/>
  <c r="AL469" i="4"/>
  <c r="AL467" i="4"/>
  <c r="AL465" i="4"/>
  <c r="AL463" i="4"/>
  <c r="AL461" i="4"/>
  <c r="AL459" i="4"/>
  <c r="AL457" i="4"/>
  <c r="AL455" i="4"/>
  <c r="AL453" i="4"/>
  <c r="AL451" i="4"/>
  <c r="AL449" i="4"/>
  <c r="AL447" i="4"/>
  <c r="AL445" i="4"/>
  <c r="AL462" i="4"/>
  <c r="AL460" i="4"/>
  <c r="AL458" i="4"/>
  <c r="AL456" i="4"/>
  <c r="AL454" i="4"/>
  <c r="AL452" i="4"/>
  <c r="AL450" i="4"/>
  <c r="AL448" i="4"/>
  <c r="AL446" i="4"/>
  <c r="AL444" i="4"/>
  <c r="AL442" i="4"/>
  <c r="AL440" i="4"/>
  <c r="AL438" i="4"/>
  <c r="AL436" i="4"/>
  <c r="AL434" i="4"/>
  <c r="AL432" i="4"/>
  <c r="AL430" i="4"/>
  <c r="AL428" i="4"/>
  <c r="AL426" i="4"/>
  <c r="AL424" i="4"/>
  <c r="AL422" i="4"/>
  <c r="AL420" i="4"/>
  <c r="AL418" i="4"/>
  <c r="AL416" i="4"/>
  <c r="AL414" i="4"/>
  <c r="AL412" i="4"/>
  <c r="AL410" i="4"/>
  <c r="AL408" i="4"/>
  <c r="AL406" i="4"/>
  <c r="AL443" i="4"/>
  <c r="AL441" i="4"/>
  <c r="AL439" i="4"/>
  <c r="AL437" i="4"/>
  <c r="AL435" i="4"/>
  <c r="AL433" i="4"/>
  <c r="AL431" i="4"/>
  <c r="AL429" i="4"/>
  <c r="AL427" i="4"/>
  <c r="AL425" i="4"/>
  <c r="AL423" i="4"/>
  <c r="AL421" i="4"/>
  <c r="AL419" i="4"/>
  <c r="AL417" i="4"/>
  <c r="AL415" i="4"/>
  <c r="AL413" i="4"/>
  <c r="AL411" i="4"/>
  <c r="AL409" i="4"/>
  <c r="AL407" i="4"/>
  <c r="AL405" i="4"/>
  <c r="AL403" i="4"/>
  <c r="AL401" i="4"/>
  <c r="AL399" i="4"/>
  <c r="AL397" i="4"/>
  <c r="AL395" i="4"/>
  <c r="AL393" i="4"/>
  <c r="AL391" i="4"/>
  <c r="AL389" i="4"/>
  <c r="AL387" i="4"/>
  <c r="AL385" i="4"/>
  <c r="AL383" i="4"/>
  <c r="AL381" i="4"/>
  <c r="AL379" i="4"/>
  <c r="AL377" i="4"/>
  <c r="AL375" i="4"/>
  <c r="AL373" i="4"/>
  <c r="AL371" i="4"/>
  <c r="AL369" i="4"/>
  <c r="AL367" i="4"/>
  <c r="AL404" i="4"/>
  <c r="AL402" i="4"/>
  <c r="AL400" i="4"/>
  <c r="AL398" i="4"/>
  <c r="AL396" i="4"/>
  <c r="AL394" i="4"/>
  <c r="AL392" i="4"/>
  <c r="AL390" i="4"/>
  <c r="AL388" i="4"/>
  <c r="AL386" i="4"/>
  <c r="AL384" i="4"/>
  <c r="AL382" i="4"/>
  <c r="AL380" i="4"/>
  <c r="AL378" i="4"/>
  <c r="AL376" i="4"/>
  <c r="AL374" i="4"/>
  <c r="AL372" i="4"/>
  <c r="AL370" i="4"/>
  <c r="AL368" i="4"/>
  <c r="AL366" i="4"/>
  <c r="AL364" i="4"/>
  <c r="AL362" i="4"/>
  <c r="AL360" i="4"/>
  <c r="AL358" i="4"/>
  <c r="AL356" i="4"/>
  <c r="AL354" i="4"/>
  <c r="AL352" i="4"/>
  <c r="AL350" i="4"/>
  <c r="AL348" i="4"/>
  <c r="AL346" i="4"/>
  <c r="AL344" i="4"/>
  <c r="AL342" i="4"/>
  <c r="AL340" i="4"/>
  <c r="AL338" i="4"/>
  <c r="AL336" i="4"/>
  <c r="AL334" i="4"/>
  <c r="AL332" i="4"/>
  <c r="AL330" i="4"/>
  <c r="AL328" i="4"/>
  <c r="AL326" i="4"/>
  <c r="AL324" i="4"/>
  <c r="AL322" i="4"/>
  <c r="AL320" i="4"/>
  <c r="AL318" i="4"/>
  <c r="AL316" i="4"/>
  <c r="AL314" i="4"/>
  <c r="AL312" i="4"/>
  <c r="AL310" i="4"/>
  <c r="AL308" i="4"/>
  <c r="AL306" i="4"/>
  <c r="AL304" i="4"/>
  <c r="AL302" i="4"/>
  <c r="AL300" i="4"/>
  <c r="AL298" i="4"/>
  <c r="AL296" i="4"/>
  <c r="AL294" i="4"/>
  <c r="AL292" i="4"/>
  <c r="AL290" i="4"/>
  <c r="AL365" i="4"/>
  <c r="AL363" i="4"/>
  <c r="AL361" i="4"/>
  <c r="AL359" i="4"/>
  <c r="AL357" i="4"/>
  <c r="AL355" i="4"/>
  <c r="AL353" i="4"/>
  <c r="AL351" i="4"/>
  <c r="AL349" i="4"/>
  <c r="AL347" i="4"/>
  <c r="AL345" i="4"/>
  <c r="AL343" i="4"/>
  <c r="AL341" i="4"/>
  <c r="AL339" i="4"/>
  <c r="AL337" i="4"/>
  <c r="AL335" i="4"/>
  <c r="AL333" i="4"/>
  <c r="AL331" i="4"/>
  <c r="AL329" i="4"/>
  <c r="AL327" i="4"/>
  <c r="AL325" i="4"/>
  <c r="AL323" i="4"/>
  <c r="AL321" i="4"/>
  <c r="AL319" i="4"/>
  <c r="AL317" i="4"/>
  <c r="AL315" i="4"/>
  <c r="AL313" i="4"/>
  <c r="AL311" i="4"/>
  <c r="AL309" i="4"/>
  <c r="AL307" i="4"/>
  <c r="AL305" i="4"/>
  <c r="AL303" i="4"/>
  <c r="AL301" i="4"/>
  <c r="AL299" i="4"/>
  <c r="AL297" i="4"/>
  <c r="AL295" i="4"/>
  <c r="AL293" i="4"/>
  <c r="AL291" i="4"/>
  <c r="AL289" i="4"/>
  <c r="AL288" i="4"/>
  <c r="AL286" i="4"/>
  <c r="AL284" i="4"/>
  <c r="AL282" i="4"/>
  <c r="AL280" i="4"/>
  <c r="AL278" i="4"/>
  <c r="AL276" i="4"/>
  <c r="AL274" i="4"/>
  <c r="AL272" i="4"/>
  <c r="AL270" i="4"/>
  <c r="AL268" i="4"/>
  <c r="AL266" i="4"/>
  <c r="AL264" i="4"/>
  <c r="AL262" i="4"/>
  <c r="AL260" i="4"/>
  <c r="AL258" i="4"/>
  <c r="AL256" i="4"/>
  <c r="AL254" i="4"/>
  <c r="AL252" i="4"/>
  <c r="AL250" i="4"/>
  <c r="AL248" i="4"/>
  <c r="AL246" i="4"/>
  <c r="AL244" i="4"/>
  <c r="AL242" i="4"/>
  <c r="AL240" i="4"/>
  <c r="AL238" i="4"/>
  <c r="AL236" i="4"/>
  <c r="AL234" i="4"/>
  <c r="AL232" i="4"/>
  <c r="AL230" i="4"/>
  <c r="AL228" i="4"/>
  <c r="AL226" i="4"/>
  <c r="AL224" i="4"/>
  <c r="AL222" i="4"/>
  <c r="AL220" i="4"/>
  <c r="AL218" i="4"/>
  <c r="AL216" i="4"/>
  <c r="AL214" i="4"/>
  <c r="AL212" i="4"/>
  <c r="AL287" i="4"/>
  <c r="AL285" i="4"/>
  <c r="AL283" i="4"/>
  <c r="AL281" i="4"/>
  <c r="AL279" i="4"/>
  <c r="AL277" i="4"/>
  <c r="AL275" i="4"/>
  <c r="AL273" i="4"/>
  <c r="AL271" i="4"/>
  <c r="AL269" i="4"/>
  <c r="AL267" i="4"/>
  <c r="AL265" i="4"/>
  <c r="AL263" i="4"/>
  <c r="AL261" i="4"/>
  <c r="AL259" i="4"/>
  <c r="AL257" i="4"/>
  <c r="AL255" i="4"/>
  <c r="AL253" i="4"/>
  <c r="AL251" i="4"/>
  <c r="AL249" i="4"/>
  <c r="AL247" i="4"/>
  <c r="AL245" i="4"/>
  <c r="AL243" i="4"/>
  <c r="AL241" i="4"/>
  <c r="AL239" i="4"/>
  <c r="AL237" i="4"/>
  <c r="AL235" i="4"/>
  <c r="AL233" i="4"/>
  <c r="AL231" i="4"/>
  <c r="AL229" i="4"/>
  <c r="AL227" i="4"/>
  <c r="AL225" i="4"/>
  <c r="AL223" i="4"/>
  <c r="AL221" i="4"/>
  <c r="AL219" i="4"/>
  <c r="AL217" i="4"/>
  <c r="AL215" i="4"/>
  <c r="AL213" i="4"/>
  <c r="AL211" i="4"/>
  <c r="AL209" i="4"/>
  <c r="AL207" i="4"/>
  <c r="AL205" i="4"/>
  <c r="AL203" i="4"/>
  <c r="AL201" i="4"/>
  <c r="AL199" i="4"/>
  <c r="AL197" i="4"/>
  <c r="AL195" i="4"/>
  <c r="AL193" i="4"/>
  <c r="AL191" i="4"/>
  <c r="AL189" i="4"/>
  <c r="AL187" i="4"/>
  <c r="AL185" i="4"/>
  <c r="AL183" i="4"/>
  <c r="AL181" i="4"/>
  <c r="AL179" i="4"/>
  <c r="AL177" i="4"/>
  <c r="AL175" i="4"/>
  <c r="AL173" i="4"/>
  <c r="AL171" i="4"/>
  <c r="AL169" i="4"/>
  <c r="AL167" i="4"/>
  <c r="AL165" i="4"/>
  <c r="AL163" i="4"/>
  <c r="AL161" i="4"/>
  <c r="AL159" i="4"/>
  <c r="AL157" i="4"/>
  <c r="AL155" i="4"/>
  <c r="AL153" i="4"/>
  <c r="AL151" i="4"/>
  <c r="AL149" i="4"/>
  <c r="AL147" i="4"/>
  <c r="AL145" i="4"/>
  <c r="AL143" i="4"/>
  <c r="AL141" i="4"/>
  <c r="AL139" i="4"/>
  <c r="AL137" i="4"/>
  <c r="AL135" i="4"/>
  <c r="AL133" i="4"/>
  <c r="AL131" i="4"/>
  <c r="AL129" i="4"/>
  <c r="AL127" i="4"/>
  <c r="AL125" i="4"/>
  <c r="AL123" i="4"/>
  <c r="AL121" i="4"/>
  <c r="AL119" i="4"/>
  <c r="AL117" i="4"/>
  <c r="AL115" i="4"/>
  <c r="AL113" i="4"/>
  <c r="AL111" i="4"/>
  <c r="AL109" i="4"/>
  <c r="AL107" i="4"/>
  <c r="AL105" i="4"/>
  <c r="AL103" i="4"/>
  <c r="AL101" i="4"/>
  <c r="AL99" i="4"/>
  <c r="AL97" i="4"/>
  <c r="AL95" i="4"/>
  <c r="AL93" i="4"/>
  <c r="AL91" i="4"/>
  <c r="AL89" i="4"/>
  <c r="AL87" i="4"/>
  <c r="AL85" i="4"/>
  <c r="AL83" i="4"/>
  <c r="AL81" i="4"/>
  <c r="AL79" i="4"/>
  <c r="AL77" i="4"/>
  <c r="AL75" i="4"/>
  <c r="AL73" i="4"/>
  <c r="AL71" i="4"/>
  <c r="AL69" i="4"/>
  <c r="AL67" i="4"/>
  <c r="AL65" i="4"/>
  <c r="AL63" i="4"/>
  <c r="AL61" i="4"/>
  <c r="AL59" i="4"/>
  <c r="AL57" i="4"/>
  <c r="AL55" i="4"/>
  <c r="AL210" i="4"/>
  <c r="AL208" i="4"/>
  <c r="AL206" i="4"/>
  <c r="AL204" i="4"/>
  <c r="AL202" i="4"/>
  <c r="AL200" i="4"/>
  <c r="AL198" i="4"/>
  <c r="AL196" i="4"/>
  <c r="AL194" i="4"/>
  <c r="AL192" i="4"/>
  <c r="AL190" i="4"/>
  <c r="AL188" i="4"/>
  <c r="AL186" i="4"/>
  <c r="AL184" i="4"/>
  <c r="AL182" i="4"/>
  <c r="AL180" i="4"/>
  <c r="AL178" i="4"/>
  <c r="AL176" i="4"/>
  <c r="AL174" i="4"/>
  <c r="AL172" i="4"/>
  <c r="AL170" i="4"/>
  <c r="AL168" i="4"/>
  <c r="AL166" i="4"/>
  <c r="AL164" i="4"/>
  <c r="AL162" i="4"/>
  <c r="AL160" i="4"/>
  <c r="AL158" i="4"/>
  <c r="AL156" i="4"/>
  <c r="AL154" i="4"/>
  <c r="AL152" i="4"/>
  <c r="AL150" i="4"/>
  <c r="AL148" i="4"/>
  <c r="AL146" i="4"/>
  <c r="AL144" i="4"/>
  <c r="AL142" i="4"/>
  <c r="AL140" i="4"/>
  <c r="AL138" i="4"/>
  <c r="AL136" i="4"/>
  <c r="AL134" i="4"/>
  <c r="AL132" i="4"/>
  <c r="AL130" i="4"/>
  <c r="AL128" i="4"/>
  <c r="AL126" i="4"/>
  <c r="AL124" i="4"/>
  <c r="AL122" i="4"/>
  <c r="AL120" i="4"/>
  <c r="AL118" i="4"/>
  <c r="AL116" i="4"/>
  <c r="AL114" i="4"/>
  <c r="AL112" i="4"/>
  <c r="AL110" i="4"/>
  <c r="AL108" i="4"/>
  <c r="AL106" i="4"/>
  <c r="AL104" i="4"/>
  <c r="AL102" i="4"/>
  <c r="AL100" i="4"/>
  <c r="AL98" i="4"/>
  <c r="AL96" i="4"/>
  <c r="AL94" i="4"/>
  <c r="AL92" i="4"/>
  <c r="AL90" i="4"/>
  <c r="AL88" i="4"/>
  <c r="AL86" i="4"/>
  <c r="AL84" i="4"/>
  <c r="AL82" i="4"/>
  <c r="AL80" i="4"/>
  <c r="AL78" i="4"/>
  <c r="AL76" i="4"/>
  <c r="AL74" i="4"/>
  <c r="AL72" i="4"/>
  <c r="AL70" i="4"/>
  <c r="AL68" i="4"/>
  <c r="AL66" i="4"/>
  <c r="AL64" i="4"/>
  <c r="AL62" i="4"/>
  <c r="AL60" i="4"/>
  <c r="AL58" i="4"/>
  <c r="AL56" i="4"/>
  <c r="AL53" i="4"/>
  <c r="AL51" i="4"/>
  <c r="AL49" i="4"/>
  <c r="AL47" i="4"/>
  <c r="AL45" i="4"/>
  <c r="AL43" i="4"/>
  <c r="AL41" i="4"/>
  <c r="AL39" i="4"/>
  <c r="AL37" i="4"/>
  <c r="AL35" i="4"/>
  <c r="AL33" i="4"/>
  <c r="AL31" i="4"/>
  <c r="AL29" i="4"/>
  <c r="AL27" i="4"/>
  <c r="AL25" i="4"/>
  <c r="AL23" i="4"/>
  <c r="AL21" i="4"/>
  <c r="AL19" i="4"/>
  <c r="AL17" i="4"/>
  <c r="AL15" i="4"/>
  <c r="AL13" i="4"/>
  <c r="AL11" i="4"/>
  <c r="AL9" i="4"/>
  <c r="AL7" i="4"/>
  <c r="AL5" i="4"/>
  <c r="AL54" i="4"/>
  <c r="AL52" i="4"/>
  <c r="AL50" i="4"/>
  <c r="AL48" i="4"/>
  <c r="AL46" i="4"/>
  <c r="AL44" i="4"/>
  <c r="AL42" i="4"/>
  <c r="AL40" i="4"/>
  <c r="AL38" i="4"/>
  <c r="AL36" i="4"/>
  <c r="AL34" i="4"/>
  <c r="AL32" i="4"/>
  <c r="AL30" i="4"/>
  <c r="AL28" i="4"/>
  <c r="AL26" i="4"/>
  <c r="AL24" i="4"/>
  <c r="AL22" i="4"/>
  <c r="AL20" i="4"/>
  <c r="AL18" i="4"/>
  <c r="AL16" i="4"/>
  <c r="AL14" i="4"/>
  <c r="AL12" i="4"/>
  <c r="AL10" i="4"/>
  <c r="AL8" i="4"/>
  <c r="AL6" i="4"/>
  <c r="AM3" i="4" a="1"/>
  <c r="AM3" i="4" s="1"/>
  <c r="AL4" i="4"/>
  <c r="AM913" i="4" l="1"/>
  <c r="AM911" i="4"/>
  <c r="AM909" i="4"/>
  <c r="AM914" i="4"/>
  <c r="AM912" i="4"/>
  <c r="AM910" i="4"/>
  <c r="AM908" i="4"/>
  <c r="AM907" i="4"/>
  <c r="AM905" i="4"/>
  <c r="AM903" i="4"/>
  <c r="AM906" i="4"/>
  <c r="AM904" i="4"/>
  <c r="AM902" i="4"/>
  <c r="AM901" i="4"/>
  <c r="AM899" i="4"/>
  <c r="AM897" i="4"/>
  <c r="AM895" i="4"/>
  <c r="AM893" i="4"/>
  <c r="AM891" i="4"/>
  <c r="AM889" i="4"/>
  <c r="AM900" i="4"/>
  <c r="AM898" i="4"/>
  <c r="AM896" i="4"/>
  <c r="AM894" i="4"/>
  <c r="AM892" i="4"/>
  <c r="AM890" i="4"/>
  <c r="AM887" i="4"/>
  <c r="AM885" i="4"/>
  <c r="AM883" i="4"/>
  <c r="AM881" i="4"/>
  <c r="AM879" i="4"/>
  <c r="AM877" i="4"/>
  <c r="AM888" i="4"/>
  <c r="AM886" i="4"/>
  <c r="AM884" i="4"/>
  <c r="AM882" i="4"/>
  <c r="AM880" i="4"/>
  <c r="AM878" i="4"/>
  <c r="AM876" i="4"/>
  <c r="AM874" i="4"/>
  <c r="AM872" i="4"/>
  <c r="AM870" i="4"/>
  <c r="AM868" i="4"/>
  <c r="AM866" i="4"/>
  <c r="AM864" i="4"/>
  <c r="AM862" i="4"/>
  <c r="AM860" i="4"/>
  <c r="AM858" i="4"/>
  <c r="AM856" i="4"/>
  <c r="AM854" i="4"/>
  <c r="AM852" i="4"/>
  <c r="AM875" i="4"/>
  <c r="AM873" i="4"/>
  <c r="AM871" i="4"/>
  <c r="AM869" i="4"/>
  <c r="AM867" i="4"/>
  <c r="AM865" i="4"/>
  <c r="AM863" i="4"/>
  <c r="AM861" i="4"/>
  <c r="AM859" i="4"/>
  <c r="AM857" i="4"/>
  <c r="AM855" i="4"/>
  <c r="AM853" i="4"/>
  <c r="AM851" i="4"/>
  <c r="AM850" i="4"/>
  <c r="AM848" i="4"/>
  <c r="AM846" i="4"/>
  <c r="AM844" i="4"/>
  <c r="AM842" i="4"/>
  <c r="AM840" i="4"/>
  <c r="AM838" i="4"/>
  <c r="AM836" i="4"/>
  <c r="AM834" i="4"/>
  <c r="AM832" i="4"/>
  <c r="AM830" i="4"/>
  <c r="AM828" i="4"/>
  <c r="AM826" i="4"/>
  <c r="AM849" i="4"/>
  <c r="AM847" i="4"/>
  <c r="AM845" i="4"/>
  <c r="AM843" i="4"/>
  <c r="AM841" i="4"/>
  <c r="AM839" i="4"/>
  <c r="AM837" i="4"/>
  <c r="AM835" i="4"/>
  <c r="AM833" i="4"/>
  <c r="AM831" i="4"/>
  <c r="AM829" i="4"/>
  <c r="AM827" i="4"/>
  <c r="AM824" i="4"/>
  <c r="AM822" i="4"/>
  <c r="AM820" i="4"/>
  <c r="AM818" i="4"/>
  <c r="AM816" i="4"/>
  <c r="AM814" i="4"/>
  <c r="AM812" i="4"/>
  <c r="AM810" i="4"/>
  <c r="AM808" i="4"/>
  <c r="AM806" i="4"/>
  <c r="AM804" i="4"/>
  <c r="AM802" i="4"/>
  <c r="AM800" i="4"/>
  <c r="AM798" i="4"/>
  <c r="AM796" i="4"/>
  <c r="AM794" i="4"/>
  <c r="AM792" i="4"/>
  <c r="AM790" i="4"/>
  <c r="AM788" i="4"/>
  <c r="AM786" i="4"/>
  <c r="AM784" i="4"/>
  <c r="AM782" i="4"/>
  <c r="AM780" i="4"/>
  <c r="AM778" i="4"/>
  <c r="AM776" i="4"/>
  <c r="AM825" i="4"/>
  <c r="AM823" i="4"/>
  <c r="AM821" i="4"/>
  <c r="AM819" i="4"/>
  <c r="AM817" i="4"/>
  <c r="AM815" i="4"/>
  <c r="AM813" i="4"/>
  <c r="AM811" i="4"/>
  <c r="AM809" i="4"/>
  <c r="AM807" i="4"/>
  <c r="AM805" i="4"/>
  <c r="AM803" i="4"/>
  <c r="AM801" i="4"/>
  <c r="AM799" i="4"/>
  <c r="AM797" i="4"/>
  <c r="AM795" i="4"/>
  <c r="AM793" i="4"/>
  <c r="AM791" i="4"/>
  <c r="AM789" i="4"/>
  <c r="AM787" i="4"/>
  <c r="AM785" i="4"/>
  <c r="AM783" i="4"/>
  <c r="AM781" i="4"/>
  <c r="AM779" i="4"/>
  <c r="AM777" i="4"/>
  <c r="AM775" i="4"/>
  <c r="AM773" i="4"/>
  <c r="AM771" i="4"/>
  <c r="AM769" i="4"/>
  <c r="AM767" i="4"/>
  <c r="AM765" i="4"/>
  <c r="AM763" i="4"/>
  <c r="AM761" i="4"/>
  <c r="AM759" i="4"/>
  <c r="AM757" i="4"/>
  <c r="AM755" i="4"/>
  <c r="AM753" i="4"/>
  <c r="AM751" i="4"/>
  <c r="AM749" i="4"/>
  <c r="AM747" i="4"/>
  <c r="AM745" i="4"/>
  <c r="AM743" i="4"/>
  <c r="AM741" i="4"/>
  <c r="AM739" i="4"/>
  <c r="AM737" i="4"/>
  <c r="AM735" i="4"/>
  <c r="AM733" i="4"/>
  <c r="AM731" i="4"/>
  <c r="AM729" i="4"/>
  <c r="AM727" i="4"/>
  <c r="AM725" i="4"/>
  <c r="AM774" i="4"/>
  <c r="AM772" i="4"/>
  <c r="AM770" i="4"/>
  <c r="AM768" i="4"/>
  <c r="AM766" i="4"/>
  <c r="AM764" i="4"/>
  <c r="AM762" i="4"/>
  <c r="AM760" i="4"/>
  <c r="AM758" i="4"/>
  <c r="AM756" i="4"/>
  <c r="AM754" i="4"/>
  <c r="AM752" i="4"/>
  <c r="AM750" i="4"/>
  <c r="AM748" i="4"/>
  <c r="AM746" i="4"/>
  <c r="AM744" i="4"/>
  <c r="AM742" i="4"/>
  <c r="AM740" i="4"/>
  <c r="AM738" i="4"/>
  <c r="AM736" i="4"/>
  <c r="AM734" i="4"/>
  <c r="AM732" i="4"/>
  <c r="AM730" i="4"/>
  <c r="AM728" i="4"/>
  <c r="AM726" i="4"/>
  <c r="AM724" i="4"/>
  <c r="AM722" i="4"/>
  <c r="AM720" i="4"/>
  <c r="AM718" i="4"/>
  <c r="AM716" i="4"/>
  <c r="AM714" i="4"/>
  <c r="AM712" i="4"/>
  <c r="AM710" i="4"/>
  <c r="AM708" i="4"/>
  <c r="AM706" i="4"/>
  <c r="AM704" i="4"/>
  <c r="AM702" i="4"/>
  <c r="AM700" i="4"/>
  <c r="AM698" i="4"/>
  <c r="AM696" i="4"/>
  <c r="AM694" i="4"/>
  <c r="AM692" i="4"/>
  <c r="AM690" i="4"/>
  <c r="AM688" i="4"/>
  <c r="AM686" i="4"/>
  <c r="AM684" i="4"/>
  <c r="AM682" i="4"/>
  <c r="AM680" i="4"/>
  <c r="AM678" i="4"/>
  <c r="AM676" i="4"/>
  <c r="AM674" i="4"/>
  <c r="AM672" i="4"/>
  <c r="AM670" i="4"/>
  <c r="AM668" i="4"/>
  <c r="AM666" i="4"/>
  <c r="AM664" i="4"/>
  <c r="AM662" i="4"/>
  <c r="AM660" i="4"/>
  <c r="AM658" i="4"/>
  <c r="AM656" i="4"/>
  <c r="AM654" i="4"/>
  <c r="AM652" i="4"/>
  <c r="AM650" i="4"/>
  <c r="AM648" i="4"/>
  <c r="AM646" i="4"/>
  <c r="AM644" i="4"/>
  <c r="AM642" i="4"/>
  <c r="AM640" i="4"/>
  <c r="AM638" i="4"/>
  <c r="AM636" i="4"/>
  <c r="AM634" i="4"/>
  <c r="AM632" i="4"/>
  <c r="AM630" i="4"/>
  <c r="AM628" i="4"/>
  <c r="AM626" i="4"/>
  <c r="AM624" i="4"/>
  <c r="AM723" i="4"/>
  <c r="AM721" i="4"/>
  <c r="AM719" i="4"/>
  <c r="AM717" i="4"/>
  <c r="AM715" i="4"/>
  <c r="AM713" i="4"/>
  <c r="AM711" i="4"/>
  <c r="AM709" i="4"/>
  <c r="AM707" i="4"/>
  <c r="AM705" i="4"/>
  <c r="AM703" i="4"/>
  <c r="AM701" i="4"/>
  <c r="AM699" i="4"/>
  <c r="AM697" i="4"/>
  <c r="AM695" i="4"/>
  <c r="AM693" i="4"/>
  <c r="AM691" i="4"/>
  <c r="AM689" i="4"/>
  <c r="AM687" i="4"/>
  <c r="AM685" i="4"/>
  <c r="AM683" i="4"/>
  <c r="AM681" i="4"/>
  <c r="AM679" i="4"/>
  <c r="AM677" i="4"/>
  <c r="AM675" i="4"/>
  <c r="AM673" i="4"/>
  <c r="AM671" i="4"/>
  <c r="AM669" i="4"/>
  <c r="AM667" i="4"/>
  <c r="AM665" i="4"/>
  <c r="AM663" i="4"/>
  <c r="AM661" i="4"/>
  <c r="AM659" i="4"/>
  <c r="AM657" i="4"/>
  <c r="AM655" i="4"/>
  <c r="AM653" i="4"/>
  <c r="AM651" i="4"/>
  <c r="AM649" i="4"/>
  <c r="AM647" i="4"/>
  <c r="AM645" i="4"/>
  <c r="AM643" i="4"/>
  <c r="AM641" i="4"/>
  <c r="AM639" i="4"/>
  <c r="AM637" i="4"/>
  <c r="AM635" i="4"/>
  <c r="AM633" i="4"/>
  <c r="AM631" i="4"/>
  <c r="AM629" i="4"/>
  <c r="AM627" i="4"/>
  <c r="AM625" i="4"/>
  <c r="AM622" i="4"/>
  <c r="AM620" i="4"/>
  <c r="AM618" i="4"/>
  <c r="AM616" i="4"/>
  <c r="AM614" i="4"/>
  <c r="AM612" i="4"/>
  <c r="AM610" i="4"/>
  <c r="AM608" i="4"/>
  <c r="AM606" i="4"/>
  <c r="AM604" i="4"/>
  <c r="AM602" i="4"/>
  <c r="AM600" i="4"/>
  <c r="AM598" i="4"/>
  <c r="AM596" i="4"/>
  <c r="AM594" i="4"/>
  <c r="AM592" i="4"/>
  <c r="AM590" i="4"/>
  <c r="AM588" i="4"/>
  <c r="AM586" i="4"/>
  <c r="AM584" i="4"/>
  <c r="AM582" i="4"/>
  <c r="AM580" i="4"/>
  <c r="AM578" i="4"/>
  <c r="AM576" i="4"/>
  <c r="AM574" i="4"/>
  <c r="AM572" i="4"/>
  <c r="AM570" i="4"/>
  <c r="AM568" i="4"/>
  <c r="AM566" i="4"/>
  <c r="AM564" i="4"/>
  <c r="AM562" i="4"/>
  <c r="AM560" i="4"/>
  <c r="AM558" i="4"/>
  <c r="AM556" i="4"/>
  <c r="AM554" i="4"/>
  <c r="AM552" i="4"/>
  <c r="AM550" i="4"/>
  <c r="AM548" i="4"/>
  <c r="AM546" i="4"/>
  <c r="AM544" i="4"/>
  <c r="AM542" i="4"/>
  <c r="AM540" i="4"/>
  <c r="AM538" i="4"/>
  <c r="AM536" i="4"/>
  <c r="AM534" i="4"/>
  <c r="AM532" i="4"/>
  <c r="AM530" i="4"/>
  <c r="AM528" i="4"/>
  <c r="AM526" i="4"/>
  <c r="AM524" i="4"/>
  <c r="AM623" i="4"/>
  <c r="AM621" i="4"/>
  <c r="AM619" i="4"/>
  <c r="AM617" i="4"/>
  <c r="AM615" i="4"/>
  <c r="AM613" i="4"/>
  <c r="AM611" i="4"/>
  <c r="AM609" i="4"/>
  <c r="AM607" i="4"/>
  <c r="AM605" i="4"/>
  <c r="AM603" i="4"/>
  <c r="AM601" i="4"/>
  <c r="AM599" i="4"/>
  <c r="AM597" i="4"/>
  <c r="AM595" i="4"/>
  <c r="AM593" i="4"/>
  <c r="AM591" i="4"/>
  <c r="AM589" i="4"/>
  <c r="AM587" i="4"/>
  <c r="AM585" i="4"/>
  <c r="AM583" i="4"/>
  <c r="AM581" i="4"/>
  <c r="AM579" i="4"/>
  <c r="AM577" i="4"/>
  <c r="AM575" i="4"/>
  <c r="AM573" i="4"/>
  <c r="AM571" i="4"/>
  <c r="AM569" i="4"/>
  <c r="AM567" i="4"/>
  <c r="AM565" i="4"/>
  <c r="AM563" i="4"/>
  <c r="AM561" i="4"/>
  <c r="AM559" i="4"/>
  <c r="AM557" i="4"/>
  <c r="AM555" i="4"/>
  <c r="AM553" i="4"/>
  <c r="AM551" i="4"/>
  <c r="AM549" i="4"/>
  <c r="AM547" i="4"/>
  <c r="AM545" i="4"/>
  <c r="AM543" i="4"/>
  <c r="AM541" i="4"/>
  <c r="AM539" i="4"/>
  <c r="AM537" i="4"/>
  <c r="AM535" i="4"/>
  <c r="AM533" i="4"/>
  <c r="AM531" i="4"/>
  <c r="AM529" i="4"/>
  <c r="AM527" i="4"/>
  <c r="AM525" i="4"/>
  <c r="AM523" i="4"/>
  <c r="AM521" i="4"/>
  <c r="AM519" i="4"/>
  <c r="AM517" i="4"/>
  <c r="AM515" i="4"/>
  <c r="AM513" i="4"/>
  <c r="AM522" i="4"/>
  <c r="AM520" i="4"/>
  <c r="AM518" i="4"/>
  <c r="AM516" i="4"/>
  <c r="AM514" i="4"/>
  <c r="AM511" i="4"/>
  <c r="AM509" i="4"/>
  <c r="AM512" i="4"/>
  <c r="AM510" i="4"/>
  <c r="AM508" i="4"/>
  <c r="AM506" i="4"/>
  <c r="AM504" i="4"/>
  <c r="AM507" i="4"/>
  <c r="AM505" i="4"/>
  <c r="AM503" i="4"/>
  <c r="AM501" i="4"/>
  <c r="AM499" i="4"/>
  <c r="AM497" i="4"/>
  <c r="AM495" i="4"/>
  <c r="AM493" i="4"/>
  <c r="AM502" i="4"/>
  <c r="AM500" i="4"/>
  <c r="AM498" i="4"/>
  <c r="AM496" i="4"/>
  <c r="AM494" i="4"/>
  <c r="AM492" i="4"/>
  <c r="AM490" i="4"/>
  <c r="AM488" i="4"/>
  <c r="AM486" i="4"/>
  <c r="AM484" i="4"/>
  <c r="AM491" i="4"/>
  <c r="AM489" i="4"/>
  <c r="AM487" i="4"/>
  <c r="AM485" i="4"/>
  <c r="AM483" i="4"/>
  <c r="AM481" i="4"/>
  <c r="AM479" i="4"/>
  <c r="AM477" i="4"/>
  <c r="AM475" i="4"/>
  <c r="AM473" i="4"/>
  <c r="AM471" i="4"/>
  <c r="AM469" i="4"/>
  <c r="AM467" i="4"/>
  <c r="AM465" i="4"/>
  <c r="AM482" i="4"/>
  <c r="AM480" i="4"/>
  <c r="AM478" i="4"/>
  <c r="AM476" i="4"/>
  <c r="AM474" i="4"/>
  <c r="AM472" i="4"/>
  <c r="AM470" i="4"/>
  <c r="AM468" i="4"/>
  <c r="AM466" i="4"/>
  <c r="AM464" i="4"/>
  <c r="AM462" i="4"/>
  <c r="AM460" i="4"/>
  <c r="AM458" i="4"/>
  <c r="AM456" i="4"/>
  <c r="AM454" i="4"/>
  <c r="AM452" i="4"/>
  <c r="AM450" i="4"/>
  <c r="AM448" i="4"/>
  <c r="AM446" i="4"/>
  <c r="AM463" i="4"/>
  <c r="AM461" i="4"/>
  <c r="AM459" i="4"/>
  <c r="AM457" i="4"/>
  <c r="AM455" i="4"/>
  <c r="AM453" i="4"/>
  <c r="AM451" i="4"/>
  <c r="AM449" i="4"/>
  <c r="AM447" i="4"/>
  <c r="AM445" i="4"/>
  <c r="AM443" i="4"/>
  <c r="AM441" i="4"/>
  <c r="AM439" i="4"/>
  <c r="AM437" i="4"/>
  <c r="AM435" i="4"/>
  <c r="AM433" i="4"/>
  <c r="AM431" i="4"/>
  <c r="AM429" i="4"/>
  <c r="AM427" i="4"/>
  <c r="AM425" i="4"/>
  <c r="AM423" i="4"/>
  <c r="AM421" i="4"/>
  <c r="AM419" i="4"/>
  <c r="AM417" i="4"/>
  <c r="AM415" i="4"/>
  <c r="AM413" i="4"/>
  <c r="AM411" i="4"/>
  <c r="AM409" i="4"/>
  <c r="AM407" i="4"/>
  <c r="AM444" i="4"/>
  <c r="AM442" i="4"/>
  <c r="AM440" i="4"/>
  <c r="AM438" i="4"/>
  <c r="AM436" i="4"/>
  <c r="AM434" i="4"/>
  <c r="AM432" i="4"/>
  <c r="AM430" i="4"/>
  <c r="AM428" i="4"/>
  <c r="AM426" i="4"/>
  <c r="AM424" i="4"/>
  <c r="AM422" i="4"/>
  <c r="AM420" i="4"/>
  <c r="AM418" i="4"/>
  <c r="AM416" i="4"/>
  <c r="AM414" i="4"/>
  <c r="AM412" i="4"/>
  <c r="AM410" i="4"/>
  <c r="AM408" i="4"/>
  <c r="AM406" i="4"/>
  <c r="AM404" i="4"/>
  <c r="AM402" i="4"/>
  <c r="AM400" i="4"/>
  <c r="AM398" i="4"/>
  <c r="AM396" i="4"/>
  <c r="AM394" i="4"/>
  <c r="AM392" i="4"/>
  <c r="AM390" i="4"/>
  <c r="AM388" i="4"/>
  <c r="AM386" i="4"/>
  <c r="AM384" i="4"/>
  <c r="AM382" i="4"/>
  <c r="AM380" i="4"/>
  <c r="AM378" i="4"/>
  <c r="AM376" i="4"/>
  <c r="AM374" i="4"/>
  <c r="AM372" i="4"/>
  <c r="AM370" i="4"/>
  <c r="AM368" i="4"/>
  <c r="AM405" i="4"/>
  <c r="AM403" i="4"/>
  <c r="AM401" i="4"/>
  <c r="AM399" i="4"/>
  <c r="AM397" i="4"/>
  <c r="AM395" i="4"/>
  <c r="AM393" i="4"/>
  <c r="AM391" i="4"/>
  <c r="AM389" i="4"/>
  <c r="AM387" i="4"/>
  <c r="AM385" i="4"/>
  <c r="AM383" i="4"/>
  <c r="AM381" i="4"/>
  <c r="AM379" i="4"/>
  <c r="AM377" i="4"/>
  <c r="AM375" i="4"/>
  <c r="AM373" i="4"/>
  <c r="AM371" i="4"/>
  <c r="AM369" i="4"/>
  <c r="AM367" i="4"/>
  <c r="AM365" i="4"/>
  <c r="AM363" i="4"/>
  <c r="AM361" i="4"/>
  <c r="AM359" i="4"/>
  <c r="AM357" i="4"/>
  <c r="AM355" i="4"/>
  <c r="AM353" i="4"/>
  <c r="AM351" i="4"/>
  <c r="AM349" i="4"/>
  <c r="AM347" i="4"/>
  <c r="AM345" i="4"/>
  <c r="AM343" i="4"/>
  <c r="AM341" i="4"/>
  <c r="AM339" i="4"/>
  <c r="AM337" i="4"/>
  <c r="AM335" i="4"/>
  <c r="AM333" i="4"/>
  <c r="AM331" i="4"/>
  <c r="AM329" i="4"/>
  <c r="AM327" i="4"/>
  <c r="AM325" i="4"/>
  <c r="AM323" i="4"/>
  <c r="AM321" i="4"/>
  <c r="AM319" i="4"/>
  <c r="AM317" i="4"/>
  <c r="AM315" i="4"/>
  <c r="AM313" i="4"/>
  <c r="AM311" i="4"/>
  <c r="AM309" i="4"/>
  <c r="AM307" i="4"/>
  <c r="AM305" i="4"/>
  <c r="AM303" i="4"/>
  <c r="AM301" i="4"/>
  <c r="AM299" i="4"/>
  <c r="AM297" i="4"/>
  <c r="AM295" i="4"/>
  <c r="AM293" i="4"/>
  <c r="AM291" i="4"/>
  <c r="AM289" i="4"/>
  <c r="AM366" i="4"/>
  <c r="AM364" i="4"/>
  <c r="AM362" i="4"/>
  <c r="AM360" i="4"/>
  <c r="AM358" i="4"/>
  <c r="AM356" i="4"/>
  <c r="AM354" i="4"/>
  <c r="AM352" i="4"/>
  <c r="AM350" i="4"/>
  <c r="AM348" i="4"/>
  <c r="AM346" i="4"/>
  <c r="AM344" i="4"/>
  <c r="AM342" i="4"/>
  <c r="AM340" i="4"/>
  <c r="AM338" i="4"/>
  <c r="AM336" i="4"/>
  <c r="AM334" i="4"/>
  <c r="AM332" i="4"/>
  <c r="AM330" i="4"/>
  <c r="AM328" i="4"/>
  <c r="AM326" i="4"/>
  <c r="AM324" i="4"/>
  <c r="AM322" i="4"/>
  <c r="AM320" i="4"/>
  <c r="AM318" i="4"/>
  <c r="AM316" i="4"/>
  <c r="AM314" i="4"/>
  <c r="AM312" i="4"/>
  <c r="AM310" i="4"/>
  <c r="AM308" i="4"/>
  <c r="AM306" i="4"/>
  <c r="AM304" i="4"/>
  <c r="AM302" i="4"/>
  <c r="AM300" i="4"/>
  <c r="AM298" i="4"/>
  <c r="AM296" i="4"/>
  <c r="AM294" i="4"/>
  <c r="AM292" i="4"/>
  <c r="AM290" i="4"/>
  <c r="AM287" i="4"/>
  <c r="AM285" i="4"/>
  <c r="AM283" i="4"/>
  <c r="AM281" i="4"/>
  <c r="AM279" i="4"/>
  <c r="AM277" i="4"/>
  <c r="AM275" i="4"/>
  <c r="AM273" i="4"/>
  <c r="AM271" i="4"/>
  <c r="AM269" i="4"/>
  <c r="AM267" i="4"/>
  <c r="AM265" i="4"/>
  <c r="AM263" i="4"/>
  <c r="AM261" i="4"/>
  <c r="AM259" i="4"/>
  <c r="AM257" i="4"/>
  <c r="AM255" i="4"/>
  <c r="AM253" i="4"/>
  <c r="AM251" i="4"/>
  <c r="AM249" i="4"/>
  <c r="AM247" i="4"/>
  <c r="AM245" i="4"/>
  <c r="AM243" i="4"/>
  <c r="AM241" i="4"/>
  <c r="AM239" i="4"/>
  <c r="AM237" i="4"/>
  <c r="AM235" i="4"/>
  <c r="AM233" i="4"/>
  <c r="AM231" i="4"/>
  <c r="AM229" i="4"/>
  <c r="AM227" i="4"/>
  <c r="AM225" i="4"/>
  <c r="AM223" i="4"/>
  <c r="AM221" i="4"/>
  <c r="AM219" i="4"/>
  <c r="AM217" i="4"/>
  <c r="AM215" i="4"/>
  <c r="AM213" i="4"/>
  <c r="AM211" i="4"/>
  <c r="AM288" i="4"/>
  <c r="AM286" i="4"/>
  <c r="AM284" i="4"/>
  <c r="AM282" i="4"/>
  <c r="AM280" i="4"/>
  <c r="AM278" i="4"/>
  <c r="AM276" i="4"/>
  <c r="AM274" i="4"/>
  <c r="AM272" i="4"/>
  <c r="AM270" i="4"/>
  <c r="AM268" i="4"/>
  <c r="AM266" i="4"/>
  <c r="AM264" i="4"/>
  <c r="AM262" i="4"/>
  <c r="AM260" i="4"/>
  <c r="AM258" i="4"/>
  <c r="AM256" i="4"/>
  <c r="AM254" i="4"/>
  <c r="AM252" i="4"/>
  <c r="AM250" i="4"/>
  <c r="AM248" i="4"/>
  <c r="AM246" i="4"/>
  <c r="AM244" i="4"/>
  <c r="AM242" i="4"/>
  <c r="AM240" i="4"/>
  <c r="AM238" i="4"/>
  <c r="AM236" i="4"/>
  <c r="AM234" i="4"/>
  <c r="AM232" i="4"/>
  <c r="AM230" i="4"/>
  <c r="AM228" i="4"/>
  <c r="AM226" i="4"/>
  <c r="AM224" i="4"/>
  <c r="AM222" i="4"/>
  <c r="AM220" i="4"/>
  <c r="AM218" i="4"/>
  <c r="AM216" i="4"/>
  <c r="AM214" i="4"/>
  <c r="AM212" i="4"/>
  <c r="AM210" i="4"/>
  <c r="AM208" i="4"/>
  <c r="AM206" i="4"/>
  <c r="AM204" i="4"/>
  <c r="AM202" i="4"/>
  <c r="AM200" i="4"/>
  <c r="AM198" i="4"/>
  <c r="AM196" i="4"/>
  <c r="AM194" i="4"/>
  <c r="AM192" i="4"/>
  <c r="AM190" i="4"/>
  <c r="AM188" i="4"/>
  <c r="AM186" i="4"/>
  <c r="AM184" i="4"/>
  <c r="AM182" i="4"/>
  <c r="AM180" i="4"/>
  <c r="AM178" i="4"/>
  <c r="AM176" i="4"/>
  <c r="AM174" i="4"/>
  <c r="AM172" i="4"/>
  <c r="AM170" i="4"/>
  <c r="AM168" i="4"/>
  <c r="AM166" i="4"/>
  <c r="AM164" i="4"/>
  <c r="AM162" i="4"/>
  <c r="AM160" i="4"/>
  <c r="AM158" i="4"/>
  <c r="AM156" i="4"/>
  <c r="AM154" i="4"/>
  <c r="AM152" i="4"/>
  <c r="AM150" i="4"/>
  <c r="AM148" i="4"/>
  <c r="AM146" i="4"/>
  <c r="AM144" i="4"/>
  <c r="AM142" i="4"/>
  <c r="AM140" i="4"/>
  <c r="AM138" i="4"/>
  <c r="AM136" i="4"/>
  <c r="AM134" i="4"/>
  <c r="AM132" i="4"/>
  <c r="AM130" i="4"/>
  <c r="AM128" i="4"/>
  <c r="AM126" i="4"/>
  <c r="AM124" i="4"/>
  <c r="AM122" i="4"/>
  <c r="AM120" i="4"/>
  <c r="AM118" i="4"/>
  <c r="AM116" i="4"/>
  <c r="AM114" i="4"/>
  <c r="AM112" i="4"/>
  <c r="AM110" i="4"/>
  <c r="AM108" i="4"/>
  <c r="AM106" i="4"/>
  <c r="AM104" i="4"/>
  <c r="AM102" i="4"/>
  <c r="AM100" i="4"/>
  <c r="AM98" i="4"/>
  <c r="AM96" i="4"/>
  <c r="AM94" i="4"/>
  <c r="AM92" i="4"/>
  <c r="AM90" i="4"/>
  <c r="AM88" i="4"/>
  <c r="AM86" i="4"/>
  <c r="AM84" i="4"/>
  <c r="AM82" i="4"/>
  <c r="AM80" i="4"/>
  <c r="AM78" i="4"/>
  <c r="AM76" i="4"/>
  <c r="AM74" i="4"/>
  <c r="AM72" i="4"/>
  <c r="AM70" i="4"/>
  <c r="AM68" i="4"/>
  <c r="AM66" i="4"/>
  <c r="AM64" i="4"/>
  <c r="AM62" i="4"/>
  <c r="AM60" i="4"/>
  <c r="AM58" i="4"/>
  <c r="AM56" i="4"/>
  <c r="AM209" i="4"/>
  <c r="AM207" i="4"/>
  <c r="AM205" i="4"/>
  <c r="AM203" i="4"/>
  <c r="AM201" i="4"/>
  <c r="AM199" i="4"/>
  <c r="AM197" i="4"/>
  <c r="AM195" i="4"/>
  <c r="AM193" i="4"/>
  <c r="AM191" i="4"/>
  <c r="AM189" i="4"/>
  <c r="AM187" i="4"/>
  <c r="AM185" i="4"/>
  <c r="AM183" i="4"/>
  <c r="AM181" i="4"/>
  <c r="AM179" i="4"/>
  <c r="AM177" i="4"/>
  <c r="AM175" i="4"/>
  <c r="AM173" i="4"/>
  <c r="AM171" i="4"/>
  <c r="AM169" i="4"/>
  <c r="AM167" i="4"/>
  <c r="AM165" i="4"/>
  <c r="AM163" i="4"/>
  <c r="AM161" i="4"/>
  <c r="AM159" i="4"/>
  <c r="AM157" i="4"/>
  <c r="AM155" i="4"/>
  <c r="AM153" i="4"/>
  <c r="AM151" i="4"/>
  <c r="AM149" i="4"/>
  <c r="AM147" i="4"/>
  <c r="AM145" i="4"/>
  <c r="AM143" i="4"/>
  <c r="AM141" i="4"/>
  <c r="AM139" i="4"/>
  <c r="AM137" i="4"/>
  <c r="AM135" i="4"/>
  <c r="AM133" i="4"/>
  <c r="AM131" i="4"/>
  <c r="AM129" i="4"/>
  <c r="AM127" i="4"/>
  <c r="AM125" i="4"/>
  <c r="AM123" i="4"/>
  <c r="AM121" i="4"/>
  <c r="AM119" i="4"/>
  <c r="AM117" i="4"/>
  <c r="AM115" i="4"/>
  <c r="AM113" i="4"/>
  <c r="AM111" i="4"/>
  <c r="AM109" i="4"/>
  <c r="AM107" i="4"/>
  <c r="AM105" i="4"/>
  <c r="AM103" i="4"/>
  <c r="AM101" i="4"/>
  <c r="AM99" i="4"/>
  <c r="AM97" i="4"/>
  <c r="AM95" i="4"/>
  <c r="AM93" i="4"/>
  <c r="AM91" i="4"/>
  <c r="AM89" i="4"/>
  <c r="AM87" i="4"/>
  <c r="AM85" i="4"/>
  <c r="AM83" i="4"/>
  <c r="AM81" i="4"/>
  <c r="AM79" i="4"/>
  <c r="AM77" i="4"/>
  <c r="AM75" i="4"/>
  <c r="AM73" i="4"/>
  <c r="AM71" i="4"/>
  <c r="AM69" i="4"/>
  <c r="AM67" i="4"/>
  <c r="AM65" i="4"/>
  <c r="AM63" i="4"/>
  <c r="AM61" i="4"/>
  <c r="AM59" i="4"/>
  <c r="AM57" i="4"/>
  <c r="AM55" i="4"/>
  <c r="AM54" i="4"/>
  <c r="AM52" i="4"/>
  <c r="AM50" i="4"/>
  <c r="AM48" i="4"/>
  <c r="AM46" i="4"/>
  <c r="AM44" i="4"/>
  <c r="AM42" i="4"/>
  <c r="AM40" i="4"/>
  <c r="AM38" i="4"/>
  <c r="AM36" i="4"/>
  <c r="AM34" i="4"/>
  <c r="AM32" i="4"/>
  <c r="AM30" i="4"/>
  <c r="AM28" i="4"/>
  <c r="AM26" i="4"/>
  <c r="AM24" i="4"/>
  <c r="AM22" i="4"/>
  <c r="AM20" i="4"/>
  <c r="AM18" i="4"/>
  <c r="AM16" i="4"/>
  <c r="AM14" i="4"/>
  <c r="AM12" i="4"/>
  <c r="AM10" i="4"/>
  <c r="AM8" i="4"/>
  <c r="AM6" i="4"/>
  <c r="AM53" i="4"/>
  <c r="AM51" i="4"/>
  <c r="AM49" i="4"/>
  <c r="AM47" i="4"/>
  <c r="AM45" i="4"/>
  <c r="AM43" i="4"/>
  <c r="AM41" i="4"/>
  <c r="AM39" i="4"/>
  <c r="AM37" i="4"/>
  <c r="AM35" i="4"/>
  <c r="AM33" i="4"/>
  <c r="AM31" i="4"/>
  <c r="AM29" i="4"/>
  <c r="AM27" i="4"/>
  <c r="AM25" i="4"/>
  <c r="AM23" i="4"/>
  <c r="AM21" i="4"/>
  <c r="AM19" i="4"/>
  <c r="AM17" i="4"/>
  <c r="AM15" i="4"/>
  <c r="AM13" i="4"/>
  <c r="AM11" i="4"/>
  <c r="AM9" i="4"/>
  <c r="AM7" i="4"/>
  <c r="AM5" i="4"/>
  <c r="AN3" i="4" a="1"/>
  <c r="AN3" i="4" s="1"/>
  <c r="AM4" i="4"/>
  <c r="AN914" i="4" l="1"/>
  <c r="B914" i="4" s="1"/>
  <c r="AN912" i="4"/>
  <c r="B912" i="4" s="1"/>
  <c r="AN910" i="4"/>
  <c r="B910" i="4" s="1"/>
  <c r="AN908" i="4"/>
  <c r="B908" i="4" s="1"/>
  <c r="AN913" i="4"/>
  <c r="B913" i="4" s="1"/>
  <c r="AN911" i="4"/>
  <c r="B911" i="4" s="1"/>
  <c r="AN909" i="4"/>
  <c r="B909" i="4" s="1"/>
  <c r="AN906" i="4"/>
  <c r="B906" i="4" s="1"/>
  <c r="AN904" i="4"/>
  <c r="B904" i="4" s="1"/>
  <c r="AN902" i="4"/>
  <c r="B902" i="4" s="1"/>
  <c r="AN907" i="4"/>
  <c r="B907" i="4" s="1"/>
  <c r="AN905" i="4"/>
  <c r="B905" i="4" s="1"/>
  <c r="AN903" i="4"/>
  <c r="B903" i="4" s="1"/>
  <c r="AN900" i="4"/>
  <c r="B900" i="4" s="1"/>
  <c r="AN898" i="4"/>
  <c r="B898" i="4" s="1"/>
  <c r="AN896" i="4"/>
  <c r="B896" i="4" s="1"/>
  <c r="AN894" i="4"/>
  <c r="B894" i="4" s="1"/>
  <c r="AN892" i="4"/>
  <c r="B892" i="4" s="1"/>
  <c r="AN890" i="4"/>
  <c r="B890" i="4" s="1"/>
  <c r="A890" i="5" s="1"/>
  <c r="AN901" i="4"/>
  <c r="B901" i="4" s="1"/>
  <c r="AN899" i="4"/>
  <c r="B899" i="4" s="1"/>
  <c r="AN897" i="4"/>
  <c r="B897" i="4" s="1"/>
  <c r="AN895" i="4"/>
  <c r="B895" i="4" s="1"/>
  <c r="AN893" i="4"/>
  <c r="B893" i="4" s="1"/>
  <c r="AN891" i="4"/>
  <c r="B891" i="4" s="1"/>
  <c r="AN889" i="4"/>
  <c r="B889" i="4" s="1"/>
  <c r="AN888" i="4"/>
  <c r="B888" i="4" s="1"/>
  <c r="A888" i="5" s="1"/>
  <c r="AN886" i="4"/>
  <c r="B886" i="4" s="1"/>
  <c r="A886" i="5" s="1"/>
  <c r="AN884" i="4"/>
  <c r="B884" i="4" s="1"/>
  <c r="A884" i="5" s="1"/>
  <c r="AN882" i="4"/>
  <c r="B882" i="4" s="1"/>
  <c r="A882" i="5" s="1"/>
  <c r="AN880" i="4"/>
  <c r="B880" i="4" s="1"/>
  <c r="A880" i="5" s="1"/>
  <c r="AN878" i="4"/>
  <c r="B878" i="4" s="1"/>
  <c r="A878" i="5" s="1"/>
  <c r="AN887" i="4"/>
  <c r="B887" i="4" s="1"/>
  <c r="AN885" i="4"/>
  <c r="B885" i="4" s="1"/>
  <c r="AN883" i="4"/>
  <c r="B883" i="4" s="1"/>
  <c r="AN881" i="4"/>
  <c r="B881" i="4" s="1"/>
  <c r="AN879" i="4"/>
  <c r="B879" i="4" s="1"/>
  <c r="AN877" i="4"/>
  <c r="B877" i="4" s="1"/>
  <c r="AN875" i="4"/>
  <c r="B875" i="4" s="1"/>
  <c r="AN873" i="4"/>
  <c r="B873" i="4" s="1"/>
  <c r="AN871" i="4"/>
  <c r="B871" i="4" s="1"/>
  <c r="AN869" i="4"/>
  <c r="B869" i="4" s="1"/>
  <c r="AN867" i="4"/>
  <c r="B867" i="4" s="1"/>
  <c r="AN865" i="4"/>
  <c r="B865" i="4" s="1"/>
  <c r="AN863" i="4"/>
  <c r="B863" i="4" s="1"/>
  <c r="AN861" i="4"/>
  <c r="B861" i="4" s="1"/>
  <c r="AN859" i="4"/>
  <c r="B859" i="4" s="1"/>
  <c r="AN857" i="4"/>
  <c r="B857" i="4" s="1"/>
  <c r="AN855" i="4"/>
  <c r="B855" i="4" s="1"/>
  <c r="AN853" i="4"/>
  <c r="B853" i="4" s="1"/>
  <c r="AN851" i="4"/>
  <c r="B851" i="4" s="1"/>
  <c r="AN876" i="4"/>
  <c r="B876" i="4" s="1"/>
  <c r="A876" i="5" s="1"/>
  <c r="AN874" i="4"/>
  <c r="B874" i="4" s="1"/>
  <c r="A874" i="5" s="1"/>
  <c r="AN872" i="4"/>
  <c r="B872" i="4" s="1"/>
  <c r="A872" i="5" s="1"/>
  <c r="AN870" i="4"/>
  <c r="B870" i="4" s="1"/>
  <c r="A870" i="5" s="1"/>
  <c r="AN868" i="4"/>
  <c r="B868" i="4" s="1"/>
  <c r="A868" i="5" s="1"/>
  <c r="AN866" i="4"/>
  <c r="B866" i="4" s="1"/>
  <c r="A866" i="5" s="1"/>
  <c r="AN864" i="4"/>
  <c r="B864" i="4" s="1"/>
  <c r="A864" i="5" s="1"/>
  <c r="AN862" i="4"/>
  <c r="B862" i="4" s="1"/>
  <c r="A862" i="5" s="1"/>
  <c r="AN860" i="4"/>
  <c r="B860" i="4" s="1"/>
  <c r="A860" i="5" s="1"/>
  <c r="AN858" i="4"/>
  <c r="B858" i="4" s="1"/>
  <c r="A858" i="5" s="1"/>
  <c r="AN856" i="4"/>
  <c r="B856" i="4" s="1"/>
  <c r="A856" i="5" s="1"/>
  <c r="AN854" i="4"/>
  <c r="B854" i="4" s="1"/>
  <c r="A854" i="5" s="1"/>
  <c r="AN852" i="4"/>
  <c r="B852" i="4" s="1"/>
  <c r="A852" i="5" s="1"/>
  <c r="AN849" i="4"/>
  <c r="B849" i="4" s="1"/>
  <c r="AN847" i="4"/>
  <c r="B847" i="4" s="1"/>
  <c r="AN845" i="4"/>
  <c r="B845" i="4" s="1"/>
  <c r="AN843" i="4"/>
  <c r="B843" i="4" s="1"/>
  <c r="AN841" i="4"/>
  <c r="B841" i="4" s="1"/>
  <c r="AN839" i="4"/>
  <c r="B839" i="4" s="1"/>
  <c r="AN837" i="4"/>
  <c r="B837" i="4" s="1"/>
  <c r="AN835" i="4"/>
  <c r="B835" i="4" s="1"/>
  <c r="AN833" i="4"/>
  <c r="B833" i="4" s="1"/>
  <c r="AN831" i="4"/>
  <c r="B831" i="4" s="1"/>
  <c r="AN829" i="4"/>
  <c r="B829" i="4" s="1"/>
  <c r="AN827" i="4"/>
  <c r="B827" i="4" s="1"/>
  <c r="AN850" i="4"/>
  <c r="B850" i="4" s="1"/>
  <c r="A850" i="5" s="1"/>
  <c r="AN848" i="4"/>
  <c r="B848" i="4" s="1"/>
  <c r="A848" i="5" s="1"/>
  <c r="AN846" i="4"/>
  <c r="B846" i="4" s="1"/>
  <c r="A846" i="5" s="1"/>
  <c r="AN844" i="4"/>
  <c r="B844" i="4" s="1"/>
  <c r="A844" i="5" s="1"/>
  <c r="AN842" i="4"/>
  <c r="B842" i="4" s="1"/>
  <c r="A842" i="5" s="1"/>
  <c r="AN840" i="4"/>
  <c r="B840" i="4" s="1"/>
  <c r="A840" i="5" s="1"/>
  <c r="AN838" i="4"/>
  <c r="B838" i="4" s="1"/>
  <c r="A838" i="5" s="1"/>
  <c r="AN836" i="4"/>
  <c r="B836" i="4" s="1"/>
  <c r="A836" i="5" s="1"/>
  <c r="AN834" i="4"/>
  <c r="B834" i="4" s="1"/>
  <c r="A834" i="5" s="1"/>
  <c r="AN832" i="4"/>
  <c r="B832" i="4" s="1"/>
  <c r="A832" i="5" s="1"/>
  <c r="AN830" i="4"/>
  <c r="B830" i="4" s="1"/>
  <c r="A830" i="5" s="1"/>
  <c r="AN828" i="4"/>
  <c r="B828" i="4" s="1"/>
  <c r="A828" i="5" s="1"/>
  <c r="AN826" i="4"/>
  <c r="B826" i="4" s="1"/>
  <c r="A826" i="5" s="1"/>
  <c r="AN825" i="4"/>
  <c r="B825" i="4" s="1"/>
  <c r="AN823" i="4"/>
  <c r="B823" i="4" s="1"/>
  <c r="AN821" i="4"/>
  <c r="B821" i="4" s="1"/>
  <c r="AN819" i="4"/>
  <c r="B819" i="4" s="1"/>
  <c r="AN817" i="4"/>
  <c r="B817" i="4" s="1"/>
  <c r="AN815" i="4"/>
  <c r="B815" i="4" s="1"/>
  <c r="AN813" i="4"/>
  <c r="B813" i="4" s="1"/>
  <c r="AN811" i="4"/>
  <c r="B811" i="4" s="1"/>
  <c r="AN809" i="4"/>
  <c r="B809" i="4" s="1"/>
  <c r="AN807" i="4"/>
  <c r="B807" i="4" s="1"/>
  <c r="AN805" i="4"/>
  <c r="B805" i="4" s="1"/>
  <c r="AN803" i="4"/>
  <c r="B803" i="4" s="1"/>
  <c r="AN801" i="4"/>
  <c r="B801" i="4" s="1"/>
  <c r="AN799" i="4"/>
  <c r="B799" i="4" s="1"/>
  <c r="AN797" i="4"/>
  <c r="B797" i="4" s="1"/>
  <c r="AN795" i="4"/>
  <c r="B795" i="4" s="1"/>
  <c r="AN793" i="4"/>
  <c r="B793" i="4" s="1"/>
  <c r="AN791" i="4"/>
  <c r="B791" i="4" s="1"/>
  <c r="AN789" i="4"/>
  <c r="B789" i="4" s="1"/>
  <c r="AN787" i="4"/>
  <c r="B787" i="4" s="1"/>
  <c r="AN785" i="4"/>
  <c r="B785" i="4" s="1"/>
  <c r="AN783" i="4"/>
  <c r="B783" i="4" s="1"/>
  <c r="AN781" i="4"/>
  <c r="B781" i="4" s="1"/>
  <c r="AN779" i="4"/>
  <c r="B779" i="4" s="1"/>
  <c r="AN777" i="4"/>
  <c r="B777" i="4" s="1"/>
  <c r="AN824" i="4"/>
  <c r="B824" i="4" s="1"/>
  <c r="A824" i="5" s="1"/>
  <c r="AN822" i="4"/>
  <c r="B822" i="4" s="1"/>
  <c r="A822" i="5" s="1"/>
  <c r="AN820" i="4"/>
  <c r="B820" i="4" s="1"/>
  <c r="A820" i="5" s="1"/>
  <c r="AN818" i="4"/>
  <c r="B818" i="4" s="1"/>
  <c r="A818" i="5" s="1"/>
  <c r="AN816" i="4"/>
  <c r="B816" i="4" s="1"/>
  <c r="A816" i="5" s="1"/>
  <c r="AN814" i="4"/>
  <c r="B814" i="4" s="1"/>
  <c r="A814" i="5" s="1"/>
  <c r="AN812" i="4"/>
  <c r="B812" i="4" s="1"/>
  <c r="A812" i="5" s="1"/>
  <c r="AN810" i="4"/>
  <c r="B810" i="4" s="1"/>
  <c r="A810" i="5" s="1"/>
  <c r="AN808" i="4"/>
  <c r="B808" i="4" s="1"/>
  <c r="A808" i="5" s="1"/>
  <c r="AN806" i="4"/>
  <c r="B806" i="4" s="1"/>
  <c r="A806" i="5" s="1"/>
  <c r="AN804" i="4"/>
  <c r="B804" i="4" s="1"/>
  <c r="A804" i="5" s="1"/>
  <c r="AN802" i="4"/>
  <c r="B802" i="4" s="1"/>
  <c r="A802" i="5" s="1"/>
  <c r="AN800" i="4"/>
  <c r="B800" i="4" s="1"/>
  <c r="A800" i="5" s="1"/>
  <c r="AN798" i="4"/>
  <c r="B798" i="4" s="1"/>
  <c r="A798" i="5" s="1"/>
  <c r="AN796" i="4"/>
  <c r="B796" i="4" s="1"/>
  <c r="A796" i="5" s="1"/>
  <c r="AN794" i="4"/>
  <c r="B794" i="4" s="1"/>
  <c r="A794" i="5" s="1"/>
  <c r="AN792" i="4"/>
  <c r="B792" i="4" s="1"/>
  <c r="A792" i="5" s="1"/>
  <c r="AN790" i="4"/>
  <c r="B790" i="4" s="1"/>
  <c r="A790" i="5" s="1"/>
  <c r="AN788" i="4"/>
  <c r="B788" i="4" s="1"/>
  <c r="A788" i="5" s="1"/>
  <c r="AN786" i="4"/>
  <c r="B786" i="4" s="1"/>
  <c r="A786" i="5" s="1"/>
  <c r="AN784" i="4"/>
  <c r="B784" i="4" s="1"/>
  <c r="A784" i="5" s="1"/>
  <c r="AN782" i="4"/>
  <c r="B782" i="4" s="1"/>
  <c r="A782" i="5" s="1"/>
  <c r="AN780" i="4"/>
  <c r="B780" i="4" s="1"/>
  <c r="A780" i="5" s="1"/>
  <c r="AN778" i="4"/>
  <c r="B778" i="4" s="1"/>
  <c r="A778" i="5" s="1"/>
  <c r="AN776" i="4"/>
  <c r="B776" i="4" s="1"/>
  <c r="AN774" i="4"/>
  <c r="B774" i="4" s="1"/>
  <c r="A774" i="5" s="1"/>
  <c r="AN772" i="4"/>
  <c r="B772" i="4" s="1"/>
  <c r="AN770" i="4"/>
  <c r="B770" i="4" s="1"/>
  <c r="A770" i="5" s="1"/>
  <c r="AN768" i="4"/>
  <c r="B768" i="4" s="1"/>
  <c r="AN766" i="4"/>
  <c r="B766" i="4" s="1"/>
  <c r="A766" i="5" s="1"/>
  <c r="AN764" i="4"/>
  <c r="B764" i="4" s="1"/>
  <c r="AN762" i="4"/>
  <c r="B762" i="4" s="1"/>
  <c r="A762" i="5" s="1"/>
  <c r="AN760" i="4"/>
  <c r="B760" i="4" s="1"/>
  <c r="AN758" i="4"/>
  <c r="B758" i="4" s="1"/>
  <c r="A758" i="5" s="1"/>
  <c r="AN756" i="4"/>
  <c r="B756" i="4" s="1"/>
  <c r="AN754" i="4"/>
  <c r="B754" i="4" s="1"/>
  <c r="A754" i="5" s="1"/>
  <c r="AN752" i="4"/>
  <c r="B752" i="4" s="1"/>
  <c r="AN750" i="4"/>
  <c r="B750" i="4" s="1"/>
  <c r="A750" i="5" s="1"/>
  <c r="AN748" i="4"/>
  <c r="B748" i="4" s="1"/>
  <c r="AN746" i="4"/>
  <c r="B746" i="4" s="1"/>
  <c r="A746" i="5" s="1"/>
  <c r="AN744" i="4"/>
  <c r="B744" i="4" s="1"/>
  <c r="AN742" i="4"/>
  <c r="B742" i="4" s="1"/>
  <c r="A742" i="5" s="1"/>
  <c r="AN740" i="4"/>
  <c r="B740" i="4" s="1"/>
  <c r="AN738" i="4"/>
  <c r="B738" i="4" s="1"/>
  <c r="A738" i="5" s="1"/>
  <c r="AN736" i="4"/>
  <c r="B736" i="4" s="1"/>
  <c r="AN734" i="4"/>
  <c r="B734" i="4" s="1"/>
  <c r="A734" i="5" s="1"/>
  <c r="AN732" i="4"/>
  <c r="B732" i="4" s="1"/>
  <c r="AN730" i="4"/>
  <c r="B730" i="4" s="1"/>
  <c r="AN728" i="4"/>
  <c r="B728" i="4" s="1"/>
  <c r="AN726" i="4"/>
  <c r="B726" i="4" s="1"/>
  <c r="AN775" i="4"/>
  <c r="B775" i="4" s="1"/>
  <c r="AN773" i="4"/>
  <c r="B773" i="4" s="1"/>
  <c r="AN771" i="4"/>
  <c r="B771" i="4" s="1"/>
  <c r="AN769" i="4"/>
  <c r="B769" i="4" s="1"/>
  <c r="AN767" i="4"/>
  <c r="B767" i="4" s="1"/>
  <c r="AN765" i="4"/>
  <c r="B765" i="4" s="1"/>
  <c r="AN763" i="4"/>
  <c r="B763" i="4" s="1"/>
  <c r="AN761" i="4"/>
  <c r="B761" i="4" s="1"/>
  <c r="AN759" i="4"/>
  <c r="B759" i="4" s="1"/>
  <c r="AN757" i="4"/>
  <c r="B757" i="4" s="1"/>
  <c r="AN755" i="4"/>
  <c r="B755" i="4" s="1"/>
  <c r="AN753" i="4"/>
  <c r="B753" i="4" s="1"/>
  <c r="AN751" i="4"/>
  <c r="B751" i="4" s="1"/>
  <c r="AN749" i="4"/>
  <c r="B749" i="4" s="1"/>
  <c r="AN747" i="4"/>
  <c r="B747" i="4" s="1"/>
  <c r="AN745" i="4"/>
  <c r="B745" i="4" s="1"/>
  <c r="AN743" i="4"/>
  <c r="B743" i="4" s="1"/>
  <c r="AN741" i="4"/>
  <c r="B741" i="4" s="1"/>
  <c r="AN739" i="4"/>
  <c r="B739" i="4" s="1"/>
  <c r="AN737" i="4"/>
  <c r="B737" i="4" s="1"/>
  <c r="AN735" i="4"/>
  <c r="B735" i="4" s="1"/>
  <c r="AN733" i="4"/>
  <c r="B733" i="4" s="1"/>
  <c r="AN731" i="4"/>
  <c r="B731" i="4" s="1"/>
  <c r="AN729" i="4"/>
  <c r="B729" i="4" s="1"/>
  <c r="AN727" i="4"/>
  <c r="B727" i="4" s="1"/>
  <c r="AN725" i="4"/>
  <c r="B725" i="4" s="1"/>
  <c r="AN723" i="4"/>
  <c r="B723" i="4" s="1"/>
  <c r="AN721" i="4"/>
  <c r="B721" i="4" s="1"/>
  <c r="AN719" i="4"/>
  <c r="B719" i="4" s="1"/>
  <c r="AN717" i="4"/>
  <c r="B717" i="4" s="1"/>
  <c r="AN715" i="4"/>
  <c r="B715" i="4" s="1"/>
  <c r="AN713" i="4"/>
  <c r="B713" i="4" s="1"/>
  <c r="AN711" i="4"/>
  <c r="B711" i="4" s="1"/>
  <c r="AN709" i="4"/>
  <c r="B709" i="4" s="1"/>
  <c r="AN707" i="4"/>
  <c r="B707" i="4" s="1"/>
  <c r="AN705" i="4"/>
  <c r="B705" i="4" s="1"/>
  <c r="AN703" i="4"/>
  <c r="B703" i="4" s="1"/>
  <c r="AN701" i="4"/>
  <c r="B701" i="4" s="1"/>
  <c r="AN699" i="4"/>
  <c r="B699" i="4" s="1"/>
  <c r="AN697" i="4"/>
  <c r="B697" i="4" s="1"/>
  <c r="AN695" i="4"/>
  <c r="B695" i="4" s="1"/>
  <c r="AN693" i="4"/>
  <c r="B693" i="4" s="1"/>
  <c r="AN691" i="4"/>
  <c r="B691" i="4" s="1"/>
  <c r="AN689" i="4"/>
  <c r="B689" i="4" s="1"/>
  <c r="AN687" i="4"/>
  <c r="B687" i="4" s="1"/>
  <c r="AN685" i="4"/>
  <c r="B685" i="4" s="1"/>
  <c r="AN683" i="4"/>
  <c r="B683" i="4" s="1"/>
  <c r="AN681" i="4"/>
  <c r="B681" i="4" s="1"/>
  <c r="AN679" i="4"/>
  <c r="B679" i="4" s="1"/>
  <c r="AN677" i="4"/>
  <c r="B677" i="4" s="1"/>
  <c r="AN675" i="4"/>
  <c r="B675" i="4" s="1"/>
  <c r="AN673" i="4"/>
  <c r="B673" i="4" s="1"/>
  <c r="AN671" i="4"/>
  <c r="B671" i="4" s="1"/>
  <c r="AN669" i="4"/>
  <c r="B669" i="4" s="1"/>
  <c r="AN667" i="4"/>
  <c r="B667" i="4" s="1"/>
  <c r="AN665" i="4"/>
  <c r="B665" i="4" s="1"/>
  <c r="AN663" i="4"/>
  <c r="B663" i="4" s="1"/>
  <c r="AN661" i="4"/>
  <c r="B661" i="4" s="1"/>
  <c r="AN659" i="4"/>
  <c r="B659" i="4" s="1"/>
  <c r="AN657" i="4"/>
  <c r="B657" i="4" s="1"/>
  <c r="AN655" i="4"/>
  <c r="B655" i="4" s="1"/>
  <c r="AN653" i="4"/>
  <c r="B653" i="4" s="1"/>
  <c r="AN651" i="4"/>
  <c r="B651" i="4" s="1"/>
  <c r="AN649" i="4"/>
  <c r="B649" i="4" s="1"/>
  <c r="AN647" i="4"/>
  <c r="B647" i="4" s="1"/>
  <c r="AN645" i="4"/>
  <c r="B645" i="4" s="1"/>
  <c r="AN643" i="4"/>
  <c r="B643" i="4" s="1"/>
  <c r="AN641" i="4"/>
  <c r="B641" i="4" s="1"/>
  <c r="AN639" i="4"/>
  <c r="B639" i="4" s="1"/>
  <c r="AN637" i="4"/>
  <c r="B637" i="4" s="1"/>
  <c r="AN635" i="4"/>
  <c r="B635" i="4" s="1"/>
  <c r="AN633" i="4"/>
  <c r="B633" i="4" s="1"/>
  <c r="AN631" i="4"/>
  <c r="B631" i="4" s="1"/>
  <c r="AN629" i="4"/>
  <c r="B629" i="4" s="1"/>
  <c r="AN627" i="4"/>
  <c r="B627" i="4" s="1"/>
  <c r="AN625" i="4"/>
  <c r="B625" i="4" s="1"/>
  <c r="AN724" i="4"/>
  <c r="B724" i="4" s="1"/>
  <c r="AN722" i="4"/>
  <c r="B722" i="4" s="1"/>
  <c r="AN720" i="4"/>
  <c r="B720" i="4" s="1"/>
  <c r="AN718" i="4"/>
  <c r="B718" i="4" s="1"/>
  <c r="AN716" i="4"/>
  <c r="B716" i="4" s="1"/>
  <c r="AN714" i="4"/>
  <c r="B714" i="4" s="1"/>
  <c r="AN712" i="4"/>
  <c r="B712" i="4" s="1"/>
  <c r="AN710" i="4"/>
  <c r="B710" i="4" s="1"/>
  <c r="AN708" i="4"/>
  <c r="B708" i="4" s="1"/>
  <c r="AN706" i="4"/>
  <c r="B706" i="4" s="1"/>
  <c r="AN704" i="4"/>
  <c r="B704" i="4" s="1"/>
  <c r="AN702" i="4"/>
  <c r="B702" i="4" s="1"/>
  <c r="AN700" i="4"/>
  <c r="B700" i="4" s="1"/>
  <c r="AN698" i="4"/>
  <c r="B698" i="4" s="1"/>
  <c r="AN696" i="4"/>
  <c r="B696" i="4" s="1"/>
  <c r="AN694" i="4"/>
  <c r="B694" i="4" s="1"/>
  <c r="AN692" i="4"/>
  <c r="B692" i="4" s="1"/>
  <c r="AN690" i="4"/>
  <c r="B690" i="4" s="1"/>
  <c r="AN688" i="4"/>
  <c r="B688" i="4" s="1"/>
  <c r="AN686" i="4"/>
  <c r="B686" i="4" s="1"/>
  <c r="AN684" i="4"/>
  <c r="B684" i="4" s="1"/>
  <c r="AN682" i="4"/>
  <c r="B682" i="4" s="1"/>
  <c r="AN680" i="4"/>
  <c r="B680" i="4" s="1"/>
  <c r="AN678" i="4"/>
  <c r="B678" i="4" s="1"/>
  <c r="AN676" i="4"/>
  <c r="B676" i="4" s="1"/>
  <c r="AN674" i="4"/>
  <c r="B674" i="4" s="1"/>
  <c r="AN672" i="4"/>
  <c r="B672" i="4" s="1"/>
  <c r="AN670" i="4"/>
  <c r="B670" i="4" s="1"/>
  <c r="AN668" i="4"/>
  <c r="B668" i="4" s="1"/>
  <c r="AN666" i="4"/>
  <c r="B666" i="4" s="1"/>
  <c r="AN664" i="4"/>
  <c r="B664" i="4" s="1"/>
  <c r="AN662" i="4"/>
  <c r="B662" i="4" s="1"/>
  <c r="AN660" i="4"/>
  <c r="B660" i="4" s="1"/>
  <c r="AN658" i="4"/>
  <c r="B658" i="4" s="1"/>
  <c r="AN656" i="4"/>
  <c r="B656" i="4" s="1"/>
  <c r="AN654" i="4"/>
  <c r="B654" i="4" s="1"/>
  <c r="AN652" i="4"/>
  <c r="B652" i="4" s="1"/>
  <c r="AN650" i="4"/>
  <c r="B650" i="4" s="1"/>
  <c r="AN648" i="4"/>
  <c r="B648" i="4" s="1"/>
  <c r="AN646" i="4"/>
  <c r="B646" i="4" s="1"/>
  <c r="AN644" i="4"/>
  <c r="B644" i="4" s="1"/>
  <c r="AN642" i="4"/>
  <c r="B642" i="4" s="1"/>
  <c r="AN640" i="4"/>
  <c r="B640" i="4" s="1"/>
  <c r="AN638" i="4"/>
  <c r="B638" i="4" s="1"/>
  <c r="AN636" i="4"/>
  <c r="B636" i="4" s="1"/>
  <c r="AN634" i="4"/>
  <c r="B634" i="4" s="1"/>
  <c r="A634" i="5" s="1"/>
  <c r="AN632" i="4"/>
  <c r="B632" i="4" s="1"/>
  <c r="AN630" i="4"/>
  <c r="B630" i="4" s="1"/>
  <c r="A630" i="5" s="1"/>
  <c r="AN628" i="4"/>
  <c r="B628" i="4" s="1"/>
  <c r="AN626" i="4"/>
  <c r="B626" i="4" s="1"/>
  <c r="A626" i="5" s="1"/>
  <c r="AN624" i="4"/>
  <c r="B624" i="4" s="1"/>
  <c r="AN623" i="4"/>
  <c r="B623" i="4" s="1"/>
  <c r="AN621" i="4"/>
  <c r="B621" i="4" s="1"/>
  <c r="AN619" i="4"/>
  <c r="B619" i="4" s="1"/>
  <c r="AN617" i="4"/>
  <c r="B617" i="4" s="1"/>
  <c r="AN615" i="4"/>
  <c r="B615" i="4" s="1"/>
  <c r="AN613" i="4"/>
  <c r="B613" i="4" s="1"/>
  <c r="AN611" i="4"/>
  <c r="B611" i="4" s="1"/>
  <c r="AN609" i="4"/>
  <c r="B609" i="4" s="1"/>
  <c r="AN607" i="4"/>
  <c r="B607" i="4" s="1"/>
  <c r="AN605" i="4"/>
  <c r="B605" i="4" s="1"/>
  <c r="AN603" i="4"/>
  <c r="B603" i="4" s="1"/>
  <c r="AN601" i="4"/>
  <c r="B601" i="4" s="1"/>
  <c r="AN599" i="4"/>
  <c r="B599" i="4" s="1"/>
  <c r="AN597" i="4"/>
  <c r="B597" i="4" s="1"/>
  <c r="AN595" i="4"/>
  <c r="B595" i="4" s="1"/>
  <c r="AN593" i="4"/>
  <c r="B593" i="4" s="1"/>
  <c r="AN591" i="4"/>
  <c r="B591" i="4" s="1"/>
  <c r="AN589" i="4"/>
  <c r="B589" i="4" s="1"/>
  <c r="AN587" i="4"/>
  <c r="B587" i="4" s="1"/>
  <c r="AN585" i="4"/>
  <c r="B585" i="4" s="1"/>
  <c r="AN583" i="4"/>
  <c r="B583" i="4" s="1"/>
  <c r="AN581" i="4"/>
  <c r="B581" i="4" s="1"/>
  <c r="AN579" i="4"/>
  <c r="B579" i="4" s="1"/>
  <c r="AN577" i="4"/>
  <c r="B577" i="4" s="1"/>
  <c r="AN575" i="4"/>
  <c r="B575" i="4" s="1"/>
  <c r="AN573" i="4"/>
  <c r="B573" i="4" s="1"/>
  <c r="AN571" i="4"/>
  <c r="B571" i="4" s="1"/>
  <c r="AN569" i="4"/>
  <c r="B569" i="4" s="1"/>
  <c r="AN567" i="4"/>
  <c r="B567" i="4" s="1"/>
  <c r="AN565" i="4"/>
  <c r="B565" i="4" s="1"/>
  <c r="AN563" i="4"/>
  <c r="B563" i="4" s="1"/>
  <c r="AN561" i="4"/>
  <c r="B561" i="4" s="1"/>
  <c r="AN559" i="4"/>
  <c r="B559" i="4" s="1"/>
  <c r="AN557" i="4"/>
  <c r="B557" i="4" s="1"/>
  <c r="AN555" i="4"/>
  <c r="B555" i="4" s="1"/>
  <c r="AN553" i="4"/>
  <c r="B553" i="4" s="1"/>
  <c r="AN551" i="4"/>
  <c r="B551" i="4" s="1"/>
  <c r="AN549" i="4"/>
  <c r="B549" i="4" s="1"/>
  <c r="AN547" i="4"/>
  <c r="B547" i="4" s="1"/>
  <c r="AN545" i="4"/>
  <c r="B545" i="4" s="1"/>
  <c r="AN543" i="4"/>
  <c r="B543" i="4" s="1"/>
  <c r="AN541" i="4"/>
  <c r="B541" i="4" s="1"/>
  <c r="AN539" i="4"/>
  <c r="B539" i="4" s="1"/>
  <c r="AN537" i="4"/>
  <c r="B537" i="4" s="1"/>
  <c r="AN535" i="4"/>
  <c r="B535" i="4" s="1"/>
  <c r="AN533" i="4"/>
  <c r="B533" i="4" s="1"/>
  <c r="AN531" i="4"/>
  <c r="B531" i="4" s="1"/>
  <c r="AN529" i="4"/>
  <c r="B529" i="4" s="1"/>
  <c r="AN527" i="4"/>
  <c r="B527" i="4" s="1"/>
  <c r="AN525" i="4"/>
  <c r="B525" i="4" s="1"/>
  <c r="AN523" i="4"/>
  <c r="B523" i="4" s="1"/>
  <c r="AN622" i="4"/>
  <c r="B622" i="4" s="1"/>
  <c r="A622" i="5" s="1"/>
  <c r="AN620" i="4"/>
  <c r="B620" i="4" s="1"/>
  <c r="AN618" i="4"/>
  <c r="B618" i="4" s="1"/>
  <c r="A618" i="5" s="1"/>
  <c r="AN616" i="4"/>
  <c r="B616" i="4" s="1"/>
  <c r="AN614" i="4"/>
  <c r="B614" i="4" s="1"/>
  <c r="A614" i="5" s="1"/>
  <c r="AN612" i="4"/>
  <c r="B612" i="4" s="1"/>
  <c r="AN610" i="4"/>
  <c r="B610" i="4" s="1"/>
  <c r="A610" i="5" s="1"/>
  <c r="AN608" i="4"/>
  <c r="B608" i="4" s="1"/>
  <c r="AN606" i="4"/>
  <c r="B606" i="4" s="1"/>
  <c r="A606" i="5" s="1"/>
  <c r="AN604" i="4"/>
  <c r="B604" i="4" s="1"/>
  <c r="AN602" i="4"/>
  <c r="B602" i="4" s="1"/>
  <c r="A602" i="5" s="1"/>
  <c r="AN600" i="4"/>
  <c r="B600" i="4" s="1"/>
  <c r="AN598" i="4"/>
  <c r="B598" i="4" s="1"/>
  <c r="A598" i="5" s="1"/>
  <c r="AN596" i="4"/>
  <c r="B596" i="4" s="1"/>
  <c r="AN594" i="4"/>
  <c r="B594" i="4" s="1"/>
  <c r="A594" i="5" s="1"/>
  <c r="AN592" i="4"/>
  <c r="B592" i="4" s="1"/>
  <c r="AN590" i="4"/>
  <c r="B590" i="4" s="1"/>
  <c r="A590" i="5" s="1"/>
  <c r="AN588" i="4"/>
  <c r="B588" i="4" s="1"/>
  <c r="AN586" i="4"/>
  <c r="B586" i="4" s="1"/>
  <c r="A586" i="5" s="1"/>
  <c r="AN584" i="4"/>
  <c r="B584" i="4" s="1"/>
  <c r="AN582" i="4"/>
  <c r="B582" i="4" s="1"/>
  <c r="A582" i="5" s="1"/>
  <c r="AN580" i="4"/>
  <c r="B580" i="4" s="1"/>
  <c r="AN578" i="4"/>
  <c r="B578" i="4" s="1"/>
  <c r="A578" i="5" s="1"/>
  <c r="AN576" i="4"/>
  <c r="B576" i="4" s="1"/>
  <c r="AN574" i="4"/>
  <c r="B574" i="4" s="1"/>
  <c r="A574" i="5" s="1"/>
  <c r="AN572" i="4"/>
  <c r="B572" i="4" s="1"/>
  <c r="AN570" i="4"/>
  <c r="B570" i="4" s="1"/>
  <c r="A570" i="5" s="1"/>
  <c r="AN568" i="4"/>
  <c r="B568" i="4" s="1"/>
  <c r="AN566" i="4"/>
  <c r="B566" i="4" s="1"/>
  <c r="A566" i="5" s="1"/>
  <c r="AN564" i="4"/>
  <c r="B564" i="4" s="1"/>
  <c r="AN562" i="4"/>
  <c r="B562" i="4" s="1"/>
  <c r="A562" i="5" s="1"/>
  <c r="AN560" i="4"/>
  <c r="B560" i="4" s="1"/>
  <c r="AN558" i="4"/>
  <c r="B558" i="4" s="1"/>
  <c r="A558" i="5" s="1"/>
  <c r="AN556" i="4"/>
  <c r="B556" i="4" s="1"/>
  <c r="AN554" i="4"/>
  <c r="B554" i="4" s="1"/>
  <c r="A554" i="5" s="1"/>
  <c r="AN552" i="4"/>
  <c r="B552" i="4" s="1"/>
  <c r="AN550" i="4"/>
  <c r="B550" i="4" s="1"/>
  <c r="A550" i="5" s="1"/>
  <c r="AN548" i="4"/>
  <c r="B548" i="4" s="1"/>
  <c r="AN546" i="4"/>
  <c r="B546" i="4" s="1"/>
  <c r="A546" i="5" s="1"/>
  <c r="AN544" i="4"/>
  <c r="B544" i="4" s="1"/>
  <c r="AN542" i="4"/>
  <c r="B542" i="4" s="1"/>
  <c r="A542" i="5" s="1"/>
  <c r="AN540" i="4"/>
  <c r="B540" i="4" s="1"/>
  <c r="AN538" i="4"/>
  <c r="B538" i="4" s="1"/>
  <c r="A538" i="5" s="1"/>
  <c r="AN536" i="4"/>
  <c r="B536" i="4" s="1"/>
  <c r="AN534" i="4"/>
  <c r="B534" i="4" s="1"/>
  <c r="A534" i="5" s="1"/>
  <c r="AN532" i="4"/>
  <c r="B532" i="4" s="1"/>
  <c r="AN530" i="4"/>
  <c r="B530" i="4" s="1"/>
  <c r="A530" i="5" s="1"/>
  <c r="AN528" i="4"/>
  <c r="B528" i="4" s="1"/>
  <c r="AN526" i="4"/>
  <c r="B526" i="4" s="1"/>
  <c r="A526" i="5" s="1"/>
  <c r="AN524" i="4"/>
  <c r="B524" i="4" s="1"/>
  <c r="AN522" i="4"/>
  <c r="B522" i="4" s="1"/>
  <c r="A522" i="5" s="1"/>
  <c r="AN520" i="4"/>
  <c r="B520" i="4" s="1"/>
  <c r="AN518" i="4"/>
  <c r="B518" i="4" s="1"/>
  <c r="A518" i="5" s="1"/>
  <c r="AN516" i="4"/>
  <c r="B516" i="4" s="1"/>
  <c r="AN514" i="4"/>
  <c r="B514" i="4" s="1"/>
  <c r="A514" i="5" s="1"/>
  <c r="AN521" i="4"/>
  <c r="B521" i="4" s="1"/>
  <c r="AN519" i="4"/>
  <c r="B519" i="4" s="1"/>
  <c r="AN517" i="4"/>
  <c r="B517" i="4" s="1"/>
  <c r="AN515" i="4"/>
  <c r="B515" i="4" s="1"/>
  <c r="AN513" i="4"/>
  <c r="B513" i="4" s="1"/>
  <c r="AN512" i="4"/>
  <c r="AN510" i="4"/>
  <c r="AN508" i="4"/>
  <c r="AN511" i="4"/>
  <c r="AN509" i="4"/>
  <c r="AN507" i="4"/>
  <c r="AN505" i="4"/>
  <c r="AN503" i="4"/>
  <c r="B503" i="4" s="1"/>
  <c r="AN506" i="4"/>
  <c r="B506" i="4" s="1"/>
  <c r="A506" i="5" s="1"/>
  <c r="AN504" i="4"/>
  <c r="AN502" i="4"/>
  <c r="AN500" i="4"/>
  <c r="B500" i="4" s="1"/>
  <c r="AN498" i="4"/>
  <c r="B498" i="4" s="1"/>
  <c r="AN496" i="4"/>
  <c r="AN494" i="4"/>
  <c r="AN501" i="4"/>
  <c r="AN499" i="4"/>
  <c r="AN497" i="4"/>
  <c r="B497" i="4" s="1"/>
  <c r="AN495" i="4"/>
  <c r="AN493" i="4"/>
  <c r="B493" i="4" s="1"/>
  <c r="AN491" i="4"/>
  <c r="B491" i="4" s="1"/>
  <c r="AN489" i="4"/>
  <c r="B489" i="4" s="1"/>
  <c r="AN487" i="4"/>
  <c r="AN485" i="4"/>
  <c r="B485" i="4" s="1"/>
  <c r="AN492" i="4"/>
  <c r="B492" i="4" s="1"/>
  <c r="AN490" i="4"/>
  <c r="AN488" i="4"/>
  <c r="B488" i="4" s="1"/>
  <c r="AN486" i="4"/>
  <c r="B486" i="4" s="1"/>
  <c r="AN484" i="4"/>
  <c r="B484" i="4" s="1"/>
  <c r="AN482" i="4"/>
  <c r="AN480" i="4"/>
  <c r="B480" i="4" s="1"/>
  <c r="AN478" i="4"/>
  <c r="B478" i="4" s="1"/>
  <c r="AN476" i="4"/>
  <c r="B476" i="4" s="1"/>
  <c r="AN474" i="4"/>
  <c r="B474" i="4" s="1"/>
  <c r="AN472" i="4"/>
  <c r="B472" i="4" s="1"/>
  <c r="AN470" i="4"/>
  <c r="AN468" i="4"/>
  <c r="B468" i="4" s="1"/>
  <c r="AN466" i="4"/>
  <c r="AN464" i="4"/>
  <c r="B464" i="4" s="1"/>
  <c r="AN483" i="4"/>
  <c r="AN481" i="4"/>
  <c r="AN479" i="4"/>
  <c r="B479" i="4" s="1"/>
  <c r="AN477" i="4"/>
  <c r="AN475" i="4"/>
  <c r="AN473" i="4"/>
  <c r="AN471" i="4"/>
  <c r="B471" i="4" s="1"/>
  <c r="AN469" i="4"/>
  <c r="AN467" i="4"/>
  <c r="AN465" i="4"/>
  <c r="AN463" i="4"/>
  <c r="AN461" i="4"/>
  <c r="B461" i="4" s="1"/>
  <c r="AN459" i="4"/>
  <c r="AN457" i="4"/>
  <c r="B457" i="4" s="1"/>
  <c r="AN455" i="4"/>
  <c r="B455" i="4" s="1"/>
  <c r="AN453" i="4"/>
  <c r="AN451" i="4"/>
  <c r="B451" i="4" s="1"/>
  <c r="AN449" i="4"/>
  <c r="B449" i="4" s="1"/>
  <c r="AN447" i="4"/>
  <c r="B447" i="4" s="1"/>
  <c r="AN445" i="4"/>
  <c r="B445" i="4" s="1"/>
  <c r="AN462" i="4"/>
  <c r="B462" i="4" s="1"/>
  <c r="AN460" i="4"/>
  <c r="AN458" i="4"/>
  <c r="B458" i="4" s="1"/>
  <c r="AN456" i="4"/>
  <c r="B456" i="4" s="1"/>
  <c r="AN454" i="4"/>
  <c r="B454" i="4" s="1"/>
  <c r="AN452" i="4"/>
  <c r="B452" i="4" s="1"/>
  <c r="AN450" i="4"/>
  <c r="B450" i="4" s="1"/>
  <c r="AN448" i="4"/>
  <c r="B448" i="4" s="1"/>
  <c r="AN446" i="4"/>
  <c r="B446" i="4" s="1"/>
  <c r="AN444" i="4"/>
  <c r="AN442" i="4"/>
  <c r="B442" i="4" s="1"/>
  <c r="AN440" i="4"/>
  <c r="B440" i="4" s="1"/>
  <c r="AN438" i="4"/>
  <c r="B438" i="4" s="1"/>
  <c r="AN436" i="4"/>
  <c r="B436" i="4" s="1"/>
  <c r="AN434" i="4"/>
  <c r="AN432" i="4"/>
  <c r="B432" i="4" s="1"/>
  <c r="AN430" i="4"/>
  <c r="B430" i="4" s="1"/>
  <c r="AN428" i="4"/>
  <c r="B428" i="4" s="1"/>
  <c r="AN426" i="4"/>
  <c r="B426" i="4" s="1"/>
  <c r="AN424" i="4"/>
  <c r="B424" i="4" s="1"/>
  <c r="AN422" i="4"/>
  <c r="B422" i="4" s="1"/>
  <c r="AN420" i="4"/>
  <c r="AN418" i="4"/>
  <c r="B418" i="4" s="1"/>
  <c r="AN416" i="4"/>
  <c r="B416" i="4" s="1"/>
  <c r="AN414" i="4"/>
  <c r="B414" i="4" s="1"/>
  <c r="AN412" i="4"/>
  <c r="B412" i="4" s="1"/>
  <c r="AN410" i="4"/>
  <c r="B410" i="4" s="1"/>
  <c r="AN408" i="4"/>
  <c r="AN406" i="4"/>
  <c r="B406" i="4" s="1"/>
  <c r="AN443" i="4"/>
  <c r="B443" i="4" s="1"/>
  <c r="AN441" i="4"/>
  <c r="B441" i="4" s="1"/>
  <c r="AN439" i="4"/>
  <c r="AN437" i="4"/>
  <c r="B437" i="4" s="1"/>
  <c r="AN435" i="4"/>
  <c r="AN433" i="4"/>
  <c r="AN431" i="4"/>
  <c r="AN429" i="4"/>
  <c r="AN427" i="4"/>
  <c r="B427" i="4" s="1"/>
  <c r="AN425" i="4"/>
  <c r="B425" i="4" s="1"/>
  <c r="AN423" i="4"/>
  <c r="AN421" i="4"/>
  <c r="AN419" i="4"/>
  <c r="B419" i="4" s="1"/>
  <c r="AN417" i="4"/>
  <c r="AN415" i="4"/>
  <c r="AN413" i="4"/>
  <c r="AN411" i="4"/>
  <c r="AN409" i="4"/>
  <c r="B409" i="4" s="1"/>
  <c r="AN407" i="4"/>
  <c r="AN405" i="4"/>
  <c r="B405" i="4" s="1"/>
  <c r="AN403" i="4"/>
  <c r="B403" i="4" s="1"/>
  <c r="AN401" i="4"/>
  <c r="AN399" i="4"/>
  <c r="B399" i="4" s="1"/>
  <c r="AN397" i="4"/>
  <c r="B397" i="4" s="1"/>
  <c r="AN395" i="4"/>
  <c r="AN393" i="4"/>
  <c r="B393" i="4" s="1"/>
  <c r="AN391" i="4"/>
  <c r="AN389" i="4"/>
  <c r="B389" i="4" s="1"/>
  <c r="AN387" i="4"/>
  <c r="B387" i="4" s="1"/>
  <c r="AN385" i="4"/>
  <c r="B385" i="4" s="1"/>
  <c r="AN383" i="4"/>
  <c r="AN381" i="4"/>
  <c r="B381" i="4" s="1"/>
  <c r="AN379" i="4"/>
  <c r="B379" i="4" s="1"/>
  <c r="AN377" i="4"/>
  <c r="AN375" i="4"/>
  <c r="AN373" i="4"/>
  <c r="B373" i="4" s="1"/>
  <c r="AN371" i="4"/>
  <c r="AN369" i="4"/>
  <c r="B369" i="4" s="1"/>
  <c r="AN367" i="4"/>
  <c r="AN404" i="4"/>
  <c r="B404" i="4" s="1"/>
  <c r="AN402" i="4"/>
  <c r="B402" i="4" s="1"/>
  <c r="AN400" i="4"/>
  <c r="B400" i="4" s="1"/>
  <c r="AN398" i="4"/>
  <c r="AN396" i="4"/>
  <c r="AN394" i="4"/>
  <c r="B394" i="4" s="1"/>
  <c r="AN392" i="4"/>
  <c r="B392" i="4" s="1"/>
  <c r="AN390" i="4"/>
  <c r="B390" i="4" s="1"/>
  <c r="AN388" i="4"/>
  <c r="AN386" i="4"/>
  <c r="B386" i="4" s="1"/>
  <c r="AN384" i="4"/>
  <c r="B384" i="4" s="1"/>
  <c r="AN382" i="4"/>
  <c r="B382" i="4" s="1"/>
  <c r="AN380" i="4"/>
  <c r="B380" i="4" s="1"/>
  <c r="AN378" i="4"/>
  <c r="B378" i="4" s="1"/>
  <c r="AN376" i="4"/>
  <c r="AN374" i="4"/>
  <c r="B374" i="4" s="1"/>
  <c r="AN372" i="4"/>
  <c r="B372" i="4" s="1"/>
  <c r="AN370" i="4"/>
  <c r="B370" i="4" s="1"/>
  <c r="AN368" i="4"/>
  <c r="AN366" i="4"/>
  <c r="B366" i="4" s="1"/>
  <c r="AN364" i="4"/>
  <c r="B364" i="4" s="1"/>
  <c r="AN362" i="4"/>
  <c r="B362" i="4" s="1"/>
  <c r="AN360" i="4"/>
  <c r="B360" i="4" s="1"/>
  <c r="AN358" i="4"/>
  <c r="AN356" i="4"/>
  <c r="B356" i="4" s="1"/>
  <c r="AN354" i="4"/>
  <c r="B354" i="4" s="1"/>
  <c r="AN352" i="4"/>
  <c r="B352" i="4" s="1"/>
  <c r="AN350" i="4"/>
  <c r="B350" i="4" s="1"/>
  <c r="AN348" i="4"/>
  <c r="AN346" i="4"/>
  <c r="B346" i="4" s="1"/>
  <c r="AN344" i="4"/>
  <c r="B344" i="4" s="1"/>
  <c r="AN342" i="4"/>
  <c r="B342" i="4" s="1"/>
  <c r="AN340" i="4"/>
  <c r="B340" i="4" s="1"/>
  <c r="AN338" i="4"/>
  <c r="B338" i="4" s="1"/>
  <c r="AN336" i="4"/>
  <c r="AN334" i="4"/>
  <c r="B334" i="4" s="1"/>
  <c r="AN332" i="4"/>
  <c r="B332" i="4" s="1"/>
  <c r="AN330" i="4"/>
  <c r="B330" i="4" s="1"/>
  <c r="AN328" i="4"/>
  <c r="AN326" i="4"/>
  <c r="B326" i="4" s="1"/>
  <c r="AN324" i="4"/>
  <c r="AN322" i="4"/>
  <c r="B322" i="4" s="1"/>
  <c r="AN320" i="4"/>
  <c r="B320" i="4" s="1"/>
  <c r="AN318" i="4"/>
  <c r="B318" i="4" s="1"/>
  <c r="AN316" i="4"/>
  <c r="B316" i="4" s="1"/>
  <c r="AN314" i="4"/>
  <c r="B314" i="4" s="1"/>
  <c r="AN312" i="4"/>
  <c r="AN310" i="4"/>
  <c r="B310" i="4" s="1"/>
  <c r="AN308" i="4"/>
  <c r="B308" i="4" s="1"/>
  <c r="AN306" i="4"/>
  <c r="B306" i="4" s="1"/>
  <c r="AN304" i="4"/>
  <c r="B304" i="4" s="1"/>
  <c r="AN302" i="4"/>
  <c r="B302" i="4" s="1"/>
  <c r="AN300" i="4"/>
  <c r="AN298" i="4"/>
  <c r="B298" i="4" s="1"/>
  <c r="AN296" i="4"/>
  <c r="AN294" i="4"/>
  <c r="B294" i="4" s="1"/>
  <c r="AN292" i="4"/>
  <c r="B292" i="4" s="1"/>
  <c r="AN290" i="4"/>
  <c r="B290" i="4" s="1"/>
  <c r="AN365" i="4"/>
  <c r="AN363" i="4"/>
  <c r="AN361" i="4"/>
  <c r="B361" i="4" s="1"/>
  <c r="AN359" i="4"/>
  <c r="B359" i="4" s="1"/>
  <c r="AN357" i="4"/>
  <c r="B357" i="4" s="1"/>
  <c r="AN355" i="4"/>
  <c r="B355" i="4" s="1"/>
  <c r="AN353" i="4"/>
  <c r="AN351" i="4"/>
  <c r="AN349" i="4"/>
  <c r="AN347" i="4"/>
  <c r="B347" i="4" s="1"/>
  <c r="AN345" i="4"/>
  <c r="B345" i="4" s="1"/>
  <c r="AN343" i="4"/>
  <c r="AN341" i="4"/>
  <c r="B341" i="4" s="1"/>
  <c r="AN339" i="4"/>
  <c r="B339" i="4" s="1"/>
  <c r="AN337" i="4"/>
  <c r="AN335" i="4"/>
  <c r="AN333" i="4"/>
  <c r="B333" i="4" s="1"/>
  <c r="AN331" i="4"/>
  <c r="B331" i="4" s="1"/>
  <c r="AN329" i="4"/>
  <c r="B329" i="4" s="1"/>
  <c r="AN327" i="4"/>
  <c r="B327" i="4" s="1"/>
  <c r="AN325" i="4"/>
  <c r="AN323" i="4"/>
  <c r="AN321" i="4"/>
  <c r="B321" i="4" s="1"/>
  <c r="AN319" i="4"/>
  <c r="B319" i="4" s="1"/>
  <c r="AN317" i="4"/>
  <c r="AN315" i="4"/>
  <c r="AN313" i="4"/>
  <c r="B313" i="4" s="1"/>
  <c r="AN311" i="4"/>
  <c r="B311" i="4" s="1"/>
  <c r="AN309" i="4"/>
  <c r="AN307" i="4"/>
  <c r="B307" i="4" s="1"/>
  <c r="AN305" i="4"/>
  <c r="AN303" i="4"/>
  <c r="B303" i="4" s="1"/>
  <c r="AN301" i="4"/>
  <c r="B301" i="4" s="1"/>
  <c r="AN299" i="4"/>
  <c r="AN297" i="4"/>
  <c r="AN295" i="4"/>
  <c r="B295" i="4" s="1"/>
  <c r="AN293" i="4"/>
  <c r="AN291" i="4"/>
  <c r="AN289" i="4"/>
  <c r="B289" i="4" s="1"/>
  <c r="AN288" i="4"/>
  <c r="B288" i="4" s="1"/>
  <c r="AN286" i="4"/>
  <c r="B286" i="4" s="1"/>
  <c r="AN284" i="4"/>
  <c r="B284" i="4" s="1"/>
  <c r="AN282" i="4"/>
  <c r="B282" i="4" s="1"/>
  <c r="AN280" i="4"/>
  <c r="B280" i="4" s="1"/>
  <c r="AN278" i="4"/>
  <c r="B278" i="4" s="1"/>
  <c r="AN276" i="4"/>
  <c r="B276" i="4" s="1"/>
  <c r="AN274" i="4"/>
  <c r="AN272" i="4"/>
  <c r="B272" i="4" s="1"/>
  <c r="AN270" i="4"/>
  <c r="B270" i="4" s="1"/>
  <c r="AN268" i="4"/>
  <c r="B268" i="4" s="1"/>
  <c r="AN266" i="4"/>
  <c r="B266" i="4" s="1"/>
  <c r="AN264" i="4"/>
  <c r="AN262" i="4"/>
  <c r="B262" i="4" s="1"/>
  <c r="AN260" i="4"/>
  <c r="B260" i="4" s="1"/>
  <c r="AN258" i="4"/>
  <c r="B258" i="4" s="1"/>
  <c r="AN256" i="4"/>
  <c r="B256" i="4" s="1"/>
  <c r="AN254" i="4"/>
  <c r="B254" i="4" s="1"/>
  <c r="AN252" i="4"/>
  <c r="B252" i="4" s="1"/>
  <c r="AN250" i="4"/>
  <c r="B250" i="4" s="1"/>
  <c r="AN248" i="4"/>
  <c r="B248" i="4" s="1"/>
  <c r="AN246" i="4"/>
  <c r="B246" i="4" s="1"/>
  <c r="AN244" i="4"/>
  <c r="B244" i="4" s="1"/>
  <c r="AN242" i="4"/>
  <c r="B242" i="4" s="1"/>
  <c r="AN240" i="4"/>
  <c r="B240" i="4" s="1"/>
  <c r="AN238" i="4"/>
  <c r="B238" i="4" s="1"/>
  <c r="AN236" i="4"/>
  <c r="B236" i="4" s="1"/>
  <c r="AN234" i="4"/>
  <c r="B234" i="4" s="1"/>
  <c r="AN232" i="4"/>
  <c r="B232" i="4" s="1"/>
  <c r="AN230" i="4"/>
  <c r="B230" i="4" s="1"/>
  <c r="AN228" i="4"/>
  <c r="B228" i="4" s="1"/>
  <c r="AN226" i="4"/>
  <c r="B226" i="4" s="1"/>
  <c r="AN224" i="4"/>
  <c r="B224" i="4" s="1"/>
  <c r="AN222" i="4"/>
  <c r="B222" i="4" s="1"/>
  <c r="AN220" i="4"/>
  <c r="B220" i="4" s="1"/>
  <c r="AN218" i="4"/>
  <c r="B218" i="4" s="1"/>
  <c r="AN216" i="4"/>
  <c r="B216" i="4" s="1"/>
  <c r="AN214" i="4"/>
  <c r="B214" i="4" s="1"/>
  <c r="AN212" i="4"/>
  <c r="B212" i="4" s="1"/>
  <c r="AN287" i="4"/>
  <c r="B287" i="4" s="1"/>
  <c r="AN285" i="4"/>
  <c r="B285" i="4" s="1"/>
  <c r="AN283" i="4"/>
  <c r="AN281" i="4"/>
  <c r="B281" i="4" s="1"/>
  <c r="AN279" i="4"/>
  <c r="B279" i="4" s="1"/>
  <c r="AN277" i="4"/>
  <c r="B277" i="4" s="1"/>
  <c r="AN275" i="4"/>
  <c r="B275" i="4" s="1"/>
  <c r="AN273" i="4"/>
  <c r="B273" i="4" s="1"/>
  <c r="AN271" i="4"/>
  <c r="B271" i="4" s="1"/>
  <c r="AN269" i="4"/>
  <c r="AN267" i="4"/>
  <c r="B267" i="4" s="1"/>
  <c r="AN265" i="4"/>
  <c r="AN263" i="4"/>
  <c r="AN261" i="4"/>
  <c r="B261" i="4" s="1"/>
  <c r="AN259" i="4"/>
  <c r="AN257" i="4"/>
  <c r="B257" i="4" s="1"/>
  <c r="AN255" i="4"/>
  <c r="B255" i="4" s="1"/>
  <c r="AN253" i="4"/>
  <c r="B253" i="4" s="1"/>
  <c r="AN251" i="4"/>
  <c r="AN249" i="4"/>
  <c r="B249" i="4" s="1"/>
  <c r="AN247" i="4"/>
  <c r="AN245" i="4"/>
  <c r="B245" i="4" s="1"/>
  <c r="AN243" i="4"/>
  <c r="AN241" i="4"/>
  <c r="B241" i="4" s="1"/>
  <c r="AN239" i="4"/>
  <c r="B239" i="4" s="1"/>
  <c r="AN237" i="4"/>
  <c r="AN235" i="4"/>
  <c r="AN233" i="4"/>
  <c r="AN231" i="4"/>
  <c r="AN229" i="4"/>
  <c r="B229" i="4" s="1"/>
  <c r="AN227" i="4"/>
  <c r="B227" i="4" s="1"/>
  <c r="AN225" i="4"/>
  <c r="B225" i="4" s="1"/>
  <c r="AN223" i="4"/>
  <c r="AN221" i="4"/>
  <c r="B221" i="4" s="1"/>
  <c r="AN219" i="4"/>
  <c r="AN217" i="4"/>
  <c r="B217" i="4" s="1"/>
  <c r="AN215" i="4"/>
  <c r="AN213" i="4"/>
  <c r="AN211" i="4"/>
  <c r="AN209" i="4"/>
  <c r="B209" i="4" s="1"/>
  <c r="AN207" i="4"/>
  <c r="AN205" i="4"/>
  <c r="AN203" i="4"/>
  <c r="B203" i="4" s="1"/>
  <c r="AN201" i="4"/>
  <c r="AN199" i="4"/>
  <c r="AN197" i="4"/>
  <c r="AN195" i="4"/>
  <c r="B195" i="4" s="1"/>
  <c r="AN193" i="4"/>
  <c r="B193" i="4" s="1"/>
  <c r="AN191" i="4"/>
  <c r="AN189" i="4"/>
  <c r="B189" i="4" s="1"/>
  <c r="AN187" i="4"/>
  <c r="AN185" i="4"/>
  <c r="B185" i="4" s="1"/>
  <c r="AN183" i="4"/>
  <c r="B183" i="4" s="1"/>
  <c r="AN181" i="4"/>
  <c r="B181" i="4" s="1"/>
  <c r="AN179" i="4"/>
  <c r="B179" i="4" s="1"/>
  <c r="AN177" i="4"/>
  <c r="B177" i="4" s="1"/>
  <c r="AN175" i="4"/>
  <c r="AN173" i="4"/>
  <c r="B173" i="4" s="1"/>
  <c r="AN171" i="4"/>
  <c r="B171" i="4" s="1"/>
  <c r="AN169" i="4"/>
  <c r="AN167" i="4"/>
  <c r="AN165" i="4"/>
  <c r="B165" i="4" s="1"/>
  <c r="AN163" i="4"/>
  <c r="B163" i="4" s="1"/>
  <c r="AN161" i="4"/>
  <c r="B161" i="4" s="1"/>
  <c r="AN159" i="4"/>
  <c r="AN157" i="4"/>
  <c r="AN155" i="4"/>
  <c r="B155" i="4" s="1"/>
  <c r="AN153" i="4"/>
  <c r="B153" i="4" s="1"/>
  <c r="AN151" i="4"/>
  <c r="B151" i="4" s="1"/>
  <c r="AN149" i="4"/>
  <c r="AN147" i="4"/>
  <c r="B147" i="4" s="1"/>
  <c r="AN145" i="4"/>
  <c r="B145" i="4" s="1"/>
  <c r="AN143" i="4"/>
  <c r="AN141" i="4"/>
  <c r="AN139" i="4"/>
  <c r="B139" i="4" s="1"/>
  <c r="AN137" i="4"/>
  <c r="AN135" i="4"/>
  <c r="B135" i="4" s="1"/>
  <c r="AN133" i="4"/>
  <c r="B133" i="4" s="1"/>
  <c r="AN131" i="4"/>
  <c r="AN129" i="4"/>
  <c r="B129" i="4" s="1"/>
  <c r="AN127" i="4"/>
  <c r="B127" i="4" s="1"/>
  <c r="AN125" i="4"/>
  <c r="AN123" i="4"/>
  <c r="B123" i="4" s="1"/>
  <c r="AN121" i="4"/>
  <c r="B121" i="4" s="1"/>
  <c r="AN119" i="4"/>
  <c r="B119" i="4" s="1"/>
  <c r="AN117" i="4"/>
  <c r="AN115" i="4"/>
  <c r="AN113" i="4"/>
  <c r="B113" i="4" s="1"/>
  <c r="AN111" i="4"/>
  <c r="AN109" i="4"/>
  <c r="AN107" i="4"/>
  <c r="AN105" i="4"/>
  <c r="B105" i="4" s="1"/>
  <c r="AN103" i="4"/>
  <c r="B103" i="4" s="1"/>
  <c r="AN101" i="4"/>
  <c r="AN99" i="4"/>
  <c r="B99" i="4" s="1"/>
  <c r="AN97" i="4"/>
  <c r="B97" i="4" s="1"/>
  <c r="AN95" i="4"/>
  <c r="AN93" i="4"/>
  <c r="AN91" i="4"/>
  <c r="AN89" i="4"/>
  <c r="B89" i="4" s="1"/>
  <c r="AN87" i="4"/>
  <c r="B87" i="4" s="1"/>
  <c r="AN85" i="4"/>
  <c r="AN83" i="4"/>
  <c r="AN81" i="4"/>
  <c r="B81" i="4" s="1"/>
  <c r="AN79" i="4"/>
  <c r="AN77" i="4"/>
  <c r="B77" i="4" s="1"/>
  <c r="AN75" i="4"/>
  <c r="AN73" i="4"/>
  <c r="B73" i="4" s="1"/>
  <c r="AN71" i="4"/>
  <c r="B71" i="4" s="1"/>
  <c r="AN69" i="4"/>
  <c r="B69" i="4" s="1"/>
  <c r="AN67" i="4"/>
  <c r="AN65" i="4"/>
  <c r="B65" i="4" s="1"/>
  <c r="AN63" i="4"/>
  <c r="B63" i="4" s="1"/>
  <c r="AN61" i="4"/>
  <c r="B61" i="4" s="1"/>
  <c r="AN59" i="4"/>
  <c r="AN57" i="4"/>
  <c r="AN55" i="4"/>
  <c r="B55" i="4" s="1"/>
  <c r="AN210" i="4"/>
  <c r="B210" i="4" s="1"/>
  <c r="AN208" i="4"/>
  <c r="B208" i="4" s="1"/>
  <c r="AN206" i="4"/>
  <c r="B206" i="4" s="1"/>
  <c r="AN204" i="4"/>
  <c r="B204" i="4" s="1"/>
  <c r="AN202" i="4"/>
  <c r="B202" i="4" s="1"/>
  <c r="AN200" i="4"/>
  <c r="B200" i="4" s="1"/>
  <c r="AN198" i="4"/>
  <c r="B198" i="4" s="1"/>
  <c r="AN196" i="4"/>
  <c r="B196" i="4" s="1"/>
  <c r="AN194" i="4"/>
  <c r="B194" i="4" s="1"/>
  <c r="AN192" i="4"/>
  <c r="B192" i="4" s="1"/>
  <c r="AN190" i="4"/>
  <c r="B190" i="4" s="1"/>
  <c r="AN188" i="4"/>
  <c r="B188" i="4" s="1"/>
  <c r="AN186" i="4"/>
  <c r="B186" i="4" s="1"/>
  <c r="AN184" i="4"/>
  <c r="B184" i="4" s="1"/>
  <c r="AN182" i="4"/>
  <c r="B182" i="4" s="1"/>
  <c r="AN180" i="4"/>
  <c r="B180" i="4" s="1"/>
  <c r="AN178" i="4"/>
  <c r="B178" i="4" s="1"/>
  <c r="AN176" i="4"/>
  <c r="B176" i="4" s="1"/>
  <c r="AN174" i="4"/>
  <c r="B174" i="4" s="1"/>
  <c r="AN172" i="4"/>
  <c r="B172" i="4" s="1"/>
  <c r="AN170" i="4"/>
  <c r="B170" i="4" s="1"/>
  <c r="AN168" i="4"/>
  <c r="AN166" i="4"/>
  <c r="B166" i="4" s="1"/>
  <c r="AN164" i="4"/>
  <c r="B164" i="4" s="1"/>
  <c r="AN162" i="4"/>
  <c r="B162" i="4" s="1"/>
  <c r="AN160" i="4"/>
  <c r="B160" i="4" s="1"/>
  <c r="AN158" i="4"/>
  <c r="B158" i="4" s="1"/>
  <c r="AN156" i="4"/>
  <c r="B156" i="4" s="1"/>
  <c r="AN154" i="4"/>
  <c r="B154" i="4" s="1"/>
  <c r="AN152" i="4"/>
  <c r="B152" i="4" s="1"/>
  <c r="AN150" i="4"/>
  <c r="B150" i="4" s="1"/>
  <c r="AN148" i="4"/>
  <c r="B148" i="4" s="1"/>
  <c r="AN146" i="4"/>
  <c r="B146" i="4" s="1"/>
  <c r="AN144" i="4"/>
  <c r="B144" i="4" s="1"/>
  <c r="AN142" i="4"/>
  <c r="B142" i="4" s="1"/>
  <c r="AN140" i="4"/>
  <c r="B140" i="4" s="1"/>
  <c r="AN138" i="4"/>
  <c r="B138" i="4" s="1"/>
  <c r="AN136" i="4"/>
  <c r="B136" i="4" s="1"/>
  <c r="AN134" i="4"/>
  <c r="B134" i="4" s="1"/>
  <c r="AN132" i="4"/>
  <c r="B132" i="4" s="1"/>
  <c r="AN130" i="4"/>
  <c r="B130" i="4" s="1"/>
  <c r="AN128" i="4"/>
  <c r="B128" i="4" s="1"/>
  <c r="AN126" i="4"/>
  <c r="B126" i="4" s="1"/>
  <c r="AN124" i="4"/>
  <c r="B124" i="4" s="1"/>
  <c r="AN122" i="4"/>
  <c r="B122" i="4" s="1"/>
  <c r="AN120" i="4"/>
  <c r="B120" i="4" s="1"/>
  <c r="AN118" i="4"/>
  <c r="B118" i="4" s="1"/>
  <c r="AN116" i="4"/>
  <c r="B116" i="4" s="1"/>
  <c r="AN114" i="4"/>
  <c r="B114" i="4" s="1"/>
  <c r="AN112" i="4"/>
  <c r="B112" i="4" s="1"/>
  <c r="AN110" i="4"/>
  <c r="B110" i="4" s="1"/>
  <c r="AN108" i="4"/>
  <c r="B108" i="4" s="1"/>
  <c r="AN106" i="4"/>
  <c r="B106" i="4" s="1"/>
  <c r="AN104" i="4"/>
  <c r="B104" i="4" s="1"/>
  <c r="AN102" i="4"/>
  <c r="B102" i="4" s="1"/>
  <c r="AN100" i="4"/>
  <c r="B100" i="4" s="1"/>
  <c r="AN98" i="4"/>
  <c r="B98" i="4" s="1"/>
  <c r="AN96" i="4"/>
  <c r="B96" i="4" s="1"/>
  <c r="AN94" i="4"/>
  <c r="B94" i="4" s="1"/>
  <c r="AN92" i="4"/>
  <c r="B92" i="4" s="1"/>
  <c r="AN90" i="4"/>
  <c r="B90" i="4" s="1"/>
  <c r="AN88" i="4"/>
  <c r="B88" i="4" s="1"/>
  <c r="AN86" i="4"/>
  <c r="B86" i="4" s="1"/>
  <c r="AN84" i="4"/>
  <c r="B84" i="4" s="1"/>
  <c r="AN82" i="4"/>
  <c r="B82" i="4" s="1"/>
  <c r="AN80" i="4"/>
  <c r="B80" i="4" s="1"/>
  <c r="AN78" i="4"/>
  <c r="B78" i="4" s="1"/>
  <c r="AN76" i="4"/>
  <c r="B76" i="4" s="1"/>
  <c r="AN74" i="4"/>
  <c r="B74" i="4" s="1"/>
  <c r="AN72" i="4"/>
  <c r="B72" i="4" s="1"/>
  <c r="AN70" i="4"/>
  <c r="B70" i="4" s="1"/>
  <c r="AN68" i="4"/>
  <c r="B68" i="4" s="1"/>
  <c r="AN66" i="4"/>
  <c r="B66" i="4" s="1"/>
  <c r="AN64" i="4"/>
  <c r="B64" i="4" s="1"/>
  <c r="AN62" i="4"/>
  <c r="B62" i="4" s="1"/>
  <c r="AN60" i="4"/>
  <c r="B60" i="4" s="1"/>
  <c r="AN58" i="4"/>
  <c r="B58" i="4" s="1"/>
  <c r="AN56" i="4"/>
  <c r="B56" i="4" s="1"/>
  <c r="AN53" i="4"/>
  <c r="AN51" i="4"/>
  <c r="B51" i="4" s="1"/>
  <c r="AN49" i="4"/>
  <c r="AN47" i="4"/>
  <c r="AN45" i="4"/>
  <c r="B45" i="4" s="1"/>
  <c r="AN43" i="4"/>
  <c r="B43" i="4" s="1"/>
  <c r="AN41" i="4"/>
  <c r="B41" i="4" s="1"/>
  <c r="AN39" i="4"/>
  <c r="AN37" i="4"/>
  <c r="AN35" i="4"/>
  <c r="B35" i="4" s="1"/>
  <c r="AN33" i="4"/>
  <c r="B33" i="4" s="1"/>
  <c r="AN31" i="4"/>
  <c r="B31" i="4" s="1"/>
  <c r="AN29" i="4"/>
  <c r="AN27" i="4"/>
  <c r="B27" i="4" s="1"/>
  <c r="AN25" i="4"/>
  <c r="B25" i="4" s="1"/>
  <c r="AN23" i="4"/>
  <c r="B23" i="4" s="1"/>
  <c r="AN21" i="4"/>
  <c r="B21" i="4" s="1"/>
  <c r="AN19" i="4"/>
  <c r="B19" i="4" s="1"/>
  <c r="AN17" i="4"/>
  <c r="B17" i="4" s="1"/>
  <c r="AN15" i="4"/>
  <c r="AN13" i="4"/>
  <c r="AN11" i="4"/>
  <c r="AN9" i="4"/>
  <c r="B9" i="4" s="1"/>
  <c r="AN7" i="4"/>
  <c r="AN5" i="4"/>
  <c r="B5" i="4" s="1"/>
  <c r="AN54" i="4"/>
  <c r="B54" i="4" s="1"/>
  <c r="AN52" i="4"/>
  <c r="B52" i="4" s="1"/>
  <c r="AN50" i="4"/>
  <c r="B50" i="4" s="1"/>
  <c r="AN48" i="4"/>
  <c r="B48" i="4" s="1"/>
  <c r="AN46" i="4"/>
  <c r="B46" i="4" s="1"/>
  <c r="AN44" i="4"/>
  <c r="B44" i="4" s="1"/>
  <c r="AN42" i="4"/>
  <c r="B42" i="4" s="1"/>
  <c r="AN40" i="4"/>
  <c r="B40" i="4" s="1"/>
  <c r="AN38" i="4"/>
  <c r="B38" i="4" s="1"/>
  <c r="AN36" i="4"/>
  <c r="B36" i="4" s="1"/>
  <c r="AN34" i="4"/>
  <c r="B34" i="4" s="1"/>
  <c r="AN32" i="4"/>
  <c r="B32" i="4" s="1"/>
  <c r="AN30" i="4"/>
  <c r="B30" i="4" s="1"/>
  <c r="AN28" i="4"/>
  <c r="B28" i="4" s="1"/>
  <c r="AN26" i="4"/>
  <c r="B26" i="4" s="1"/>
  <c r="AN24" i="4"/>
  <c r="B24" i="4" s="1"/>
  <c r="AN22" i="4"/>
  <c r="B22" i="4" s="1"/>
  <c r="AN20" i="4"/>
  <c r="B20" i="4" s="1"/>
  <c r="AN18" i="4"/>
  <c r="B18" i="4" s="1"/>
  <c r="AN16" i="4"/>
  <c r="B16" i="4" s="1"/>
  <c r="AN14" i="4"/>
  <c r="B14" i="4" s="1"/>
  <c r="AN12" i="4"/>
  <c r="B12" i="4" s="1"/>
  <c r="AN10" i="4"/>
  <c r="B10" i="4" s="1"/>
  <c r="AN8" i="4"/>
  <c r="AN6" i="4"/>
  <c r="B91" i="4"/>
  <c r="B131" i="4"/>
  <c r="B168" i="4"/>
  <c r="B211" i="4"/>
  <c r="B259" i="4"/>
  <c r="B264" i="4"/>
  <c r="B274" i="4"/>
  <c r="B293" i="4"/>
  <c r="B296" i="4"/>
  <c r="B300" i="4"/>
  <c r="B312" i="4"/>
  <c r="B324" i="4"/>
  <c r="B328" i="4"/>
  <c r="B336" i="4"/>
  <c r="B343" i="4"/>
  <c r="B348" i="4"/>
  <c r="B358" i="4"/>
  <c r="B365" i="4"/>
  <c r="B367" i="4"/>
  <c r="B368" i="4"/>
  <c r="B376" i="4"/>
  <c r="B388" i="4"/>
  <c r="B396" i="4"/>
  <c r="B398" i="4"/>
  <c r="B408" i="4"/>
  <c r="B417" i="4"/>
  <c r="B420" i="4"/>
  <c r="B434" i="4"/>
  <c r="B444" i="4"/>
  <c r="B453" i="4"/>
  <c r="B460" i="4"/>
  <c r="B466" i="4"/>
  <c r="B469" i="4"/>
  <c r="B470" i="4"/>
  <c r="B477" i="4"/>
  <c r="B482" i="4"/>
  <c r="B487" i="4"/>
  <c r="B496" i="4"/>
  <c r="B502" i="4"/>
  <c r="B504" i="4"/>
  <c r="B508" i="4"/>
  <c r="A508" i="5" s="1"/>
  <c r="B510" i="4"/>
  <c r="A510" i="5" s="1"/>
  <c r="B512" i="4"/>
  <c r="A512" i="5" s="1"/>
  <c r="AN4" i="4"/>
  <c r="A357" i="4" s="1"/>
  <c r="B483" i="4"/>
  <c r="B499" i="4"/>
  <c r="B337" i="4"/>
  <c r="B305" i="4"/>
  <c r="B265" i="4"/>
  <c r="B233" i="4"/>
  <c r="B201" i="4"/>
  <c r="B169" i="4"/>
  <c r="B137" i="4"/>
  <c r="B57" i="4"/>
  <c r="A438" i="4"/>
  <c r="A515" i="5" l="1"/>
  <c r="A519" i="5"/>
  <c r="A513" i="5"/>
  <c r="A517" i="5"/>
  <c r="A521" i="5"/>
  <c r="A516" i="5"/>
  <c r="A520" i="5"/>
  <c r="A524" i="5"/>
  <c r="A528" i="5"/>
  <c r="A532" i="5"/>
  <c r="A536" i="5"/>
  <c r="A540" i="5"/>
  <c r="A544" i="5"/>
  <c r="A548" i="5"/>
  <c r="A552" i="5"/>
  <c r="A556" i="5"/>
  <c r="A560" i="5"/>
  <c r="A564" i="5"/>
  <c r="A568" i="5"/>
  <c r="A572" i="5"/>
  <c r="A576" i="5"/>
  <c r="A580" i="5"/>
  <c r="A584" i="5"/>
  <c r="A588" i="5"/>
  <c r="A592" i="5"/>
  <c r="A596" i="5"/>
  <c r="A600" i="5"/>
  <c r="A604" i="5"/>
  <c r="A608" i="5"/>
  <c r="A612" i="5"/>
  <c r="A616" i="5"/>
  <c r="A620" i="5"/>
  <c r="A523" i="5"/>
  <c r="A527" i="5"/>
  <c r="A531" i="5"/>
  <c r="A535" i="5"/>
  <c r="A539" i="5"/>
  <c r="A543" i="5"/>
  <c r="A547" i="5"/>
  <c r="A551" i="5"/>
  <c r="A555" i="5"/>
  <c r="A559" i="5"/>
  <c r="A563" i="5"/>
  <c r="A567" i="5"/>
  <c r="A571" i="5"/>
  <c r="A575" i="5"/>
  <c r="A579" i="5"/>
  <c r="A583" i="5"/>
  <c r="A587" i="5"/>
  <c r="A591" i="5"/>
  <c r="A595" i="5"/>
  <c r="A599" i="5"/>
  <c r="A603" i="5"/>
  <c r="A607" i="5"/>
  <c r="A611" i="5"/>
  <c r="A615" i="5"/>
  <c r="A619" i="5"/>
  <c r="A623" i="5"/>
  <c r="A638" i="5"/>
  <c r="A642" i="5"/>
  <c r="A646" i="5"/>
  <c r="A650" i="5"/>
  <c r="A654" i="5"/>
  <c r="A658" i="5"/>
  <c r="A662" i="5"/>
  <c r="A666" i="5"/>
  <c r="A670" i="5"/>
  <c r="A674" i="5"/>
  <c r="A678" i="5"/>
  <c r="A682" i="5"/>
  <c r="A686" i="5"/>
  <c r="A690" i="5"/>
  <c r="A694" i="5"/>
  <c r="A698" i="5"/>
  <c r="A702" i="5"/>
  <c r="A706" i="5"/>
  <c r="A710" i="5"/>
  <c r="A714" i="5"/>
  <c r="A718" i="5"/>
  <c r="A722" i="5"/>
  <c r="A625" i="5"/>
  <c r="A629" i="5"/>
  <c r="A633" i="5"/>
  <c r="A637" i="5"/>
  <c r="A641" i="5"/>
  <c r="A645" i="5"/>
  <c r="A649" i="5"/>
  <c r="A653" i="5"/>
  <c r="A657" i="5"/>
  <c r="A661" i="5"/>
  <c r="A665" i="5"/>
  <c r="A669" i="5"/>
  <c r="A673" i="5"/>
  <c r="A677" i="5"/>
  <c r="A681" i="5"/>
  <c r="A685" i="5"/>
  <c r="A689" i="5"/>
  <c r="A693" i="5"/>
  <c r="A697" i="5"/>
  <c r="A701" i="5"/>
  <c r="A705" i="5"/>
  <c r="A709" i="5"/>
  <c r="A713" i="5"/>
  <c r="A717" i="5"/>
  <c r="A721" i="5"/>
  <c r="A725" i="5"/>
  <c r="A729" i="5"/>
  <c r="A733" i="5"/>
  <c r="A737" i="5"/>
  <c r="A741" i="5"/>
  <c r="A745" i="5"/>
  <c r="A749" i="5"/>
  <c r="A753" i="5"/>
  <c r="A757" i="5"/>
  <c r="A761" i="5"/>
  <c r="A765" i="5"/>
  <c r="A769" i="5"/>
  <c r="A773" i="5"/>
  <c r="A726" i="5"/>
  <c r="A730" i="5"/>
  <c r="A777" i="5"/>
  <c r="A781" i="5"/>
  <c r="A785" i="5"/>
  <c r="A789" i="5"/>
  <c r="A793" i="5"/>
  <c r="A797" i="5"/>
  <c r="A801" i="5"/>
  <c r="A805" i="5"/>
  <c r="A809" i="5"/>
  <c r="A813" i="5"/>
  <c r="A817" i="5"/>
  <c r="A821" i="5"/>
  <c r="A825" i="5"/>
  <c r="A827" i="5"/>
  <c r="A831" i="5"/>
  <c r="A835" i="5"/>
  <c r="A839" i="5"/>
  <c r="A843" i="5"/>
  <c r="A847" i="5"/>
  <c r="A853" i="5"/>
  <c r="A857" i="5"/>
  <c r="A861" i="5"/>
  <c r="A865" i="5"/>
  <c r="A869" i="5"/>
  <c r="A873" i="5"/>
  <c r="A877" i="5"/>
  <c r="A881" i="5"/>
  <c r="A885" i="5"/>
  <c r="A889" i="5"/>
  <c r="A893" i="5"/>
  <c r="A897" i="5"/>
  <c r="A901" i="5"/>
  <c r="A901" i="6"/>
  <c r="A892" i="5"/>
  <c r="A896" i="5"/>
  <c r="A900" i="6"/>
  <c r="A900" i="5"/>
  <c r="A905" i="6"/>
  <c r="A905" i="5"/>
  <c r="A902" i="5"/>
  <c r="A902" i="6"/>
  <c r="A906" i="5"/>
  <c r="A906" i="6"/>
  <c r="A911" i="6"/>
  <c r="A911" i="5"/>
  <c r="A908" i="5"/>
  <c r="A908" i="6"/>
  <c r="A912" i="5"/>
  <c r="A912" i="6"/>
  <c r="A525" i="5"/>
  <c r="A529" i="5"/>
  <c r="A533" i="5"/>
  <c r="A537" i="5"/>
  <c r="A541" i="5"/>
  <c r="A545" i="5"/>
  <c r="A549" i="5"/>
  <c r="A553" i="5"/>
  <c r="A557" i="5"/>
  <c r="A561" i="5"/>
  <c r="A565" i="5"/>
  <c r="A569" i="5"/>
  <c r="A573" i="5"/>
  <c r="A577" i="5"/>
  <c r="A581" i="5"/>
  <c r="A585" i="5"/>
  <c r="A589" i="5"/>
  <c r="A593" i="5"/>
  <c r="A597" i="5"/>
  <c r="A601" i="5"/>
  <c r="A605" i="5"/>
  <c r="A609" i="5"/>
  <c r="A613" i="5"/>
  <c r="A617" i="5"/>
  <c r="A621" i="5"/>
  <c r="A624" i="5"/>
  <c r="A628" i="5"/>
  <c r="A632" i="5"/>
  <c r="A636" i="5"/>
  <c r="A640" i="5"/>
  <c r="A644" i="5"/>
  <c r="A648" i="5"/>
  <c r="A652" i="5"/>
  <c r="A656" i="5"/>
  <c r="A660" i="5"/>
  <c r="A664" i="5"/>
  <c r="A668" i="5"/>
  <c r="A672" i="5"/>
  <c r="A676" i="5"/>
  <c r="A680" i="5"/>
  <c r="A684" i="5"/>
  <c r="A688" i="5"/>
  <c r="A692" i="5"/>
  <c r="A696" i="5"/>
  <c r="A700" i="5"/>
  <c r="A704" i="5"/>
  <c r="A708" i="5"/>
  <c r="A712" i="5"/>
  <c r="A716" i="5"/>
  <c r="A720" i="5"/>
  <c r="A724" i="5"/>
  <c r="A627" i="5"/>
  <c r="A631" i="5"/>
  <c r="A635" i="5"/>
  <c r="A639" i="5"/>
  <c r="A643" i="5"/>
  <c r="A647" i="5"/>
  <c r="A651" i="5"/>
  <c r="A655" i="5"/>
  <c r="A659" i="5"/>
  <c r="A663" i="5"/>
  <c r="A667" i="5"/>
  <c r="A671" i="5"/>
  <c r="A675" i="5"/>
  <c r="A679" i="5"/>
  <c r="A683" i="5"/>
  <c r="A687" i="5"/>
  <c r="A691" i="5"/>
  <c r="A695" i="5"/>
  <c r="A699" i="5"/>
  <c r="A703" i="5"/>
  <c r="A707" i="5"/>
  <c r="A711" i="5"/>
  <c r="A715" i="5"/>
  <c r="A719" i="5"/>
  <c r="A723" i="5"/>
  <c r="A727" i="5"/>
  <c r="A731" i="5"/>
  <c r="A735" i="5"/>
  <c r="A739" i="5"/>
  <c r="A743" i="5"/>
  <c r="A747" i="5"/>
  <c r="A751" i="5"/>
  <c r="A755" i="5"/>
  <c r="A759" i="5"/>
  <c r="A763" i="5"/>
  <c r="A767" i="5"/>
  <c r="A771" i="5"/>
  <c r="A775" i="5"/>
  <c r="A728" i="5"/>
  <c r="A732" i="5"/>
  <c r="A736" i="5"/>
  <c r="A740" i="5"/>
  <c r="A744" i="5"/>
  <c r="A748" i="5"/>
  <c r="A752" i="5"/>
  <c r="A756" i="5"/>
  <c r="A760" i="5"/>
  <c r="A764" i="5"/>
  <c r="A768" i="5"/>
  <c r="A772" i="5"/>
  <c r="A776" i="5"/>
  <c r="A779" i="5"/>
  <c r="A783" i="5"/>
  <c r="A787" i="5"/>
  <c r="A791" i="5"/>
  <c r="A795" i="5"/>
  <c r="A799" i="5"/>
  <c r="A803" i="5"/>
  <c r="A807" i="5"/>
  <c r="A811" i="5"/>
  <c r="A815" i="5"/>
  <c r="A819" i="5"/>
  <c r="A823" i="5"/>
  <c r="A829" i="5"/>
  <c r="A833" i="5"/>
  <c r="A837" i="5"/>
  <c r="A841" i="5"/>
  <c r="A845" i="5"/>
  <c r="A849" i="5"/>
  <c r="A851" i="5"/>
  <c r="A855" i="5"/>
  <c r="A859" i="5"/>
  <c r="A863" i="5"/>
  <c r="A867" i="5"/>
  <c r="A871" i="5"/>
  <c r="A875" i="5"/>
  <c r="A879" i="5"/>
  <c r="A883" i="5"/>
  <c r="A887" i="5"/>
  <c r="A891" i="5"/>
  <c r="A895" i="5"/>
  <c r="A899" i="5"/>
  <c r="A899" i="6"/>
  <c r="A894" i="5"/>
  <c r="A898" i="6"/>
  <c r="A898" i="5"/>
  <c r="A903" i="6"/>
  <c r="A903" i="5"/>
  <c r="A907" i="6"/>
  <c r="A907" i="5"/>
  <c r="A904" i="5"/>
  <c r="A904" i="6"/>
  <c r="A909" i="6"/>
  <c r="A909" i="5"/>
  <c r="A913" i="6"/>
  <c r="A913" i="5"/>
  <c r="A910" i="5"/>
  <c r="A910" i="6"/>
  <c r="A914" i="5"/>
  <c r="A914" i="6"/>
  <c r="A623" i="4"/>
  <c r="A623" i="6" s="1"/>
  <c r="A531" i="4"/>
  <c r="A531" i="6" s="1"/>
  <c r="A539" i="4"/>
  <c r="A539" i="6" s="1"/>
  <c r="A589" i="4"/>
  <c r="A589" i="6" s="1"/>
  <c r="A564" i="4"/>
  <c r="A564" i="6" s="1"/>
  <c r="A558" i="4"/>
  <c r="A558" i="6" s="1"/>
  <c r="A677" i="4"/>
  <c r="A677" i="6" s="1"/>
  <c r="A713" i="4"/>
  <c r="A713" i="6" s="1"/>
  <c r="A897" i="4"/>
  <c r="A897" i="6" s="1"/>
  <c r="A705" i="4"/>
  <c r="A705" i="6" s="1"/>
  <c r="A729" i="4"/>
  <c r="A729" i="6" s="1"/>
  <c r="A906" i="4"/>
  <c r="A550" i="4"/>
  <c r="A550" i="6" s="1"/>
  <c r="A622" i="4"/>
  <c r="A622" i="6" s="1"/>
  <c r="A692" i="4"/>
  <c r="A692" i="6" s="1"/>
  <c r="A889" i="4"/>
  <c r="A889" i="6" s="1"/>
  <c r="A895" i="4"/>
  <c r="A895" i="6" s="1"/>
  <c r="A712" i="4"/>
  <c r="A712" i="6" s="1"/>
  <c r="A800" i="4"/>
  <c r="A800" i="6" s="1"/>
  <c r="A735" i="4"/>
  <c r="A735" i="6" s="1"/>
  <c r="A637" i="4"/>
  <c r="A637" i="6" s="1"/>
  <c r="A770" i="4"/>
  <c r="A770" i="6" s="1"/>
  <c r="A527" i="4"/>
  <c r="A527" i="6" s="1"/>
  <c r="A768" i="4"/>
  <c r="A768" i="6" s="1"/>
  <c r="A672" i="4"/>
  <c r="A672" i="6" s="1"/>
  <c r="A636" i="4"/>
  <c r="A636" i="6" s="1"/>
  <c r="A693" i="4"/>
  <c r="A693" i="6" s="1"/>
  <c r="A745" i="4"/>
  <c r="A745" i="6" s="1"/>
  <c r="A675" i="4"/>
  <c r="A675" i="6" s="1"/>
  <c r="A709" i="4"/>
  <c r="A709" i="6" s="1"/>
  <c r="A863" i="4"/>
  <c r="A863" i="6" s="1"/>
  <c r="A657" i="4"/>
  <c r="A657" i="6" s="1"/>
  <c r="A638" i="4"/>
  <c r="A638" i="6" s="1"/>
  <c r="A516" i="4"/>
  <c r="A516" i="6" s="1"/>
  <c r="A715" i="4"/>
  <c r="A715" i="6" s="1"/>
  <c r="A607" i="4"/>
  <c r="A607" i="6" s="1"/>
  <c r="A743" i="4"/>
  <c r="A743" i="6" s="1"/>
  <c r="A795" i="4"/>
  <c r="A795" i="6" s="1"/>
  <c r="A606" i="4"/>
  <c r="A606" i="6" s="1"/>
  <c r="A701" i="4"/>
  <c r="A701" i="6" s="1"/>
  <c r="A614" i="4"/>
  <c r="A614" i="6" s="1"/>
  <c r="A590" i="4"/>
  <c r="A590" i="6" s="1"/>
  <c r="A563" i="4"/>
  <c r="A563" i="6" s="1"/>
  <c r="A756" i="4"/>
  <c r="A756" i="6" s="1"/>
  <c r="A816" i="4"/>
  <c r="A816" i="6" s="1"/>
  <c r="A888" i="4"/>
  <c r="A888" i="6" s="1"/>
  <c r="A747" i="4"/>
  <c r="A747" i="6" s="1"/>
  <c r="A782" i="4"/>
  <c r="A782" i="6" s="1"/>
  <c r="A593" i="4"/>
  <c r="A593" i="6" s="1"/>
  <c r="A839" i="4"/>
  <c r="A839" i="6" s="1"/>
  <c r="A588" i="4"/>
  <c r="A588" i="6" s="1"/>
  <c r="A658" i="4"/>
  <c r="A658" i="6" s="1"/>
  <c r="A832" i="4"/>
  <c r="A832" i="6" s="1"/>
  <c r="A819" i="4"/>
  <c r="A819" i="6" s="1"/>
  <c r="A840" i="4"/>
  <c r="A840" i="6" s="1"/>
  <c r="A694" i="4"/>
  <c r="A694" i="6" s="1"/>
  <c r="A817" i="4"/>
  <c r="A817" i="6" s="1"/>
  <c r="A868" i="4"/>
  <c r="A868" i="6" s="1"/>
  <c r="A861" i="4"/>
  <c r="A861" i="6" s="1"/>
  <c r="A676" i="4"/>
  <c r="A676" i="6" s="1"/>
  <c r="A764" i="4"/>
  <c r="A764" i="6" s="1"/>
  <c r="A546" i="4"/>
  <c r="A546" i="6" s="1"/>
  <c r="A877" i="4"/>
  <c r="A877" i="6" s="1"/>
  <c r="A581" i="4"/>
  <c r="A581" i="6" s="1"/>
  <c r="A900" i="4"/>
  <c r="A529" i="4"/>
  <c r="A529" i="6" s="1"/>
  <c r="A578" i="4"/>
  <c r="A578" i="6" s="1"/>
  <c r="A912" i="4"/>
  <c r="A762" i="4"/>
  <c r="A762" i="6" s="1"/>
  <c r="A874" i="4"/>
  <c r="A874" i="6" s="1"/>
  <c r="A879" i="4"/>
  <c r="A879" i="6" s="1"/>
  <c r="A846" i="4"/>
  <c r="A846" i="6" s="1"/>
  <c r="A828" i="4"/>
  <c r="A828" i="6" s="1"/>
  <c r="A575" i="4"/>
  <c r="A575" i="6" s="1"/>
  <c r="A661" i="4"/>
  <c r="A661" i="6" s="1"/>
  <c r="A534" i="4"/>
  <c r="A534" i="6" s="1"/>
  <c r="A876" i="4"/>
  <c r="A876" i="6" s="1"/>
  <c r="A518" i="4"/>
  <c r="A518" i="6" s="1"/>
  <c r="A609" i="4"/>
  <c r="A609" i="6" s="1"/>
  <c r="A761" i="4"/>
  <c r="A761" i="6" s="1"/>
  <c r="A824" i="4"/>
  <c r="A824" i="6" s="1"/>
  <c r="A695" i="4"/>
  <c r="A695" i="6" s="1"/>
  <c r="A570" i="4"/>
  <c r="A570" i="6" s="1"/>
  <c r="A545" i="4"/>
  <c r="A545" i="6" s="1"/>
  <c r="A865" i="4"/>
  <c r="A865" i="6" s="1"/>
  <c r="A763" i="4"/>
  <c r="A763" i="6" s="1"/>
  <c r="A574" i="4"/>
  <c r="A574" i="6" s="1"/>
  <c r="A548" i="4"/>
  <c r="A548" i="6" s="1"/>
  <c r="A843" i="4"/>
  <c r="A843" i="6" s="1"/>
  <c r="A602" i="4"/>
  <c r="A602" i="6" s="1"/>
  <c r="A806" i="4"/>
  <c r="A806" i="6" s="1"/>
  <c r="A850" i="4"/>
  <c r="A850" i="6" s="1"/>
  <c r="A646" i="4"/>
  <c r="A646" i="6" s="1"/>
  <c r="A883" i="4"/>
  <c r="A883" i="6" s="1"/>
  <c r="A625" i="4"/>
  <c r="A625" i="6" s="1"/>
  <c r="A624" i="4"/>
  <c r="A624" i="6" s="1"/>
  <c r="A655" i="4"/>
  <c r="A655" i="6" s="1"/>
  <c r="A776" i="4"/>
  <c r="A776" i="6" s="1"/>
  <c r="A681" i="4"/>
  <c r="A681" i="6" s="1"/>
  <c r="A884" i="4"/>
  <c r="A884" i="6" s="1"/>
  <c r="A645" i="4"/>
  <c r="A645" i="6" s="1"/>
  <c r="A842" i="4"/>
  <c r="A842" i="6" s="1"/>
  <c r="A600" i="4"/>
  <c r="A600" i="6" s="1"/>
  <c r="A767" i="4"/>
  <c r="A767" i="6" s="1"/>
  <c r="A514" i="4"/>
  <c r="A514" i="6" s="1"/>
  <c r="A859" i="4"/>
  <c r="A859" i="6" s="1"/>
  <c r="A854" i="4"/>
  <c r="A854" i="6" s="1"/>
  <c r="A682" i="4"/>
  <c r="A682" i="6" s="1"/>
  <c r="A802" i="4"/>
  <c r="A802" i="6" s="1"/>
  <c r="A746" i="4"/>
  <c r="A746" i="6" s="1"/>
  <c r="A549" i="4"/>
  <c r="A549" i="6" s="1"/>
  <c r="A911" i="4"/>
  <c r="A887" i="4"/>
  <c r="A887" i="6" s="1"/>
  <c r="A644" i="4"/>
  <c r="A644" i="6" s="1"/>
  <c r="A569" i="4"/>
  <c r="A569" i="6" s="1"/>
  <c r="A910" i="4"/>
  <c r="A728" i="4"/>
  <c r="A728" i="6" s="1"/>
  <c r="A821" i="4"/>
  <c r="A821" i="6" s="1"/>
  <c r="A515" i="4"/>
  <c r="A515" i="6" s="1"/>
  <c r="A873" i="4"/>
  <c r="A873" i="6" s="1"/>
  <c r="A744" i="4"/>
  <c r="A744" i="6" s="1"/>
  <c r="A827" i="4"/>
  <c r="A827" i="6" s="1"/>
  <c r="A794" i="4"/>
  <c r="A794" i="6" s="1"/>
  <c r="A734" i="4"/>
  <c r="A734" i="6" s="1"/>
  <c r="A699" i="4"/>
  <c r="A699" i="6" s="1"/>
  <c r="A737" i="4"/>
  <c r="A737" i="6" s="1"/>
  <c r="A654" i="4"/>
  <c r="A654" i="6" s="1"/>
  <c r="A871" i="4"/>
  <c r="A871" i="6" s="1"/>
  <c r="A856" i="4"/>
  <c r="A856" i="6" s="1"/>
  <c r="A809" i="4"/>
  <c r="A809" i="6" s="1"/>
  <c r="A689" i="4"/>
  <c r="A689" i="6" s="1"/>
  <c r="A538" i="4"/>
  <c r="A538" i="6" s="1"/>
  <c r="A864" i="4"/>
  <c r="A864" i="6" s="1"/>
  <c r="A696" i="4"/>
  <c r="A696" i="6" s="1"/>
  <c r="A792" i="4"/>
  <c r="A792" i="6" s="1"/>
  <c r="A862" i="4"/>
  <c r="A862" i="6" s="1"/>
  <c r="A797" i="4"/>
  <c r="A797" i="6" s="1"/>
  <c r="A750" i="4"/>
  <c r="A750" i="6" s="1"/>
  <c r="A784" i="4"/>
  <c r="A784" i="6" s="1"/>
  <c r="A867" i="4"/>
  <c r="A867" i="6" s="1"/>
  <c r="A688" i="4"/>
  <c r="A688" i="6" s="1"/>
  <c r="A673" i="4"/>
  <c r="A673" i="6" s="1"/>
  <c r="A700" i="4"/>
  <c r="A700" i="6" s="1"/>
  <c r="A708" i="4"/>
  <c r="A708" i="6" s="1"/>
  <c r="A796" i="4"/>
  <c r="A796" i="6" s="1"/>
  <c r="A760" i="4"/>
  <c r="A760" i="6" s="1"/>
  <c r="A649" i="4"/>
  <c r="A649" i="6" s="1"/>
  <c r="A544" i="4"/>
  <c r="A544" i="6" s="1"/>
  <c r="A707" i="4"/>
  <c r="A707" i="6" s="1"/>
  <c r="A898" i="4"/>
  <c r="A837" i="4"/>
  <c r="A837" i="6" s="1"/>
  <c r="A901" i="4"/>
  <c r="A528" i="4"/>
  <c r="A528" i="6" s="1"/>
  <c r="A591" i="4"/>
  <c r="A591" i="6" s="1"/>
  <c r="A779" i="4"/>
  <c r="A779" i="6" s="1"/>
  <c r="A845" i="4"/>
  <c r="A845" i="6" s="1"/>
  <c r="A826" i="4"/>
  <c r="A826" i="6" s="1"/>
  <c r="A611" i="4"/>
  <c r="A611" i="6" s="1"/>
  <c r="A547" i="4"/>
  <c r="A547" i="6" s="1"/>
  <c r="A580" i="4"/>
  <c r="A580" i="6" s="1"/>
  <c r="A885" i="4"/>
  <c r="A885" i="6" s="1"/>
  <c r="A753" i="4"/>
  <c r="A753" i="6" s="1"/>
  <c r="A665" i="4"/>
  <c r="A665" i="6" s="1"/>
  <c r="A754" i="4"/>
  <c r="A754" i="6" s="1"/>
  <c r="A543" i="4"/>
  <c r="A543" i="6" s="1"/>
  <c r="A727" i="4"/>
  <c r="A727" i="6" s="1"/>
  <c r="A781" i="4"/>
  <c r="A781" i="6" s="1"/>
  <c r="A608" i="4"/>
  <c r="A608" i="6" s="1"/>
  <c r="A603" i="4"/>
  <c r="A603" i="6" s="1"/>
  <c r="A592" i="4"/>
  <c r="A592" i="6" s="1"/>
  <c r="A716" i="4"/>
  <c r="A716" i="6" s="1"/>
  <c r="A605" i="4"/>
  <c r="A605" i="6" s="1"/>
  <c r="A908" i="4"/>
  <c r="A669" i="4"/>
  <c r="A669" i="6" s="1"/>
  <c r="A820" i="4"/>
  <c r="A820" i="6" s="1"/>
  <c r="A667" i="4"/>
  <c r="A667" i="6" s="1"/>
  <c r="A813" i="4"/>
  <c r="A813" i="6" s="1"/>
  <c r="A759" i="4"/>
  <c r="A759" i="6" s="1"/>
  <c r="A595" i="4"/>
  <c r="A595" i="6" s="1"/>
  <c r="A571" i="4"/>
  <c r="A571" i="6" s="1"/>
  <c r="A724" i="4"/>
  <c r="A724" i="6" s="1"/>
  <c r="A755" i="4"/>
  <c r="A755" i="6" s="1"/>
  <c r="A628" i="4"/>
  <c r="A628" i="6" s="1"/>
  <c r="A766" i="4"/>
  <c r="A766" i="6" s="1"/>
  <c r="A537" i="4"/>
  <c r="A537" i="6" s="1"/>
  <c r="A615" i="4"/>
  <c r="A615" i="6" s="1"/>
  <c r="A632" i="4"/>
  <c r="A632" i="6" s="1"/>
  <c r="A674" i="4"/>
  <c r="A674" i="6" s="1"/>
  <c r="A706" i="4"/>
  <c r="A706" i="6" s="1"/>
  <c r="A890" i="4"/>
  <c r="A890" i="6" s="1"/>
  <c r="A847" i="4"/>
  <c r="A847" i="6" s="1"/>
  <c r="A698" i="4"/>
  <c r="A698" i="6" s="1"/>
  <c r="A783" i="4"/>
  <c r="A783" i="6" s="1"/>
  <c r="A572" i="4"/>
  <c r="A572" i="6" s="1"/>
  <c r="A769" i="4"/>
  <c r="A769" i="6" s="1"/>
  <c r="A513" i="4"/>
  <c r="A513" i="6" s="1"/>
  <c r="A560" i="4"/>
  <c r="A560" i="6" s="1"/>
  <c r="A801" i="4"/>
  <c r="A801" i="6" s="1"/>
  <c r="A913" i="4"/>
  <c r="A742" i="4"/>
  <c r="A742" i="6" s="1"/>
  <c r="A562" i="4"/>
  <c r="A562" i="6" s="1"/>
  <c r="A629" i="4"/>
  <c r="A629" i="6" s="1"/>
  <c r="A576" i="4"/>
  <c r="A576" i="6" s="1"/>
  <c r="A786" i="4"/>
  <c r="A786" i="6" s="1"/>
  <c r="A519" i="4"/>
  <c r="A519" i="6" s="1"/>
  <c r="A631" i="4"/>
  <c r="A631" i="6" s="1"/>
  <c r="A683" i="4"/>
  <c r="A683" i="6" s="1"/>
  <c r="A725" i="4"/>
  <c r="A725" i="6" s="1"/>
  <c r="A718" i="4"/>
  <c r="A718" i="6" s="1"/>
  <c r="A914" i="4"/>
  <c r="A533" i="4"/>
  <c r="A533" i="6" s="1"/>
  <c r="A772" i="4"/>
  <c r="A772" i="6" s="1"/>
  <c r="A810" i="4"/>
  <c r="A810" i="6" s="1"/>
  <c r="A882" i="4"/>
  <c r="A882" i="6" s="1"/>
  <c r="A866" i="4"/>
  <c r="A866" i="6" s="1"/>
  <c r="A685" i="4"/>
  <c r="A685" i="6" s="1"/>
  <c r="A686" i="4"/>
  <c r="A686" i="6" s="1"/>
  <c r="A535" i="4"/>
  <c r="A535" i="6" s="1"/>
  <c r="A520" i="4"/>
  <c r="A520" i="6" s="1"/>
  <c r="A586" i="4"/>
  <c r="A586" i="6" s="1"/>
  <c r="A641" i="4"/>
  <c r="A641" i="6" s="1"/>
  <c r="A620" i="4"/>
  <c r="A620" i="6" s="1"/>
  <c r="A815" i="4"/>
  <c r="A815" i="6" s="1"/>
  <c r="A721" i="4"/>
  <c r="A721" i="6" s="1"/>
  <c r="A599" i="4"/>
  <c r="A599" i="6" s="1"/>
  <c r="A627" i="4"/>
  <c r="A627" i="6" s="1"/>
  <c r="A540" i="4"/>
  <c r="A540" i="6" s="1"/>
  <c r="A807" i="4"/>
  <c r="A807" i="6" s="1"/>
  <c r="A648" i="4"/>
  <c r="A648" i="6" s="1"/>
  <c r="A691" i="4"/>
  <c r="A691" i="6" s="1"/>
  <c r="A583" i="4"/>
  <c r="A583" i="6" s="1"/>
  <c r="A559" i="4"/>
  <c r="A559" i="6" s="1"/>
  <c r="A717" i="4"/>
  <c r="A717" i="6" s="1"/>
  <c r="A643" i="4"/>
  <c r="A643" i="6" s="1"/>
  <c r="A880" i="4"/>
  <c r="A880" i="6" s="1"/>
  <c r="A697" i="4"/>
  <c r="A697" i="6" s="1"/>
  <c r="A808" i="4"/>
  <c r="A808" i="6" s="1"/>
  <c r="A596" i="4"/>
  <c r="A596" i="6" s="1"/>
  <c r="A612" i="4"/>
  <c r="A612" i="6" s="1"/>
  <c r="A719" i="4"/>
  <c r="A719" i="6" s="1"/>
  <c r="A788" i="4"/>
  <c r="A788" i="6" s="1"/>
  <c r="A703" i="4"/>
  <c r="A703" i="6" s="1"/>
  <c r="A651" i="4"/>
  <c r="A651" i="6" s="1"/>
  <c r="A740" i="4"/>
  <c r="A740" i="6" s="1"/>
  <c r="A523" i="4"/>
  <c r="A523" i="6" s="1"/>
  <c r="A670" i="4"/>
  <c r="A670" i="6" s="1"/>
  <c r="A812" i="4"/>
  <c r="A812" i="6" s="1"/>
  <c r="A775" i="4"/>
  <c r="A775" i="6" s="1"/>
  <c r="A726" i="4"/>
  <c r="A726" i="6" s="1"/>
  <c r="A662" i="4"/>
  <c r="A662" i="6" s="1"/>
  <c r="A617" i="4"/>
  <c r="A617" i="6" s="1"/>
  <c r="A524" i="4"/>
  <c r="A524" i="6" s="1"/>
  <c r="A852" i="4"/>
  <c r="A852" i="6" s="1"/>
  <c r="A732" i="4"/>
  <c r="A732" i="6" s="1"/>
  <c r="A666" i="4"/>
  <c r="A666" i="6" s="1"/>
  <c r="A711" i="4"/>
  <c r="A711" i="6" s="1"/>
  <c r="A597" i="4"/>
  <c r="A597" i="6" s="1"/>
  <c r="A789" i="4"/>
  <c r="A789" i="6" s="1"/>
  <c r="A565" i="4"/>
  <c r="A565" i="6" s="1"/>
  <c r="A741" i="4"/>
  <c r="A741" i="6" s="1"/>
  <c r="A881" i="4"/>
  <c r="A881" i="6" s="1"/>
  <c r="A829" i="4"/>
  <c r="A829" i="6" s="1"/>
  <c r="A886" i="4"/>
  <c r="A886" i="6" s="1"/>
  <c r="A556" i="4"/>
  <c r="A556" i="6" s="1"/>
  <c r="A663" i="4"/>
  <c r="A663" i="6" s="1"/>
  <c r="A521" i="4"/>
  <c r="A521" i="6" s="1"/>
  <c r="A872" i="4"/>
  <c r="A872" i="6" s="1"/>
  <c r="A869" i="4"/>
  <c r="A869" i="6" s="1"/>
  <c r="A771" i="4"/>
  <c r="A771" i="6" s="1"/>
  <c r="A679" i="4"/>
  <c r="A679" i="6" s="1"/>
  <c r="A875" i="4"/>
  <c r="A875" i="6" s="1"/>
  <c r="A582" i="4"/>
  <c r="A582" i="6" s="1"/>
  <c r="A836" i="4"/>
  <c r="A836" i="6" s="1"/>
  <c r="A525" i="4"/>
  <c r="A525" i="6" s="1"/>
  <c r="A723" i="4"/>
  <c r="A723" i="6" s="1"/>
  <c r="A904" i="4"/>
  <c r="A749" i="4"/>
  <c r="A749" i="6" s="1"/>
  <c r="A818" i="4"/>
  <c r="A818" i="6" s="1"/>
  <c r="A566" i="4"/>
  <c r="A566" i="6" s="1"/>
  <c r="A823" i="4"/>
  <c r="A823" i="6" s="1"/>
  <c r="A659" i="4"/>
  <c r="A659" i="6" s="1"/>
  <c r="A907" i="4"/>
  <c r="A748" i="4"/>
  <c r="A748" i="6" s="1"/>
  <c r="A878" i="4"/>
  <c r="A878" i="6" s="1"/>
  <c r="A594" i="4"/>
  <c r="A594" i="6" s="1"/>
  <c r="A584" i="4"/>
  <c r="A584" i="6" s="1"/>
  <c r="A777" i="4"/>
  <c r="A777" i="6" s="1"/>
  <c r="A731" i="4"/>
  <c r="A731" i="6" s="1"/>
  <c r="A626" i="4"/>
  <c r="A626" i="6" s="1"/>
  <c r="A579" i="4"/>
  <c r="A579" i="6" s="1"/>
  <c r="A656" i="4"/>
  <c r="A656" i="6" s="1"/>
  <c r="A650" i="4"/>
  <c r="A650" i="6" s="1"/>
  <c r="A739" i="4"/>
  <c r="A739" i="6" s="1"/>
  <c r="A710" i="4"/>
  <c r="A710" i="6" s="1"/>
  <c r="A653" i="4"/>
  <c r="A653" i="6" s="1"/>
  <c r="A803" i="4"/>
  <c r="A803" i="6" s="1"/>
  <c r="A541" i="4"/>
  <c r="A541" i="6" s="1"/>
  <c r="A822" i="4"/>
  <c r="A822" i="6" s="1"/>
  <c r="A765" i="4"/>
  <c r="A765" i="6" s="1"/>
  <c r="A757" i="4"/>
  <c r="A757" i="6" s="1"/>
  <c r="A835" i="4"/>
  <c r="A835" i="6" s="1"/>
  <c r="A830" i="4"/>
  <c r="A830" i="6" s="1"/>
  <c r="A858" i="4"/>
  <c r="A858" i="6" s="1"/>
  <c r="A903" i="4"/>
  <c r="A664" i="4"/>
  <c r="A664" i="6" s="1"/>
  <c r="A790" i="4"/>
  <c r="A790" i="6" s="1"/>
  <c r="A680" i="4"/>
  <c r="A680" i="6" s="1"/>
  <c r="A855" i="4"/>
  <c r="A855" i="6" s="1"/>
  <c r="A616" i="4"/>
  <c r="A616" i="6" s="1"/>
  <c r="A804" i="4"/>
  <c r="A804" i="6" s="1"/>
  <c r="A553" i="4"/>
  <c r="A553" i="6" s="1"/>
  <c r="A542" i="4"/>
  <c r="A542" i="6" s="1"/>
  <c r="A652" i="4"/>
  <c r="A652" i="6" s="1"/>
  <c r="A647" i="4"/>
  <c r="A647" i="6" s="1"/>
  <c r="A526" i="4"/>
  <c r="A526" i="6" s="1"/>
  <c r="A668" i="4"/>
  <c r="A668" i="6" s="1"/>
  <c r="A684" i="4"/>
  <c r="A684" i="6" s="1"/>
  <c r="A552" i="4"/>
  <c r="A552" i="6" s="1"/>
  <c r="A530" i="4"/>
  <c r="A530" i="6" s="1"/>
  <c r="A738" i="4"/>
  <c r="A738" i="6" s="1"/>
  <c r="A714" i="4"/>
  <c r="A714" i="6" s="1"/>
  <c r="A619" i="4"/>
  <c r="A619" i="6" s="1"/>
  <c r="A785" i="4"/>
  <c r="A785" i="6" s="1"/>
  <c r="A834" i="4"/>
  <c r="A834" i="6" s="1"/>
  <c r="A844" i="4"/>
  <c r="A844" i="6" s="1"/>
  <c r="A798" i="4"/>
  <c r="A798" i="6" s="1"/>
  <c r="A671" i="4"/>
  <c r="A671" i="6" s="1"/>
  <c r="A621" i="4"/>
  <c r="A621" i="6" s="1"/>
  <c r="A598" i="4"/>
  <c r="A598" i="6" s="1"/>
  <c r="A561" i="4"/>
  <c r="A561" i="6" s="1"/>
  <c r="A773" i="4"/>
  <c r="A773" i="6" s="1"/>
  <c r="A613" i="4"/>
  <c r="A613" i="6" s="1"/>
  <c r="A833" i="4"/>
  <c r="A833" i="6" s="1"/>
  <c r="A857" i="4"/>
  <c r="A857" i="6" s="1"/>
  <c r="A618" i="4"/>
  <c r="A618" i="6" s="1"/>
  <c r="A634" i="4"/>
  <c r="A634" i="6" s="1"/>
  <c r="A774" i="4"/>
  <c r="A774" i="6" s="1"/>
  <c r="A555" i="4"/>
  <c r="A555" i="6" s="1"/>
  <c r="A736" i="4"/>
  <c r="A736" i="6" s="1"/>
  <c r="A893" i="4"/>
  <c r="A893" i="6" s="1"/>
  <c r="A585" i="4"/>
  <c r="A585" i="6" s="1"/>
  <c r="A870" i="4"/>
  <c r="A870" i="6" s="1"/>
  <c r="A522" i="4"/>
  <c r="A522" i="6" s="1"/>
  <c r="A587" i="4"/>
  <c r="A587" i="6" s="1"/>
  <c r="A838" i="4"/>
  <c r="A838" i="6" s="1"/>
  <c r="A633" i="4"/>
  <c r="A633" i="6" s="1"/>
  <c r="A536" i="4"/>
  <c r="A536" i="6" s="1"/>
  <c r="A601" i="4"/>
  <c r="A601" i="6" s="1"/>
  <c r="A896" i="4"/>
  <c r="A896" i="6" s="1"/>
  <c r="A690" i="4"/>
  <c r="A690" i="6" s="1"/>
  <c r="A532" i="4"/>
  <c r="A532" i="6" s="1"/>
  <c r="A849" i="4"/>
  <c r="A849" i="6" s="1"/>
  <c r="A567" i="4"/>
  <c r="A567" i="6" s="1"/>
  <c r="A704" i="4"/>
  <c r="A704" i="6" s="1"/>
  <c r="A811" i="4"/>
  <c r="A811" i="6" s="1"/>
  <c r="A557" i="4"/>
  <c r="A557" i="6" s="1"/>
  <c r="A892" i="4"/>
  <c r="A892" i="6" s="1"/>
  <c r="A751" i="4"/>
  <c r="A751" i="6" s="1"/>
  <c r="A687" i="4"/>
  <c r="A687" i="6" s="1"/>
  <c r="A722" i="4"/>
  <c r="A722" i="6" s="1"/>
  <c r="A604" i="4"/>
  <c r="A604" i="6" s="1"/>
  <c r="A899" i="4"/>
  <c r="A825" i="4"/>
  <c r="A825" i="6" s="1"/>
  <c r="A517" i="4"/>
  <c r="A517" i="6" s="1"/>
  <c r="A610" i="4"/>
  <c r="A610" i="6" s="1"/>
  <c r="A902" i="4"/>
  <c r="A851" i="4"/>
  <c r="A851" i="6" s="1"/>
  <c r="A778" i="4"/>
  <c r="A778" i="6" s="1"/>
  <c r="A635" i="4"/>
  <c r="A635" i="6" s="1"/>
  <c r="A640" i="4"/>
  <c r="A640" i="6" s="1"/>
  <c r="A799" i="4"/>
  <c r="A799" i="6" s="1"/>
  <c r="A551" i="4"/>
  <c r="A551" i="6" s="1"/>
  <c r="A848" i="4"/>
  <c r="A848" i="6" s="1"/>
  <c r="A860" i="4"/>
  <c r="A860" i="6" s="1"/>
  <c r="A630" i="4"/>
  <c r="A630" i="6" s="1"/>
  <c r="A894" i="4"/>
  <c r="A894" i="6" s="1"/>
  <c r="A678" i="4"/>
  <c r="A678" i="6" s="1"/>
  <c r="A758" i="4"/>
  <c r="A758" i="6" s="1"/>
  <c r="A554" i="4"/>
  <c r="A554" i="6" s="1"/>
  <c r="A853" i="4"/>
  <c r="A853" i="6" s="1"/>
  <c r="A891" i="4"/>
  <c r="A891" i="6" s="1"/>
  <c r="A573" i="4"/>
  <c r="A573" i="6" s="1"/>
  <c r="A793" i="4"/>
  <c r="A793" i="6" s="1"/>
  <c r="A642" i="4"/>
  <c r="A642" i="6" s="1"/>
  <c r="A730" i="4"/>
  <c r="A730" i="6" s="1"/>
  <c r="A733" i="4"/>
  <c r="A733" i="6" s="1"/>
  <c r="A577" i="4"/>
  <c r="A577" i="6" s="1"/>
  <c r="A780" i="4"/>
  <c r="A780" i="6" s="1"/>
  <c r="A720" i="4"/>
  <c r="A720" i="6" s="1"/>
  <c r="A752" i="4"/>
  <c r="A752" i="6" s="1"/>
  <c r="A831" i="4"/>
  <c r="A831" i="6" s="1"/>
  <c r="A568" i="4"/>
  <c r="A568" i="6" s="1"/>
  <c r="A805" i="4"/>
  <c r="A805" i="6" s="1"/>
  <c r="A660" i="4"/>
  <c r="A660" i="6" s="1"/>
  <c r="A787" i="4"/>
  <c r="A787" i="6" s="1"/>
  <c r="A791" i="4"/>
  <c r="A791" i="6" s="1"/>
  <c r="A639" i="4"/>
  <c r="A639" i="6" s="1"/>
  <c r="A814" i="4"/>
  <c r="A814" i="6" s="1"/>
  <c r="A905" i="4"/>
  <c r="A909" i="4"/>
  <c r="A702" i="4"/>
  <c r="A702" i="6" s="1"/>
  <c r="A841" i="4"/>
  <c r="A841" i="6" s="1"/>
  <c r="A385" i="4"/>
  <c r="A405" i="4"/>
  <c r="A345" i="4"/>
  <c r="A491" i="4"/>
  <c r="A468" i="4"/>
  <c r="A322" i="4"/>
  <c r="A492" i="4"/>
  <c r="A344" i="4"/>
  <c r="A417" i="4"/>
  <c r="A60" i="4"/>
  <c r="A294" i="4"/>
  <c r="A470" i="4"/>
  <c r="A373" i="4"/>
  <c r="A282" i="4"/>
  <c r="A156" i="4"/>
  <c r="A487" i="4"/>
  <c r="A84" i="4"/>
  <c r="A92" i="4"/>
  <c r="A136" i="4"/>
  <c r="A31" i="4"/>
  <c r="A124" i="4"/>
  <c r="A398" i="4"/>
  <c r="A44" i="4"/>
  <c r="A126" i="4"/>
  <c r="A370" i="4"/>
  <c r="A193" i="4"/>
  <c r="A174" i="4"/>
  <c r="A339" i="4"/>
  <c r="A221" i="4"/>
  <c r="A252" i="4"/>
  <c r="A30" i="4"/>
  <c r="A68" i="4"/>
  <c r="A200" i="4"/>
  <c r="A123" i="4"/>
  <c r="A266" i="4"/>
  <c r="A20" i="4"/>
  <c r="A49" i="4"/>
  <c r="A58" i="4"/>
  <c r="A82" i="4"/>
  <c r="A114" i="4"/>
  <c r="A118" i="4"/>
  <c r="A176" i="4"/>
  <c r="A87" i="4"/>
  <c r="A103" i="4"/>
  <c r="A380" i="4"/>
  <c r="A132" i="4"/>
  <c r="A479" i="4"/>
  <c r="A462" i="4"/>
  <c r="A392" i="4"/>
  <c r="A196" i="4"/>
  <c r="A316" i="4"/>
  <c r="A258" i="4"/>
  <c r="A234" i="4"/>
  <c r="A163" i="4"/>
  <c r="A69" i="4"/>
  <c r="A65" i="4"/>
  <c r="A306" i="4"/>
  <c r="A194" i="4"/>
  <c r="A77" i="4"/>
  <c r="A24" i="4"/>
  <c r="A40" i="4"/>
  <c r="A142" i="4"/>
  <c r="B49" i="4"/>
  <c r="A49" i="5" s="1"/>
  <c r="A94" i="4"/>
  <c r="A16" i="4"/>
  <c r="A129" i="4"/>
  <c r="A151" i="4"/>
  <c r="A45" i="4"/>
  <c r="A104" i="4"/>
  <c r="A210" i="4"/>
  <c r="A188" i="4"/>
  <c r="A341" i="4"/>
  <c r="A34" i="4"/>
  <c r="A508" i="4"/>
  <c r="A374" i="4"/>
  <c r="A138" i="4"/>
  <c r="A146" i="4"/>
  <c r="A310" i="4"/>
  <c r="A110" i="4"/>
  <c r="A38" i="4"/>
  <c r="A86" i="4"/>
  <c r="A224" i="4"/>
  <c r="A214" i="4"/>
  <c r="A25" i="4"/>
  <c r="A170" i="4"/>
  <c r="A130" i="4"/>
  <c r="A50" i="4"/>
  <c r="A140" i="4"/>
  <c r="A166" i="4"/>
  <c r="A134" i="4"/>
  <c r="A96" i="4"/>
  <c r="A18" i="4"/>
  <c r="A7" i="4"/>
  <c r="A494" i="4"/>
  <c r="A490" i="4"/>
  <c r="A499" i="4"/>
  <c r="A483" i="4"/>
  <c r="A475" i="4"/>
  <c r="A467" i="4"/>
  <c r="A459" i="4"/>
  <c r="A451" i="4"/>
  <c r="A435" i="4"/>
  <c r="A419" i="4"/>
  <c r="A411" i="4"/>
  <c r="A395" i="4"/>
  <c r="A371" i="4"/>
  <c r="A363" i="4"/>
  <c r="A351" i="4"/>
  <c r="A325" i="4"/>
  <c r="A321" i="4"/>
  <c r="A317" i="4"/>
  <c r="A309" i="4"/>
  <c r="A305" i="4"/>
  <c r="A297" i="4"/>
  <c r="A289" i="4"/>
  <c r="A281" i="4"/>
  <c r="A269" i="4"/>
  <c r="A265" i="4"/>
  <c r="A257" i="4"/>
  <c r="A241" i="4"/>
  <c r="A237" i="4"/>
  <c r="A217" i="4"/>
  <c r="A213" i="4"/>
  <c r="A205" i="4"/>
  <c r="A201" i="4"/>
  <c r="A197" i="4"/>
  <c r="A185" i="4"/>
  <c r="A177" i="4"/>
  <c r="A161" i="4"/>
  <c r="A157" i="4"/>
  <c r="A153" i="4"/>
  <c r="A149" i="4"/>
  <c r="A145" i="4"/>
  <c r="A141" i="4"/>
  <c r="A137" i="4"/>
  <c r="A125" i="4"/>
  <c r="A121" i="4"/>
  <c r="A117" i="4"/>
  <c r="A113" i="4"/>
  <c r="A109" i="4"/>
  <c r="A105" i="4"/>
  <c r="A101" i="4"/>
  <c r="A97" i="4"/>
  <c r="A93" i="4"/>
  <c r="A89" i="4"/>
  <c r="A85" i="4"/>
  <c r="A81" i="4"/>
  <c r="A57" i="4"/>
  <c r="A53" i="4"/>
  <c r="A41" i="4"/>
  <c r="A37" i="4"/>
  <c r="A29" i="4"/>
  <c r="A17" i="4"/>
  <c r="A13" i="4"/>
  <c r="A497" i="4"/>
  <c r="A489" i="4"/>
  <c r="A393" i="4"/>
  <c r="A403" i="4"/>
  <c r="A327" i="4"/>
  <c r="A453" i="4"/>
  <c r="A365" i="4"/>
  <c r="B297" i="4"/>
  <c r="B351" i="4"/>
  <c r="A351" i="5" s="1"/>
  <c r="B371" i="4"/>
  <c r="B435" i="4"/>
  <c r="B467" i="4"/>
  <c r="A445" i="4"/>
  <c r="A271" i="4"/>
  <c r="A295" i="4"/>
  <c r="A275" i="4"/>
  <c r="A147" i="4"/>
  <c r="B8" i="4"/>
  <c r="A8" i="5" s="1"/>
  <c r="A8" i="4"/>
  <c r="B6" i="4"/>
  <c r="A6" i="5" s="1"/>
  <c r="A6" i="4"/>
  <c r="B511" i="4"/>
  <c r="A511" i="5" s="1"/>
  <c r="A511" i="4"/>
  <c r="B509" i="4"/>
  <c r="A509" i="5" s="1"/>
  <c r="A509" i="4"/>
  <c r="B507" i="4"/>
  <c r="A507" i="5" s="1"/>
  <c r="A507" i="4"/>
  <c r="B505" i="4"/>
  <c r="A505" i="5" s="1"/>
  <c r="A505" i="4"/>
  <c r="B501" i="4"/>
  <c r="A501" i="4"/>
  <c r="A495" i="4"/>
  <c r="B495" i="4"/>
  <c r="A481" i="4"/>
  <c r="B481" i="4"/>
  <c r="A481" i="5" s="1"/>
  <c r="B473" i="4"/>
  <c r="A473" i="4"/>
  <c r="B465" i="4"/>
  <c r="A465" i="4"/>
  <c r="B463" i="4"/>
  <c r="A463" i="4"/>
  <c r="A439" i="4"/>
  <c r="B439" i="4"/>
  <c r="B433" i="4"/>
  <c r="A433" i="4"/>
  <c r="A431" i="4"/>
  <c r="B431" i="4"/>
  <c r="B429" i="4"/>
  <c r="A429" i="4"/>
  <c r="A423" i="4"/>
  <c r="B423" i="4"/>
  <c r="A423" i="5" s="1"/>
  <c r="A421" i="4"/>
  <c r="B421" i="4"/>
  <c r="B415" i="4"/>
  <c r="A415" i="4"/>
  <c r="A413" i="4"/>
  <c r="B413" i="4"/>
  <c r="B407" i="4"/>
  <c r="A407" i="4"/>
  <c r="A401" i="4"/>
  <c r="B401" i="4"/>
  <c r="A401" i="5" s="1"/>
  <c r="A391" i="4"/>
  <c r="B391" i="4"/>
  <c r="A391" i="5" s="1"/>
  <c r="B383" i="4"/>
  <c r="A383" i="4"/>
  <c r="B377" i="4"/>
  <c r="A377" i="5" s="1"/>
  <c r="A377" i="4"/>
  <c r="B375" i="4"/>
  <c r="A375" i="5" s="1"/>
  <c r="A375" i="4"/>
  <c r="B353" i="4"/>
  <c r="A353" i="5" s="1"/>
  <c r="A353" i="4"/>
  <c r="B349" i="4"/>
  <c r="A349" i="5" s="1"/>
  <c r="A349" i="4"/>
  <c r="A335" i="4"/>
  <c r="B335" i="4"/>
  <c r="B323" i="4"/>
  <c r="A323" i="5" s="1"/>
  <c r="A323" i="4"/>
  <c r="B315" i="4"/>
  <c r="A315" i="5" s="1"/>
  <c r="A315" i="4"/>
  <c r="B299" i="4"/>
  <c r="A299" i="5" s="1"/>
  <c r="A299" i="4"/>
  <c r="B291" i="4"/>
  <c r="A291" i="5" s="1"/>
  <c r="A291" i="4"/>
  <c r="A283" i="4"/>
  <c r="B283" i="4"/>
  <c r="A263" i="4"/>
  <c r="B263" i="4"/>
  <c r="A251" i="4"/>
  <c r="B251" i="4"/>
  <c r="B247" i="4"/>
  <c r="A247" i="4"/>
  <c r="A243" i="4"/>
  <c r="B243" i="4"/>
  <c r="A243" i="5" s="1"/>
  <c r="A235" i="4"/>
  <c r="B235" i="4"/>
  <c r="A235" i="5" s="1"/>
  <c r="A231" i="4"/>
  <c r="B231" i="4"/>
  <c r="A231" i="5" s="1"/>
  <c r="B223" i="4"/>
  <c r="A223" i="5" s="1"/>
  <c r="A223" i="4"/>
  <c r="A219" i="4"/>
  <c r="B219" i="4"/>
  <c r="A219" i="5" s="1"/>
  <c r="A215" i="4"/>
  <c r="B215" i="4"/>
  <c r="A215" i="5" s="1"/>
  <c r="B207" i="4"/>
  <c r="A207" i="4"/>
  <c r="A199" i="4"/>
  <c r="B199" i="4"/>
  <c r="A191" i="4"/>
  <c r="B191" i="4"/>
  <c r="A191" i="5" s="1"/>
  <c r="A187" i="4"/>
  <c r="B187" i="4"/>
  <c r="A187" i="5" s="1"/>
  <c r="B175" i="4"/>
  <c r="A175" i="5" s="1"/>
  <c r="A175" i="4"/>
  <c r="A167" i="4"/>
  <c r="B167" i="4"/>
  <c r="A167" i="5" s="1"/>
  <c r="B159" i="4"/>
  <c r="A159" i="5" s="1"/>
  <c r="A159" i="4"/>
  <c r="B143" i="4"/>
  <c r="A143" i="4"/>
  <c r="B115" i="4"/>
  <c r="A115" i="4"/>
  <c r="A111" i="4"/>
  <c r="B111" i="4"/>
  <c r="A111" i="5" s="1"/>
  <c r="B107" i="4"/>
  <c r="A107" i="4"/>
  <c r="A95" i="4"/>
  <c r="B95" i="4"/>
  <c r="A83" i="4"/>
  <c r="B83" i="4"/>
  <c r="A83" i="5" s="1"/>
  <c r="A79" i="4"/>
  <c r="B79" i="4"/>
  <c r="A79" i="5" s="1"/>
  <c r="A75" i="4"/>
  <c r="B75" i="4"/>
  <c r="A75" i="5" s="1"/>
  <c r="B67" i="4"/>
  <c r="A67" i="4"/>
  <c r="A59" i="4"/>
  <c r="B59" i="4"/>
  <c r="A59" i="5" s="1"/>
  <c r="A47" i="4"/>
  <c r="B47" i="4"/>
  <c r="A39" i="4"/>
  <c r="B39" i="4"/>
  <c r="A39" i="5" s="1"/>
  <c r="A15" i="4"/>
  <c r="B15" i="4"/>
  <c r="A11" i="4"/>
  <c r="B11" i="4"/>
  <c r="A171" i="4"/>
  <c r="A189" i="4"/>
  <c r="A173" i="4"/>
  <c r="A447" i="4"/>
  <c r="A469" i="4"/>
  <c r="A319" i="4"/>
  <c r="A99" i="4"/>
  <c r="A135" i="4"/>
  <c r="A449" i="4"/>
  <c r="A285" i="4"/>
  <c r="A367" i="4"/>
  <c r="A261" i="4"/>
  <c r="A311" i="4"/>
  <c r="A361" i="4"/>
  <c r="A35" i="4"/>
  <c r="A455" i="4"/>
  <c r="B13" i="4"/>
  <c r="A13" i="5" s="1"/>
  <c r="B29" i="4"/>
  <c r="A29" i="5" s="1"/>
  <c r="B37" i="4"/>
  <c r="A37" i="5" s="1"/>
  <c r="B53" i="4"/>
  <c r="A53" i="5" s="1"/>
  <c r="B85" i="4"/>
  <c r="A85" i="5" s="1"/>
  <c r="B93" i="4"/>
  <c r="A93" i="6" s="1"/>
  <c r="B101" i="4"/>
  <c r="A101" i="5" s="1"/>
  <c r="B109" i="4"/>
  <c r="A109" i="5" s="1"/>
  <c r="B117" i="4"/>
  <c r="A117" i="5" s="1"/>
  <c r="B125" i="4"/>
  <c r="A125" i="6" s="1"/>
  <c r="B141" i="4"/>
  <c r="A141" i="6" s="1"/>
  <c r="B149" i="4"/>
  <c r="A149" i="6" s="1"/>
  <c r="B157" i="4"/>
  <c r="A157" i="6" s="1"/>
  <c r="B197" i="4"/>
  <c r="A197" i="6" s="1"/>
  <c r="B205" i="4"/>
  <c r="A205" i="5" s="1"/>
  <c r="B213" i="4"/>
  <c r="A213" i="5" s="1"/>
  <c r="B237" i="4"/>
  <c r="A237" i="5" s="1"/>
  <c r="B269" i="4"/>
  <c r="A269" i="5" s="1"/>
  <c r="B309" i="4"/>
  <c r="A309" i="6" s="1"/>
  <c r="B317" i="4"/>
  <c r="A317" i="6" s="1"/>
  <c r="B325" i="4"/>
  <c r="B363" i="4"/>
  <c r="A363" i="5" s="1"/>
  <c r="B395" i="4"/>
  <c r="A395" i="5" s="1"/>
  <c r="B411" i="4"/>
  <c r="A411" i="6" s="1"/>
  <c r="B459" i="4"/>
  <c r="A459" i="6" s="1"/>
  <c r="B475" i="4"/>
  <c r="A475" i="6" s="1"/>
  <c r="A55" i="4"/>
  <c r="A239" i="4"/>
  <c r="A183" i="4"/>
  <c r="A63" i="4"/>
  <c r="A369" i="4"/>
  <c r="A389" i="4"/>
  <c r="A119" i="4"/>
  <c r="A127" i="4"/>
  <c r="A493" i="4"/>
  <c r="A347" i="4"/>
  <c r="A326" i="4"/>
  <c r="A512" i="4"/>
  <c r="B494" i="4"/>
  <c r="A494" i="6" s="1"/>
  <c r="A362" i="4"/>
  <c r="A362" i="6" s="1"/>
  <c r="A250" i="4"/>
  <c r="A312" i="4"/>
  <c r="A256" i="4"/>
  <c r="A220" i="4"/>
  <c r="A220" i="6" s="1"/>
  <c r="A222" i="4"/>
  <c r="A298" i="4"/>
  <c r="A298" i="6" s="1"/>
  <c r="A456" i="4"/>
  <c r="A414" i="4"/>
  <c r="A414" i="6" s="1"/>
  <c r="A360" i="4"/>
  <c r="A302" i="4"/>
  <c r="A302" i="6" s="1"/>
  <c r="A388" i="4"/>
  <c r="A218" i="4"/>
  <c r="A218" i="6" s="1"/>
  <c r="A334" i="4"/>
  <c r="A122" i="4"/>
  <c r="A476" i="4"/>
  <c r="A502" i="4"/>
  <c r="A502" i="6" s="1"/>
  <c r="A148" i="4"/>
  <c r="A378" i="4"/>
  <c r="A378" i="6" s="1"/>
  <c r="A292" i="4"/>
  <c r="A144" i="4"/>
  <c r="A320" i="4"/>
  <c r="A276" i="4"/>
  <c r="A454" i="4"/>
  <c r="A216" i="4"/>
  <c r="A216" i="6" s="1"/>
  <c r="A314" i="4"/>
  <c r="A158" i="4"/>
  <c r="A106" i="4"/>
  <c r="A272" i="4"/>
  <c r="A272" i="6" s="1"/>
  <c r="A172" i="4"/>
  <c r="A328" i="4"/>
  <c r="A412" i="4"/>
  <c r="A426" i="4"/>
  <c r="A426" i="6" s="1"/>
  <c r="A168" i="4"/>
  <c r="A112" i="4"/>
  <c r="A184" i="4"/>
  <c r="A186" i="4"/>
  <c r="A496" i="4"/>
  <c r="A496" i="6" s="1"/>
  <c r="A474" i="4"/>
  <c r="A474" i="6" s="1"/>
  <c r="A246" i="4"/>
  <c r="A420" i="4"/>
  <c r="A420" i="6" s="1"/>
  <c r="A22" i="4"/>
  <c r="A22" i="6" s="1"/>
  <c r="A46" i="4"/>
  <c r="A46" i="6" s="1"/>
  <c r="A150" i="4"/>
  <c r="A324" i="4"/>
  <c r="A452" i="4"/>
  <c r="A464" i="4"/>
  <c r="A464" i="6" s="1"/>
  <c r="A154" i="4"/>
  <c r="A442" i="4"/>
  <c r="A442" i="6" s="1"/>
  <c r="A458" i="4"/>
  <c r="A458" i="6" s="1"/>
  <c r="A500" i="4"/>
  <c r="B490" i="4"/>
  <c r="A490" i="5" s="1"/>
  <c r="B7" i="4"/>
  <c r="A7" i="6" s="1"/>
  <c r="A366" i="4"/>
  <c r="A264" i="4"/>
  <c r="A264" i="6" s="1"/>
  <c r="A390" i="4"/>
  <c r="A390" i="6" s="1"/>
  <c r="A76" i="4"/>
  <c r="A76" i="6" s="1"/>
  <c r="A80" i="4"/>
  <c r="A80" i="6" s="1"/>
  <c r="A54" i="4"/>
  <c r="A54" i="6" s="1"/>
  <c r="A402" i="4"/>
  <c r="A402" i="6" s="1"/>
  <c r="A354" i="4"/>
  <c r="A354" i="6" s="1"/>
  <c r="A268" i="4"/>
  <c r="A332" i="4"/>
  <c r="A446" i="4"/>
  <c r="A26" i="4"/>
  <c r="A26" i="6" s="1"/>
  <c r="A182" i="4"/>
  <c r="A304" i="4"/>
  <c r="A304" i="6" s="1"/>
  <c r="A52" i="4"/>
  <c r="A52" i="6" s="1"/>
  <c r="A228" i="4"/>
  <c r="A228" i="6" s="1"/>
  <c r="A338" i="4"/>
  <c r="A338" i="6" s="1"/>
  <c r="A410" i="4"/>
  <c r="A410" i="6" s="1"/>
  <c r="A400" i="4"/>
  <c r="A262" i="4"/>
  <c r="A262" i="6" s="1"/>
  <c r="A78" i="4"/>
  <c r="A78" i="6" s="1"/>
  <c r="A318" i="4"/>
  <c r="A318" i="6" s="1"/>
  <c r="A88" i="4"/>
  <c r="A88" i="6" s="1"/>
  <c r="A236" i="4"/>
  <c r="A236" i="6" s="1"/>
  <c r="A152" i="4"/>
  <c r="A14" i="4"/>
  <c r="A14" i="6" s="1"/>
  <c r="A330" i="4"/>
  <c r="A330" i="6" s="1"/>
  <c r="A296" i="4"/>
  <c r="A296" i="6" s="1"/>
  <c r="A98" i="4"/>
  <c r="A260" i="4"/>
  <c r="A260" i="6" s="1"/>
  <c r="A244" i="4"/>
  <c r="A244" i="6" s="1"/>
  <c r="A32" i="4"/>
  <c r="A32" i="6" s="1"/>
  <c r="A242" i="4"/>
  <c r="A180" i="4"/>
  <c r="A180" i="6" s="1"/>
  <c r="A100" i="4"/>
  <c r="A10" i="4"/>
  <c r="A10" i="6" s="1"/>
  <c r="A12" i="4"/>
  <c r="A74" i="4"/>
  <c r="A74" i="6" s="1"/>
  <c r="A511" i="6"/>
  <c r="A512" i="6"/>
  <c r="A508" i="6"/>
  <c r="A488" i="4"/>
  <c r="A488" i="6" s="1"/>
  <c r="A432" i="4"/>
  <c r="A274" i="4"/>
  <c r="A274" i="6" s="1"/>
  <c r="A254" i="4"/>
  <c r="A436" i="4"/>
  <c r="A436" i="6" s="1"/>
  <c r="A5" i="4"/>
  <c r="A5" i="6" s="1"/>
  <c r="A408" i="4"/>
  <c r="A408" i="6" s="1"/>
  <c r="A372" i="4"/>
  <c r="A372" i="6" s="1"/>
  <c r="A480" i="4"/>
  <c r="A480" i="6" s="1"/>
  <c r="A270" i="4"/>
  <c r="A270" i="6" s="1"/>
  <c r="A404" i="4"/>
  <c r="A404" i="6" s="1"/>
  <c r="A396" i="4"/>
  <c r="A396" i="6" s="1"/>
  <c r="A280" i="4"/>
  <c r="A280" i="6" s="1"/>
  <c r="A386" i="4"/>
  <c r="A386" i="6" s="1"/>
  <c r="A340" i="4"/>
  <c r="A340" i="6" s="1"/>
  <c r="A418" i="4"/>
  <c r="A418" i="6" s="1"/>
  <c r="A240" i="4"/>
  <c r="A240" i="6" s="1"/>
  <c r="A460" i="4"/>
  <c r="A190" i="4"/>
  <c r="A406" i="4"/>
  <c r="A406" i="6" s="1"/>
  <c r="A448" i="4"/>
  <c r="A448" i="6" s="1"/>
  <c r="A368" i="4"/>
  <c r="A368" i="6" s="1"/>
  <c r="A342" i="4"/>
  <c r="A342" i="6" s="1"/>
  <c r="A502" i="5"/>
  <c r="A496" i="5"/>
  <c r="A488" i="5"/>
  <c r="A482" i="5"/>
  <c r="A478" i="5"/>
  <c r="A474" i="5"/>
  <c r="A470" i="6"/>
  <c r="A470" i="5"/>
  <c r="A466" i="5"/>
  <c r="A462" i="6"/>
  <c r="A462" i="5"/>
  <c r="A458" i="5"/>
  <c r="A454" i="6"/>
  <c r="A454" i="5"/>
  <c r="A450" i="5"/>
  <c r="A446" i="6"/>
  <c r="A446" i="5"/>
  <c r="A442" i="5"/>
  <c r="A438" i="6"/>
  <c r="A438" i="5"/>
  <c r="A434" i="5"/>
  <c r="A430" i="5"/>
  <c r="A426" i="5"/>
  <c r="A422" i="5"/>
  <c r="A418" i="5"/>
  <c r="A414" i="5"/>
  <c r="A410" i="5"/>
  <c r="A406" i="5"/>
  <c r="A402" i="5"/>
  <c r="A398" i="6"/>
  <c r="A398" i="5"/>
  <c r="A394" i="5"/>
  <c r="A390" i="5"/>
  <c r="A386" i="5"/>
  <c r="A382" i="5"/>
  <c r="A378" i="5"/>
  <c r="A374" i="6"/>
  <c r="A374" i="5"/>
  <c r="A370" i="6"/>
  <c r="A370" i="5"/>
  <c r="A366" i="6"/>
  <c r="A366" i="5"/>
  <c r="A362" i="5"/>
  <c r="A358" i="5"/>
  <c r="A354" i="5"/>
  <c r="A350" i="5"/>
  <c r="A346" i="5"/>
  <c r="A342" i="5"/>
  <c r="A338" i="5"/>
  <c r="A334" i="6"/>
  <c r="A334" i="5"/>
  <c r="A330" i="5"/>
  <c r="A326" i="6"/>
  <c r="A326" i="5"/>
  <c r="A322" i="6"/>
  <c r="A322" i="5"/>
  <c r="A318" i="5"/>
  <c r="A314" i="6"/>
  <c r="A314" i="5"/>
  <c r="A310" i="6"/>
  <c r="A310" i="5"/>
  <c r="A306" i="6"/>
  <c r="A306" i="5"/>
  <c r="A302" i="5"/>
  <c r="A298" i="5"/>
  <c r="A294" i="6"/>
  <c r="A294" i="5"/>
  <c r="A290" i="5"/>
  <c r="A286" i="5"/>
  <c r="A282" i="6"/>
  <c r="A282" i="5"/>
  <c r="A278" i="5"/>
  <c r="A274" i="5"/>
  <c r="A270" i="5"/>
  <c r="A266" i="6"/>
  <c r="A266" i="5"/>
  <c r="A262" i="5"/>
  <c r="A258" i="6"/>
  <c r="A258" i="5"/>
  <c r="A252" i="6"/>
  <c r="A252" i="5"/>
  <c r="A248" i="5"/>
  <c r="A244" i="5"/>
  <c r="A240" i="5"/>
  <c r="A236" i="5"/>
  <c r="A232" i="5"/>
  <c r="A228" i="5"/>
  <c r="A224" i="6"/>
  <c r="A224" i="5"/>
  <c r="A220" i="5"/>
  <c r="A216" i="5"/>
  <c r="A212" i="5"/>
  <c r="A208" i="5"/>
  <c r="A204" i="5"/>
  <c r="A200" i="6"/>
  <c r="A200" i="5"/>
  <c r="A196" i="6"/>
  <c r="A196" i="5"/>
  <c r="A192" i="5"/>
  <c r="A188" i="6"/>
  <c r="A188" i="5"/>
  <c r="A184" i="6"/>
  <c r="A184" i="5"/>
  <c r="A180" i="5"/>
  <c r="A176" i="6"/>
  <c r="A176" i="5"/>
  <c r="A172" i="6"/>
  <c r="A172" i="5"/>
  <c r="A168" i="6"/>
  <c r="A168" i="5"/>
  <c r="A164" i="5"/>
  <c r="A160" i="5"/>
  <c r="A156" i="6"/>
  <c r="A156" i="5"/>
  <c r="A152" i="6"/>
  <c r="A152" i="5"/>
  <c r="A148" i="6"/>
  <c r="A148" i="5"/>
  <c r="A144" i="6"/>
  <c r="A144" i="5"/>
  <c r="A140" i="6"/>
  <c r="A140" i="5"/>
  <c r="A136" i="6"/>
  <c r="A136" i="5"/>
  <c r="A130" i="6"/>
  <c r="A130" i="5"/>
  <c r="A126" i="6"/>
  <c r="A126" i="5"/>
  <c r="A122" i="6"/>
  <c r="A122" i="5"/>
  <c r="A120" i="5"/>
  <c r="A114" i="6"/>
  <c r="A114" i="5"/>
  <c r="A110" i="6"/>
  <c r="A110" i="5"/>
  <c r="A106" i="6"/>
  <c r="A106" i="5"/>
  <c r="A102" i="5"/>
  <c r="A98" i="6"/>
  <c r="A98" i="5"/>
  <c r="A94" i="6"/>
  <c r="A94" i="5"/>
  <c r="A90" i="5"/>
  <c r="A86" i="6"/>
  <c r="A86" i="5"/>
  <c r="A82" i="6"/>
  <c r="A82" i="5"/>
  <c r="A78" i="5"/>
  <c r="A74" i="5"/>
  <c r="A70" i="5"/>
  <c r="A66" i="5"/>
  <c r="A62" i="5"/>
  <c r="A58" i="6"/>
  <c r="A58" i="5"/>
  <c r="A54" i="5"/>
  <c r="A50" i="6"/>
  <c r="A50" i="5"/>
  <c r="A46" i="5"/>
  <c r="A42" i="5"/>
  <c r="A38" i="6"/>
  <c r="A38" i="5"/>
  <c r="A34" i="6"/>
  <c r="A34" i="5"/>
  <c r="A32" i="5"/>
  <c r="A28" i="5"/>
  <c r="A26" i="5"/>
  <c r="A24" i="6"/>
  <c r="A24" i="5"/>
  <c r="A22" i="5"/>
  <c r="A20" i="6"/>
  <c r="A20" i="5"/>
  <c r="A18" i="6"/>
  <c r="A18" i="5"/>
  <c r="A16" i="6"/>
  <c r="A16" i="5"/>
  <c r="A14" i="5"/>
  <c r="A12" i="6"/>
  <c r="A12" i="5"/>
  <c r="A10" i="5"/>
  <c r="A5" i="5"/>
  <c r="A500" i="6"/>
  <c r="A500" i="5"/>
  <c r="A492" i="6"/>
  <c r="A492" i="5"/>
  <c r="A484" i="5"/>
  <c r="A480" i="5"/>
  <c r="A476" i="6"/>
  <c r="A476" i="5"/>
  <c r="A472" i="5"/>
  <c r="A468" i="6"/>
  <c r="A468" i="5"/>
  <c r="A464" i="5"/>
  <c r="A460" i="6"/>
  <c r="A460" i="5"/>
  <c r="A456" i="6"/>
  <c r="A456" i="5"/>
  <c r="A452" i="6"/>
  <c r="A452" i="5"/>
  <c r="A448" i="5"/>
  <c r="A444" i="5"/>
  <c r="A440" i="5"/>
  <c r="A436" i="5"/>
  <c r="A432" i="6"/>
  <c r="A432" i="5"/>
  <c r="A428" i="5"/>
  <c r="A424" i="5"/>
  <c r="A420" i="5"/>
  <c r="A416" i="5"/>
  <c r="A412" i="6"/>
  <c r="A412" i="5"/>
  <c r="A408" i="5"/>
  <c r="A404" i="5"/>
  <c r="A400" i="6"/>
  <c r="A400" i="5"/>
  <c r="A396" i="5"/>
  <c r="A392" i="6"/>
  <c r="A392" i="5"/>
  <c r="A388" i="6"/>
  <c r="A388" i="5"/>
  <c r="A384" i="5"/>
  <c r="A380" i="6"/>
  <c r="A380" i="5"/>
  <c r="A376" i="5"/>
  <c r="A372" i="5"/>
  <c r="A368" i="5"/>
  <c r="A364" i="5"/>
  <c r="A360" i="6"/>
  <c r="A360" i="5"/>
  <c r="A356" i="5"/>
  <c r="A352" i="5"/>
  <c r="A348" i="5"/>
  <c r="A344" i="6"/>
  <c r="A344" i="5"/>
  <c r="A340" i="5"/>
  <c r="A336" i="5"/>
  <c r="A332" i="6"/>
  <c r="A332" i="5"/>
  <c r="A328" i="6"/>
  <c r="A328" i="5"/>
  <c r="A324" i="6"/>
  <c r="A324" i="5"/>
  <c r="A320" i="6"/>
  <c r="A320" i="5"/>
  <c r="A316" i="6"/>
  <c r="A316" i="5"/>
  <c r="A312" i="6"/>
  <c r="A312" i="5"/>
  <c r="A308" i="5"/>
  <c r="A304" i="5"/>
  <c r="A300" i="5"/>
  <c r="A296" i="5"/>
  <c r="A292" i="6"/>
  <c r="A292" i="5"/>
  <c r="A288" i="5"/>
  <c r="A284" i="5"/>
  <c r="A280" i="5"/>
  <c r="A276" i="6"/>
  <c r="A276" i="5"/>
  <c r="A272" i="5"/>
  <c r="A268" i="6"/>
  <c r="A268" i="5"/>
  <c r="A264" i="5"/>
  <c r="A260" i="5"/>
  <c r="A256" i="6"/>
  <c r="A256" i="5"/>
  <c r="A254" i="6"/>
  <c r="A254" i="5"/>
  <c r="A250" i="6"/>
  <c r="A250" i="5"/>
  <c r="A246" i="6"/>
  <c r="A246" i="5"/>
  <c r="A242" i="6"/>
  <c r="A242" i="5"/>
  <c r="A238" i="5"/>
  <c r="A234" i="6"/>
  <c r="A234" i="5"/>
  <c r="A230" i="5"/>
  <c r="A226" i="5"/>
  <c r="A222" i="6"/>
  <c r="A222" i="5"/>
  <c r="A218" i="5"/>
  <c r="A214" i="6"/>
  <c r="A214" i="5"/>
  <c r="A210" i="6"/>
  <c r="A210" i="5"/>
  <c r="A206" i="5"/>
  <c r="A202" i="5"/>
  <c r="A198" i="5"/>
  <c r="A194" i="6"/>
  <c r="A194" i="5"/>
  <c r="A190" i="6"/>
  <c r="A190" i="5"/>
  <c r="A186" i="6"/>
  <c r="A186" i="5"/>
  <c r="A182" i="6"/>
  <c r="A182" i="5"/>
  <c r="A178" i="5"/>
  <c r="A174" i="6"/>
  <c r="A174" i="5"/>
  <c r="A170" i="6"/>
  <c r="A170" i="5"/>
  <c r="A166" i="6"/>
  <c r="A166" i="5"/>
  <c r="A162" i="5"/>
  <c r="A158" i="6"/>
  <c r="A158" i="5"/>
  <c r="A154" i="6"/>
  <c r="A154" i="5"/>
  <c r="A150" i="6"/>
  <c r="A150" i="5"/>
  <c r="A146" i="6"/>
  <c r="A146" i="5"/>
  <c r="A142" i="6"/>
  <c r="A142" i="5"/>
  <c r="A138" i="6"/>
  <c r="A138" i="5"/>
  <c r="A134" i="6"/>
  <c r="A134" i="5"/>
  <c r="A132" i="6"/>
  <c r="A132" i="5"/>
  <c r="A128" i="5"/>
  <c r="A124" i="6"/>
  <c r="A124" i="5"/>
  <c r="A118" i="6"/>
  <c r="A118" i="5"/>
  <c r="A116" i="5"/>
  <c r="A112" i="6"/>
  <c r="A112" i="5"/>
  <c r="A108" i="5"/>
  <c r="A104" i="6"/>
  <c r="A104" i="5"/>
  <c r="A100" i="6"/>
  <c r="A100" i="5"/>
  <c r="A96" i="6"/>
  <c r="A96" i="5"/>
  <c r="A92" i="6"/>
  <c r="A92" i="5"/>
  <c r="A88" i="5"/>
  <c r="A84" i="6"/>
  <c r="A84" i="5"/>
  <c r="A80" i="5"/>
  <c r="A76" i="5"/>
  <c r="A72" i="5"/>
  <c r="A68" i="6"/>
  <c r="A68" i="5"/>
  <c r="A64" i="5"/>
  <c r="A60" i="6"/>
  <c r="A60" i="5"/>
  <c r="A56" i="5"/>
  <c r="A52" i="5"/>
  <c r="A48" i="5"/>
  <c r="A44" i="6"/>
  <c r="A44" i="5"/>
  <c r="A40" i="6"/>
  <c r="A40" i="5"/>
  <c r="A36" i="5"/>
  <c r="A30" i="6"/>
  <c r="A30" i="5"/>
  <c r="A505" i="6"/>
  <c r="A503" i="5"/>
  <c r="A497" i="6"/>
  <c r="A497" i="5"/>
  <c r="A493" i="6"/>
  <c r="A493" i="5"/>
  <c r="A489" i="6"/>
  <c r="A489" i="5"/>
  <c r="A485" i="5"/>
  <c r="A11" i="5"/>
  <c r="A15" i="5"/>
  <c r="A19" i="5"/>
  <c r="A23" i="5"/>
  <c r="A27" i="5"/>
  <c r="A31" i="6"/>
  <c r="A31" i="5"/>
  <c r="A35" i="6"/>
  <c r="A35" i="5"/>
  <c r="A39" i="6"/>
  <c r="A43" i="5"/>
  <c r="A47" i="5"/>
  <c r="A51" i="5"/>
  <c r="A55" i="6"/>
  <c r="A55" i="5"/>
  <c r="A59" i="6"/>
  <c r="A63" i="6"/>
  <c r="A63" i="5"/>
  <c r="A67" i="5"/>
  <c r="A71" i="5"/>
  <c r="A75" i="6"/>
  <c r="A79" i="6"/>
  <c r="A83" i="6"/>
  <c r="A87" i="6"/>
  <c r="A87" i="5"/>
  <c r="A91" i="5"/>
  <c r="A95" i="5"/>
  <c r="A99" i="6"/>
  <c r="A99" i="5"/>
  <c r="A103" i="6"/>
  <c r="A103" i="5"/>
  <c r="A107" i="5"/>
  <c r="A111" i="6"/>
  <c r="A115" i="5"/>
  <c r="A119" i="6"/>
  <c r="A119" i="5"/>
  <c r="A123" i="6"/>
  <c r="A123" i="5"/>
  <c r="A127" i="6"/>
  <c r="A127" i="5"/>
  <c r="A131" i="5"/>
  <c r="A135" i="6"/>
  <c r="A135" i="5"/>
  <c r="A139" i="5"/>
  <c r="A143" i="5"/>
  <c r="A147" i="6"/>
  <c r="A147" i="5"/>
  <c r="A151" i="6"/>
  <c r="A151" i="5"/>
  <c r="A155" i="5"/>
  <c r="A159" i="6"/>
  <c r="A163" i="6"/>
  <c r="A163" i="5"/>
  <c r="A167" i="6"/>
  <c r="A171" i="6"/>
  <c r="A171" i="5"/>
  <c r="A175" i="6"/>
  <c r="A179" i="5"/>
  <c r="A183" i="6"/>
  <c r="A183" i="5"/>
  <c r="A187" i="6"/>
  <c r="A191" i="6"/>
  <c r="A195" i="5"/>
  <c r="A199" i="5"/>
  <c r="A203" i="5"/>
  <c r="A207" i="5"/>
  <c r="A211" i="5"/>
  <c r="A215" i="6"/>
  <c r="A219" i="6"/>
  <c r="A223" i="6"/>
  <c r="A227" i="5"/>
  <c r="A231" i="6"/>
  <c r="A235" i="6"/>
  <c r="A239" i="6"/>
  <c r="A239" i="5"/>
  <c r="A243" i="6"/>
  <c r="A247" i="5"/>
  <c r="A251" i="5"/>
  <c r="A255" i="5"/>
  <c r="A259" i="5"/>
  <c r="A263" i="5"/>
  <c r="A267" i="5"/>
  <c r="A271" i="6"/>
  <c r="A271" i="5"/>
  <c r="A275" i="6"/>
  <c r="A275" i="5"/>
  <c r="A279" i="5"/>
  <c r="A283" i="5"/>
  <c r="A287" i="5"/>
  <c r="A291" i="6"/>
  <c r="A295" i="6"/>
  <c r="A295" i="5"/>
  <c r="A299" i="6"/>
  <c r="A303" i="5"/>
  <c r="A307" i="5"/>
  <c r="A311" i="6"/>
  <c r="A311" i="5"/>
  <c r="A315" i="6"/>
  <c r="A319" i="6"/>
  <c r="A319" i="5"/>
  <c r="A323" i="6"/>
  <c r="A327" i="6"/>
  <c r="A327" i="5"/>
  <c r="A331" i="5"/>
  <c r="A335" i="5"/>
  <c r="A339" i="6"/>
  <c r="A339" i="5"/>
  <c r="A343" i="5"/>
  <c r="A347" i="6"/>
  <c r="A347" i="5"/>
  <c r="A351" i="6"/>
  <c r="A355" i="5"/>
  <c r="A359" i="5"/>
  <c r="A486" i="5"/>
  <c r="A495" i="5"/>
  <c r="A504" i="5"/>
  <c r="A363" i="6"/>
  <c r="A367" i="6"/>
  <c r="A367" i="5"/>
  <c r="A371" i="6"/>
  <c r="A371" i="5"/>
  <c r="A375" i="6"/>
  <c r="A379" i="5"/>
  <c r="A383" i="5"/>
  <c r="A387" i="5"/>
  <c r="A391" i="6"/>
  <c r="A395" i="6"/>
  <c r="A399" i="5"/>
  <c r="A403" i="6"/>
  <c r="A403" i="5"/>
  <c r="A407" i="5"/>
  <c r="A411" i="5"/>
  <c r="A415" i="5"/>
  <c r="A419" i="6"/>
  <c r="A419" i="5"/>
  <c r="A423" i="6"/>
  <c r="A427" i="5"/>
  <c r="A431" i="5"/>
  <c r="A435" i="5"/>
  <c r="A439" i="5"/>
  <c r="A443" i="5"/>
  <c r="A447" i="6"/>
  <c r="A447" i="5"/>
  <c r="A451" i="6"/>
  <c r="A451" i="5"/>
  <c r="A455" i="6"/>
  <c r="A455" i="5"/>
  <c r="A459" i="5"/>
  <c r="A463" i="5"/>
  <c r="A467" i="6"/>
  <c r="A467" i="5"/>
  <c r="A471" i="5"/>
  <c r="A475" i="5"/>
  <c r="A479" i="6"/>
  <c r="A479" i="5"/>
  <c r="A483" i="6"/>
  <c r="A483" i="5"/>
  <c r="A498" i="5"/>
  <c r="A62" i="4"/>
  <c r="A62" i="6" s="1"/>
  <c r="A290" i="4"/>
  <c r="A290" i="6" s="1"/>
  <c r="A233" i="4"/>
  <c r="A466" i="4"/>
  <c r="A466" i="6" s="1"/>
  <c r="A203" i="4"/>
  <c r="A203" i="6" s="1"/>
  <c r="A358" i="4"/>
  <c r="A358" i="6" s="1"/>
  <c r="A333" i="4"/>
  <c r="A484" i="4"/>
  <c r="A484" i="6" s="1"/>
  <c r="A232" i="4"/>
  <c r="A232" i="6" s="1"/>
  <c r="A359" i="4"/>
  <c r="A359" i="6" s="1"/>
  <c r="A73" i="4"/>
  <c r="A259" i="4"/>
  <c r="A259" i="6" s="1"/>
  <c r="A387" i="4"/>
  <c r="A387" i="6" s="1"/>
  <c r="A178" i="4"/>
  <c r="A178" i="6" s="1"/>
  <c r="A416" i="4"/>
  <c r="A416" i="6" s="1"/>
  <c r="A90" i="4"/>
  <c r="A90" i="6" s="1"/>
  <c r="A336" i="4"/>
  <c r="A336" i="6" s="1"/>
  <c r="A503" i="4"/>
  <c r="A503" i="6" s="1"/>
  <c r="A27" i="4"/>
  <c r="A27" i="6" s="1"/>
  <c r="A249" i="4"/>
  <c r="A249" i="6" s="1"/>
  <c r="A498" i="4"/>
  <c r="A498" i="6" s="1"/>
  <c r="A230" i="4"/>
  <c r="A230" i="6" s="1"/>
  <c r="A313" i="4"/>
  <c r="A255" i="4"/>
  <c r="A255" i="6" s="1"/>
  <c r="A91" i="4"/>
  <c r="A91" i="6" s="1"/>
  <c r="A179" i="4"/>
  <c r="A179" i="6" s="1"/>
  <c r="A308" i="4"/>
  <c r="A308" i="6" s="1"/>
  <c r="A477" i="4"/>
  <c r="A273" i="4"/>
  <c r="A273" i="6" s="1"/>
  <c r="A61" i="4"/>
  <c r="A61" i="6" s="1"/>
  <c r="A301" i="4"/>
  <c r="A301" i="6" s="1"/>
  <c r="A120" i="4"/>
  <c r="A120" i="6" s="1"/>
  <c r="A478" i="4"/>
  <c r="A478" i="6" s="1"/>
  <c r="A376" i="4"/>
  <c r="A376" i="6" s="1"/>
  <c r="A253" i="4"/>
  <c r="A253" i="6" s="1"/>
  <c r="A441" i="4"/>
  <c r="A441" i="6" s="1"/>
  <c r="A238" i="4"/>
  <c r="A238" i="6" s="1"/>
  <c r="A461" i="4"/>
  <c r="A346" i="4"/>
  <c r="A346" i="6" s="1"/>
  <c r="A293" i="4"/>
  <c r="A293" i="6" s="1"/>
  <c r="A427" i="4"/>
  <c r="A427" i="6" s="1"/>
  <c r="A36" i="4"/>
  <c r="A36" i="6" s="1"/>
  <c r="A300" i="4"/>
  <c r="A300" i="6" s="1"/>
  <c r="A108" i="4"/>
  <c r="A108" i="6" s="1"/>
  <c r="A212" i="4"/>
  <c r="A212" i="6" s="1"/>
  <c r="A33" i="4"/>
  <c r="A33" i="6" s="1"/>
  <c r="A56" i="4"/>
  <c r="A56" i="6" s="1"/>
  <c r="A443" i="4"/>
  <c r="A443" i="6" s="1"/>
  <c r="A43" i="4"/>
  <c r="A43" i="6" s="1"/>
  <c r="A278" i="4"/>
  <c r="A278" i="6" s="1"/>
  <c r="A248" i="4"/>
  <c r="A248" i="6" s="1"/>
  <c r="A162" i="4"/>
  <c r="A162" i="6" s="1"/>
  <c r="A165" i="4"/>
  <c r="A303" i="4"/>
  <c r="A303" i="6" s="1"/>
  <c r="A472" i="4"/>
  <c r="A472" i="6" s="1"/>
  <c r="A102" i="4"/>
  <c r="A102" i="6" s="1"/>
  <c r="A160" i="4"/>
  <c r="A160" i="6" s="1"/>
  <c r="A21" i="4"/>
  <c r="A21" i="6" s="1"/>
  <c r="A71" i="4"/>
  <c r="A71" i="6" s="1"/>
  <c r="A229" i="4"/>
  <c r="A70" i="4"/>
  <c r="A70" i="6" s="1"/>
  <c r="A208" i="4"/>
  <c r="A208" i="6" s="1"/>
  <c r="A116" i="4"/>
  <c r="A116" i="6" s="1"/>
  <c r="A211" i="4"/>
  <c r="A211" i="6" s="1"/>
  <c r="A337" i="4"/>
  <c r="A337" i="6" s="1"/>
  <c r="A227" i="4"/>
  <c r="A227" i="6" s="1"/>
  <c r="A202" i="4"/>
  <c r="A202" i="6" s="1"/>
  <c r="A329" i="4"/>
  <c r="A329" i="6" s="1"/>
  <c r="A364" i="4"/>
  <c r="A364" i="6" s="1"/>
  <c r="A64" i="4"/>
  <c r="A64" i="6" s="1"/>
  <c r="A343" i="4"/>
  <c r="A343" i="6" s="1"/>
  <c r="A348" i="4"/>
  <c r="A348" i="6" s="1"/>
  <c r="A430" i="4"/>
  <c r="A430" i="6" s="1"/>
  <c r="A440" i="4"/>
  <c r="A440" i="6" s="1"/>
  <c r="A72" i="4"/>
  <c r="A72" i="6" s="1"/>
  <c r="A450" i="4"/>
  <c r="A450" i="6" s="1"/>
  <c r="A284" i="4"/>
  <c r="A284" i="6" s="1"/>
  <c r="A486" i="4"/>
  <c r="A486" i="6" s="1"/>
  <c r="A471" i="4"/>
  <c r="A471" i="6" s="1"/>
  <c r="A397" i="4"/>
  <c r="A204" i="4"/>
  <c r="A204" i="6" s="1"/>
  <c r="A181" i="4"/>
  <c r="A181" i="6" s="1"/>
  <c r="A28" i="4"/>
  <c r="A28" i="6" s="1"/>
  <c r="A286" i="4"/>
  <c r="A286" i="6" s="1"/>
  <c r="A384" i="4"/>
  <c r="A384" i="6" s="1"/>
  <c r="A379" i="4"/>
  <c r="A379" i="6" s="1"/>
  <c r="A444" i="4"/>
  <c r="A444" i="6" s="1"/>
  <c r="A504" i="4"/>
  <c r="A504" i="6" s="1"/>
  <c r="A381" i="4"/>
  <c r="A381" i="6" s="1"/>
  <c r="A209" i="4"/>
  <c r="A428" i="4"/>
  <c r="A428" i="6" s="1"/>
  <c r="A267" i="4"/>
  <c r="A267" i="6" s="1"/>
  <c r="A128" i="4"/>
  <c r="A128" i="6" s="1"/>
  <c r="A9" i="4"/>
  <c r="A9" i="6" s="1"/>
  <c r="A352" i="4"/>
  <c r="A352" i="6" s="1"/>
  <c r="A225" i="4"/>
  <c r="A225" i="6" s="1"/>
  <c r="A399" i="4"/>
  <c r="A399" i="6" s="1"/>
  <c r="A350" i="4"/>
  <c r="A350" i="6" s="1"/>
  <c r="A288" i="4"/>
  <c r="A288" i="6" s="1"/>
  <c r="A331" i="4"/>
  <c r="A331" i="6" s="1"/>
  <c r="A394" i="4"/>
  <c r="A394" i="6" s="1"/>
  <c r="A437" i="4"/>
  <c r="A437" i="6" s="1"/>
  <c r="A48" i="4"/>
  <c r="A48" i="6" s="1"/>
  <c r="A195" i="4"/>
  <c r="A195" i="6" s="1"/>
  <c r="A506" i="4"/>
  <c r="A506" i="6" s="1"/>
  <c r="A245" i="4"/>
  <c r="A245" i="6" s="1"/>
  <c r="A155" i="4"/>
  <c r="A155" i="6" s="1"/>
  <c r="A133" i="4"/>
  <c r="A133" i="6" s="1"/>
  <c r="A169" i="4"/>
  <c r="A169" i="6" s="1"/>
  <c r="A287" i="4"/>
  <c r="A287" i="6" s="1"/>
  <c r="A66" i="4"/>
  <c r="A66" i="6" s="1"/>
  <c r="A485" i="4"/>
  <c r="A485" i="6" s="1"/>
  <c r="A206" i="4"/>
  <c r="A206" i="6" s="1"/>
  <c r="A131" i="4"/>
  <c r="A131" i="6" s="1"/>
  <c r="A425" i="4"/>
  <c r="A425" i="6" s="1"/>
  <c r="A198" i="4"/>
  <c r="A198" i="6" s="1"/>
  <c r="A139" i="4"/>
  <c r="A139" i="6" s="1"/>
  <c r="A510" i="4"/>
  <c r="A510" i="6" s="1"/>
  <c r="A279" i="4"/>
  <c r="A279" i="6" s="1"/>
  <c r="A482" i="4"/>
  <c r="A482" i="6" s="1"/>
  <c r="A51" i="4"/>
  <c r="A51" i="6" s="1"/>
  <c r="A434" i="4"/>
  <c r="A434" i="6" s="1"/>
  <c r="A409" i="4"/>
  <c r="A409" i="6" s="1"/>
  <c r="A23" i="4"/>
  <c r="A23" i="6" s="1"/>
  <c r="A226" i="4"/>
  <c r="A226" i="6" s="1"/>
  <c r="A19" i="4"/>
  <c r="A19" i="6" s="1"/>
  <c r="A307" i="4"/>
  <c r="A307" i="6" s="1"/>
  <c r="A457" i="4"/>
  <c r="A457" i="6" s="1"/>
  <c r="A422" i="4"/>
  <c r="A422" i="6" s="1"/>
  <c r="A277" i="4"/>
  <c r="A277" i="6" s="1"/>
  <c r="A382" i="4"/>
  <c r="A382" i="6" s="1"/>
  <c r="A42" i="4"/>
  <c r="A42" i="6" s="1"/>
  <c r="A355" i="4"/>
  <c r="A355" i="6" s="1"/>
  <c r="A164" i="4"/>
  <c r="A164" i="6" s="1"/>
  <c r="A356" i="4"/>
  <c r="A356" i="6" s="1"/>
  <c r="A424" i="4"/>
  <c r="A424" i="6" s="1"/>
  <c r="A9" i="5"/>
  <c r="A13" i="6"/>
  <c r="A17" i="6"/>
  <c r="A17" i="5"/>
  <c r="A21" i="5"/>
  <c r="A25" i="6"/>
  <c r="A25" i="5"/>
  <c r="A29" i="6"/>
  <c r="A33" i="5"/>
  <c r="A37" i="6"/>
  <c r="A41" i="6"/>
  <c r="A41" i="5"/>
  <c r="A45" i="6"/>
  <c r="A45" i="5"/>
  <c r="A49" i="6"/>
  <c r="A53" i="6"/>
  <c r="A57" i="6"/>
  <c r="A57" i="5"/>
  <c r="A61" i="5"/>
  <c r="A65" i="6"/>
  <c r="A65" i="5"/>
  <c r="A69" i="6"/>
  <c r="A69" i="5"/>
  <c r="A73" i="6"/>
  <c r="A73" i="5"/>
  <c r="A77" i="6"/>
  <c r="A77" i="5"/>
  <c r="A81" i="6"/>
  <c r="A81" i="5"/>
  <c r="A85" i="6"/>
  <c r="A89" i="6"/>
  <c r="A89" i="5"/>
  <c r="A93" i="5"/>
  <c r="A97" i="6"/>
  <c r="A97" i="5"/>
  <c r="A101" i="6"/>
  <c r="A105" i="6"/>
  <c r="A105" i="5"/>
  <c r="A109" i="6"/>
  <c r="A113" i="6"/>
  <c r="A113" i="5"/>
  <c r="A117" i="6"/>
  <c r="A121" i="6"/>
  <c r="A121" i="5"/>
  <c r="A125" i="5"/>
  <c r="A129" i="6"/>
  <c r="A129" i="5"/>
  <c r="A133" i="5"/>
  <c r="A137" i="6"/>
  <c r="A137" i="5"/>
  <c r="A141" i="5"/>
  <c r="A145" i="6"/>
  <c r="A145" i="5"/>
  <c r="A149" i="5"/>
  <c r="A153" i="6"/>
  <c r="A153" i="5"/>
  <c r="A157" i="5"/>
  <c r="A161" i="6"/>
  <c r="A161" i="5"/>
  <c r="A165" i="6"/>
  <c r="A165" i="5"/>
  <c r="A169" i="5"/>
  <c r="A173" i="6"/>
  <c r="A173" i="5"/>
  <c r="A177" i="6"/>
  <c r="A177" i="5"/>
  <c r="A181" i="5"/>
  <c r="A185" i="6"/>
  <c r="A185" i="5"/>
  <c r="A189" i="6"/>
  <c r="A189" i="5"/>
  <c r="A193" i="6"/>
  <c r="A193" i="5"/>
  <c r="A197" i="5"/>
  <c r="A201" i="6"/>
  <c r="A201" i="5"/>
  <c r="A205" i="6"/>
  <c r="A209" i="6"/>
  <c r="A209" i="5"/>
  <c r="A213" i="6"/>
  <c r="A217" i="6"/>
  <c r="A217" i="5"/>
  <c r="A221" i="6"/>
  <c r="A221" i="5"/>
  <c r="A225" i="5"/>
  <c r="A229" i="6"/>
  <c r="A229" i="5"/>
  <c r="A233" i="6"/>
  <c r="A233" i="5"/>
  <c r="A237" i="6"/>
  <c r="A241" i="6"/>
  <c r="A241" i="5"/>
  <c r="A245" i="5"/>
  <c r="A249" i="5"/>
  <c r="A253" i="5"/>
  <c r="A257" i="6"/>
  <c r="A257" i="5"/>
  <c r="A261" i="6"/>
  <c r="A261" i="5"/>
  <c r="A265" i="6"/>
  <c r="A265" i="5"/>
  <c r="A269" i="6"/>
  <c r="A273" i="5"/>
  <c r="A277" i="5"/>
  <c r="A281" i="6"/>
  <c r="A281" i="5"/>
  <c r="A285" i="6"/>
  <c r="A285" i="5"/>
  <c r="A289" i="6"/>
  <c r="A289" i="5"/>
  <c r="A293" i="5"/>
  <c r="A297" i="6"/>
  <c r="A297" i="5"/>
  <c r="A301" i="5"/>
  <c r="A305" i="6"/>
  <c r="A305" i="5"/>
  <c r="A309" i="5"/>
  <c r="A313" i="6"/>
  <c r="A313" i="5"/>
  <c r="A317" i="5"/>
  <c r="A321" i="6"/>
  <c r="A321" i="5"/>
  <c r="A325" i="5"/>
  <c r="A329" i="5"/>
  <c r="A333" i="6"/>
  <c r="A333" i="5"/>
  <c r="A337" i="5"/>
  <c r="A341" i="6"/>
  <c r="A341" i="5"/>
  <c r="A345" i="6"/>
  <c r="A345" i="5"/>
  <c r="A349" i="6"/>
  <c r="A353" i="6"/>
  <c r="A357" i="6"/>
  <c r="A357" i="5"/>
  <c r="A361" i="6"/>
  <c r="A361" i="5"/>
  <c r="A491" i="6"/>
  <c r="A491" i="5"/>
  <c r="A499" i="6"/>
  <c r="A499" i="5"/>
  <c r="A365" i="6"/>
  <c r="A365" i="5"/>
  <c r="A369" i="6"/>
  <c r="A369" i="5"/>
  <c r="A373" i="6"/>
  <c r="A373" i="5"/>
  <c r="A377" i="6"/>
  <c r="A381" i="5"/>
  <c r="A385" i="6"/>
  <c r="A385" i="5"/>
  <c r="A389" i="6"/>
  <c r="A389" i="5"/>
  <c r="A393" i="6"/>
  <c r="A393" i="5"/>
  <c r="A397" i="6"/>
  <c r="A397" i="5"/>
  <c r="A401" i="6"/>
  <c r="A405" i="6"/>
  <c r="A405" i="5"/>
  <c r="A409" i="5"/>
  <c r="A413" i="5"/>
  <c r="A417" i="6"/>
  <c r="A417" i="5"/>
  <c r="A421" i="5"/>
  <c r="A425" i="5"/>
  <c r="A429" i="5"/>
  <c r="A433" i="5"/>
  <c r="A437" i="5"/>
  <c r="A441" i="5"/>
  <c r="A445" i="6"/>
  <c r="A445" i="5"/>
  <c r="A449" i="6"/>
  <c r="A449" i="5"/>
  <c r="A453" i="6"/>
  <c r="A453" i="5"/>
  <c r="A457" i="5"/>
  <c r="A461" i="6"/>
  <c r="A461" i="5"/>
  <c r="A465" i="5"/>
  <c r="A469" i="6"/>
  <c r="A469" i="5"/>
  <c r="A473" i="5"/>
  <c r="A477" i="6"/>
  <c r="A477" i="5"/>
  <c r="A481" i="6"/>
  <c r="A487" i="6"/>
  <c r="A487" i="5"/>
  <c r="A494" i="5"/>
  <c r="A501" i="5"/>
  <c r="A192" i="4"/>
  <c r="A192" i="6" s="1"/>
  <c r="A325" i="6" l="1"/>
  <c r="A435" i="6"/>
  <c r="A95" i="6"/>
  <c r="A199" i="6"/>
  <c r="A251" i="6"/>
  <c r="A263" i="6"/>
  <c r="A283" i="6"/>
  <c r="A335" i="6"/>
  <c r="A413" i="6"/>
  <c r="A421" i="6"/>
  <c r="A431" i="6"/>
  <c r="A439" i="6"/>
  <c r="A495" i="6"/>
  <c r="A107" i="6"/>
  <c r="A115" i="6"/>
  <c r="A143" i="6"/>
  <c r="A207" i="6"/>
  <c r="A247" i="6"/>
  <c r="A383" i="6"/>
  <c r="A407" i="6"/>
  <c r="A415" i="6"/>
  <c r="A429" i="6"/>
  <c r="A433" i="6"/>
  <c r="A463" i="6"/>
  <c r="A465" i="6"/>
  <c r="A473" i="6"/>
  <c r="A501" i="6"/>
  <c r="A507" i="6"/>
  <c r="A509" i="6"/>
  <c r="A490" i="6"/>
  <c r="A47" i="6"/>
  <c r="A67" i="6"/>
  <c r="A15" i="6"/>
  <c r="A11" i="6"/>
  <c r="A6" i="6"/>
  <c r="A8" i="6"/>
  <c r="A7" i="5"/>
</calcChain>
</file>

<file path=xl/sharedStrings.xml><?xml version="1.0" encoding="utf-8"?>
<sst xmlns="http://schemas.openxmlformats.org/spreadsheetml/2006/main" count="3649" uniqueCount="2019">
  <si>
    <t>CAMPOS</t>
  </si>
  <si>
    <t>text</t>
  </si>
  <si>
    <t>Lista de campos</t>
  </si>
  <si>
    <t>Lista de valores</t>
  </si>
  <si>
    <t>ESTRUCTURA DE LA TABLA</t>
  </si>
  <si>
    <t>TIPO</t>
  </si>
  <si>
    <t>HABILITADO</t>
  </si>
  <si>
    <t>STATUS</t>
  </si>
  <si>
    <t>NOMBRE:</t>
  </si>
  <si>
    <t>COLNUM</t>
  </si>
  <si>
    <t>FLDTMPL</t>
  </si>
  <si>
    <t>Num. Campos:</t>
  </si>
  <si>
    <t>FLD</t>
  </si>
  <si>
    <t>FLDLIST</t>
  </si>
  <si>
    <t>Ult. Campo:</t>
  </si>
  <si>
    <t>LASTFLD</t>
  </si>
  <si>
    <t>VLLIST</t>
  </si>
  <si>
    <t>Comandos</t>
  </si>
  <si>
    <t>Insert</t>
  </si>
  <si>
    <t>INSERT INTO {tbl} ({field_list}) VALUES ({values_list});</t>
  </si>
  <si>
    <t>$this-&gt;insert ('{tbl}', array({values_array}));</t>
  </si>
  <si>
    <t>ABOGADO</t>
  </si>
  <si>
    <t>ADMINISTRADOR</t>
  </si>
  <si>
    <t>JEFE DE BRIGADA</t>
  </si>
  <si>
    <t>TÉCNICO ADMINISTRATIVO</t>
  </si>
  <si>
    <t>ASESOR DE PERSONAL</t>
  </si>
  <si>
    <t>TECNICO EN TELECOMUNICACIONES</t>
  </si>
  <si>
    <t>TECNICO EN INFORMâ”´TICA</t>
  </si>
  <si>
    <t>SECRETARIO TECNICO</t>
  </si>
  <si>
    <t>MEDICO GENERAL</t>
  </si>
  <si>
    <t>ESPECIALISTA EN Ã¡SEGURIDAD INDUSTRIAL</t>
  </si>
  <si>
    <t>INGENIERO RESIDENTE</t>
  </si>
  <si>
    <t>INSPECTOR</t>
  </si>
  <si>
    <t>SUPERVISOR-OPERADOR DE PLANTA</t>
  </si>
  <si>
    <t>TECNICO EN PERFORACION DE POZOS DE PETRÃ‹LEO Y GAS</t>
  </si>
  <si>
    <t>PERFORADOR</t>
  </si>
  <si>
    <t>INSPECTOR DE TUBERIAS DE PETRÃ‹LEO</t>
  </si>
  <si>
    <t>TECNICO EN MANTENIMIENTO INDUSTRIAL</t>
  </si>
  <si>
    <t>TECNICO EN PRODUCCION</t>
  </si>
  <si>
    <t>SECRETARIA</t>
  </si>
  <si>
    <t>ALMACENERO</t>
  </si>
  <si>
    <t>AYUDANTE DE CAJERO</t>
  </si>
  <si>
    <t>AYUDANTE CONTABLE</t>
  </si>
  <si>
    <t>OPERADOR DE BOMBAS</t>
  </si>
  <si>
    <t>AYUDANTE DE CHOFER</t>
  </si>
  <si>
    <t>DIBUJANTE TECNICO</t>
  </si>
  <si>
    <t>JEFE DE SEGURIDAD E HIGIENE</t>
  </si>
  <si>
    <t>JEFE DE CAMPO DE MANTENIMIENTO</t>
  </si>
  <si>
    <t>MARINERO</t>
  </si>
  <si>
    <t>LABORATORISTA QUâ•MICO INDUSTRIAL</t>
  </si>
  <si>
    <t>LABORATORISTA DE ANALISIS CLINICOS</t>
  </si>
  <si>
    <t>BOMBERO</t>
  </si>
  <si>
    <t>MOTORISTA ESPECIAL</t>
  </si>
  <si>
    <t>AYUDANTE GENERAL DE OPERACION</t>
  </si>
  <si>
    <t>AYUDANTE DE PERFORADOR DE POZOS</t>
  </si>
  <si>
    <t>AYUDANTE DE OPERADOR DE PLANTAS COMPRESORAS</t>
  </si>
  <si>
    <t>AYUDANTE ESPTA. EQ. MEC.</t>
  </si>
  <si>
    <t>AYUDANTE OPERADOR</t>
  </si>
  <si>
    <t>OPERADOR Mâ”´QUINA PLANCHADO LAVANDERâ•A</t>
  </si>
  <si>
    <t>AYUDANTE DE MAQUINISTA DE TREN</t>
  </si>
  <si>
    <t>AYUDANTE DE CARPINTERO</t>
  </si>
  <si>
    <t>AYUDANTE MECANICO DE MANTENIMIENTO</t>
  </si>
  <si>
    <t>AYUDANTE DE ELECTRICISTA</t>
  </si>
  <si>
    <t>AYUDANTE DE PLOMERO</t>
  </si>
  <si>
    <t>AYUDANTE DE HOJALATERO</t>
  </si>
  <si>
    <t>AYUDANTE ELECTROMECANICO DE MANTENIMIENTO</t>
  </si>
  <si>
    <t>AYUDANTE DE SOLDADOR</t>
  </si>
  <si>
    <t>AYUDANTE DE PINTOR</t>
  </si>
  <si>
    <t>AYUDANTE DE DUCTERO</t>
  </si>
  <si>
    <t>DIBUJANTE GRâ”´FICO</t>
  </si>
  <si>
    <t>CHANGO</t>
  </si>
  <si>
    <t>AYUDANTE GENERAL EN INDUSTRIA PETROLERA</t>
  </si>
  <si>
    <t>AUXILIAR DE SEGURIDAD</t>
  </si>
  <si>
    <t>AYUDANTE DE MANTENIMIENTO PREVENTIVO Y CORRECTIVO</t>
  </si>
  <si>
    <t>SUPERVISOR DE EQUIPO DE PERFORACION DE POZOS PETROLEROS</t>
  </si>
  <si>
    <t>COMANDANTE DE BOMBEROS</t>
  </si>
  <si>
    <t>AISLADOR DE INSTALACIONES DE REGRIGERACION Y CLIMATOLÃ‹GICAS</t>
  </si>
  <si>
    <t>ALBAÑIL (CONSTRUCCION)</t>
  </si>
  <si>
    <t>MAESTRO CARPINTERO</t>
  </si>
  <si>
    <t>MECANICO</t>
  </si>
  <si>
    <t>SUPERVISOR DE OBRA</t>
  </si>
  <si>
    <t>ELECTRICISTA</t>
  </si>
  <si>
    <t>FONTANERO</t>
  </si>
  <si>
    <t>TECNICO ELECTROMECANICO</t>
  </si>
  <si>
    <t>PAILERO</t>
  </si>
  <si>
    <t>PINTOR</t>
  </si>
  <si>
    <t>SOLDADOR</t>
  </si>
  <si>
    <t>DUCTERO</t>
  </si>
  <si>
    <t>VIGILANTE</t>
  </si>
  <si>
    <t>MECANICO MANTENIMIENTO DE CALDERAS</t>
  </si>
  <si>
    <t>CADENERO</t>
  </si>
  <si>
    <t>CAJERO</t>
  </si>
  <si>
    <t>CAMILLERO</t>
  </si>
  <si>
    <t>LINIERO CELADOR</t>
  </si>
  <si>
    <t>DESPACHADOR</t>
  </si>
  <si>
    <t>INSPECTOR DE CARGAS O FLETES</t>
  </si>
  <si>
    <t>INSPECTOR DE TRANSPORTACIÃ‹N</t>
  </si>
  <si>
    <t>CHOFER</t>
  </si>
  <si>
    <t>CHOFER MECANICO</t>
  </si>
  <si>
    <t>CHOFER REPARTIDOR DE PETRÃ‹LEO Y COMBUSTIBLE</t>
  </si>
  <si>
    <t>COCINERO</t>
  </si>
  <si>
    <t>CODIFICADOR DE DATOS</t>
  </si>
  <si>
    <t>OPERADOR DE RADIO</t>
  </si>
  <si>
    <t>CONSERJE</t>
  </si>
  <si>
    <t>CONTADOR</t>
  </si>
  <si>
    <t>AUXILIAR DE CONTABILIDAD (NIVEL TECNICO)</t>
  </si>
  <si>
    <t>CONTRALOR</t>
  </si>
  <si>
    <t>CONTRALOR GENERAL</t>
  </si>
  <si>
    <t>CONTRAMAESTRE DE BARCO</t>
  </si>
  <si>
    <t>ENCARGADO DE ALMACEN</t>
  </si>
  <si>
    <t>INGENIERO EN TELECOMUNICACIONES</t>
  </si>
  <si>
    <t>COORDINADOR DE OPERACIONES</t>
  </si>
  <si>
    <t>JEFE DE SISTEMAS (INFORMâ”´TICA)</t>
  </si>
  <si>
    <t>OFICIAL MAQUINISTA DE BARCO</t>
  </si>
  <si>
    <t>AUXILIAR DE INVENTARIO</t>
  </si>
  <si>
    <t>DESPACHADOR DE TRANSPORTE Aâ•”REO</t>
  </si>
  <si>
    <t>GESTOR ADUANA</t>
  </si>
  <si>
    <t>EMPLEADO DESPACHO (TRANSPORTE DE CARGA)</t>
  </si>
  <si>
    <t>DIETISTA</t>
  </si>
  <si>
    <t>DINAMITERO</t>
  </si>
  <si>
    <t>DIRECTOR GENERAL</t>
  </si>
  <si>
    <t>DIRECTOR INSTITUCIÃ‹N EDUCATIVA Pâ”ŒBLICA O PRIVADA</t>
  </si>
  <si>
    <t>DIRECTOR GENERAL ADMINISTRATIVO</t>
  </si>
  <si>
    <t>DIRECTOR DE CLâ•NICA U HOSPITAL</t>
  </si>
  <si>
    <t>DESPACHADOR DE TRENES</t>
  </si>
  <si>
    <t>AFANADORA</t>
  </si>
  <si>
    <t>DRAGADOR TRIPULANTE DE DRAGA</t>
  </si>
  <si>
    <t>EDUCADORA</t>
  </si>
  <si>
    <t>EMPACADOR</t>
  </si>
  <si>
    <t>AGENTE DE VENTAS</t>
  </si>
  <si>
    <t>SUPERVISOR DE TRANSPORTACIÃ‹N</t>
  </si>
  <si>
    <t>OPERADOR DE MALACATE</t>
  </si>
  <si>
    <t>CIMENTADOR DE POZOS DE PETRÃ‹LEO</t>
  </si>
  <si>
    <t>SOLDADOR EN GENERAL</t>
  </si>
  <si>
    <t>SUPERVISOR DE TRANSPORTE TERRESTRE</t>
  </si>
  <si>
    <t>ENCARGADO DE UNIDAD</t>
  </si>
  <si>
    <t>TECNICO DE LABORATORIO MEDICO</t>
  </si>
  <si>
    <t>TECNICO EN SISTEMAS DE COMPUTO</t>
  </si>
  <si>
    <t>ENFERMERA</t>
  </si>
  <si>
    <t>MECANICO ENGRASADOR (INDUSTRIAL)</t>
  </si>
  <si>
    <t>GEOFISICO</t>
  </si>
  <si>
    <t>AYUDANTE DE FARMACIA</t>
  </si>
  <si>
    <t>FOGONERO</t>
  </si>
  <si>
    <t>GARROTERO DE FERROCARRIL</t>
  </si>
  <si>
    <t>GERENTE GENERAL</t>
  </si>
  <si>
    <t>GERENTE CORPORATIVO DE ADMINISTRACIÃ‹N Y FINANZAS</t>
  </si>
  <si>
    <t>GERENTE DE PRODUCCION</t>
  </si>
  <si>
    <t>ADMINISTRADOR DE BIENES INMUEBLES</t>
  </si>
  <si>
    <t>JEFE DE ALMACEN</t>
  </si>
  <si>
    <t>INGENIERO EN ELECTRÃ‹NICA</t>
  </si>
  <si>
    <t>TRABAJADOR SOCIAL</t>
  </si>
  <si>
    <t>JARDINERO</t>
  </si>
  <si>
    <t>JEFE DE PERSONAL</t>
  </si>
  <si>
    <t>JEFE DEL DEPARTAMENTO ADMINISTRATIVO</t>
  </si>
  <si>
    <t>JEFE B TRANSPORTES</t>
  </si>
  <si>
    <t>JEFE ADMINISTRATIVO DE VENTAS</t>
  </si>
  <si>
    <t>JEFE DE SEGURIDAD INDUSTRIAL</t>
  </si>
  <si>
    <t>JEFE DE ENFERMERIA</t>
  </si>
  <si>
    <t>ASISTENTE SOCIAL TECNICO</t>
  </si>
  <si>
    <t>OPERADOR DE DESTILACIÃ‹N Y Ã¡REFINACIÃ‹N DE PETRÃ‹LEO Y GAS NATURAL</t>
  </si>
  <si>
    <t>MAQUINISTA LOCOMOTORA</t>
  </si>
  <si>
    <t>TIMONEL REMOLCADOR</t>
  </si>
  <si>
    <t>COCINERO DE BARCO</t>
  </si>
  <si>
    <t>MAYORDOMO</t>
  </si>
  <si>
    <t>MEDICO CIRUJANO DENTISTA</t>
  </si>
  <si>
    <t>INSPECTOR FISCAL</t>
  </si>
  <si>
    <t>MENSAJERO</t>
  </si>
  <si>
    <t>MOTOCICLISTA-MENSAJERO</t>
  </si>
  <si>
    <t>MOTORISTA</t>
  </si>
  <si>
    <t>PROBADOR</t>
  </si>
  <si>
    <t>OBRERO</t>
  </si>
  <si>
    <t>JEFE DE AEROPUERTO</t>
  </si>
  <si>
    <t>TABLERISTA</t>
  </si>
  <si>
    <t>OPERADOR DE CONMUTADOR</t>
  </si>
  <si>
    <t>BOMBERO DE REFINACIÃ‹N DE PETRÃ‹LEO</t>
  </si>
  <si>
    <t>SUPERVISOR DE PROCESAMIENTO DE DATOS</t>
  </si>
  <si>
    <t>OPERADOR DE PLANTAS PARA TRATAMIENTO DE AGUA</t>
  </si>
  <si>
    <t>OPERADOR DE PRIMERA</t>
  </si>
  <si>
    <t>CHOFER DE AMBULANCIA</t>
  </si>
  <si>
    <t>OPERADOR-CONDUCTOR DE MOTOCONFORMADORA</t>
  </si>
  <si>
    <t>CHOFER DE CAMIÃ‹N DE BOMBEROS</t>
  </si>
  <si>
    <t>OPERADOR DE GRâ”ŒA</t>
  </si>
  <si>
    <t>OPERADOR INSTALACIONES REFINACIÃ‹N PETRÃ‹LEO Y GAS NATURAL</t>
  </si>
  <si>
    <t>OPERADOR DE SEGUNDA</t>
  </si>
  <si>
    <t>CONSULTOR DE SISTEMAS ADMINISTRATIVOS</t>
  </si>
  <si>
    <t>TECNICO MECANICO AUTOMOTRIZ (GASOLINA/DIESEL)</t>
  </si>
  <si>
    <t>OPERADOR DE MESA DE PRUEBA DE MEDIDORES</t>
  </si>
  <si>
    <t>TECNICO EN ELECTROCARDIOGRAFâ•A</t>
  </si>
  <si>
    <t>TECNICO EN ENCEFALOGRAFâ•A</t>
  </si>
  <si>
    <t>OPERADOR DE SERVICIOS QUâ•MICOS A POZOS PETROLEROS</t>
  </si>
  <si>
    <t>OPERADOR ESPECIALISTA (CI)</t>
  </si>
  <si>
    <t>OPERADOR DE PERFORADORA</t>
  </si>
  <si>
    <t>OPERADOR ESPECIALISTA (PLAT. MARIT./GRUERO)</t>
  </si>
  <si>
    <t>HOJALATERO</t>
  </si>
  <si>
    <t>ELECTROMECANICO INSTRUMENTOS REGRIGERACION Y AIRE ACONDICIONADO</t>
  </si>
  <si>
    <t>AUXILIAR DE MANTENIMIENTO</t>
  </si>
  <si>
    <t>PATRÃ‹N DE BARCO</t>
  </si>
  <si>
    <t>PORTERO</t>
  </si>
  <si>
    <t>CAMARERO DE BARCO</t>
  </si>
  <si>
    <t>OFICIAL DE CUBIERTA</t>
  </si>
  <si>
    <t>PROGRAMADOR DE COMPUTADORA</t>
  </si>
  <si>
    <t>PSICÃ‹LOGO</t>
  </si>
  <si>
    <t>QUâ•MICO FARMACOBIÃ‹LOGO</t>
  </si>
  <si>
    <t>QUâ•MICO LABORATORISTA</t>
  </si>
  <si>
    <t>RADIO-OPERADOR</t>
  </si>
  <si>
    <t>RADIO-TELEGRAFISTA</t>
  </si>
  <si>
    <t>RECEPCIONISTA HOSPITAL</t>
  </si>
  <si>
    <t>SECRETARIA EJECUTIVA</t>
  </si>
  <si>
    <t>EMPLEADO MOVIMIENTO DE TRENES</t>
  </si>
  <si>
    <t>SUBCONTADOR</t>
  </si>
  <si>
    <t>SUBDIRECTOR DE CLâ•NICA U HOSPITAL</t>
  </si>
  <si>
    <t>EJECUTIVO DE VENTAS</t>
  </si>
  <si>
    <t>TECNICO EN CONSTRUCCION</t>
  </si>
  <si>
    <t>SUPERVISOR DE â”´REA DE CAPTURA</t>
  </si>
  <si>
    <t>TECNICO ELECTRICISTA (MANTENIMIENTO)</t>
  </si>
  <si>
    <t>OPERADOR COMPRESOR AIRE Y GAS</t>
  </si>
  <si>
    <t>TECNICO EN INSTRUMENTOS DE MEDICIÃ‹N</t>
  </si>
  <si>
    <t>MALACATERO</t>
  </si>
  <si>
    <t>TECNICO EN COMUNICACIONES</t>
  </si>
  <si>
    <t>TECNICO EN DISEÑO Y CONSTRUCCION</t>
  </si>
  <si>
    <t>TECNICO EN DIBUJO</t>
  </si>
  <si>
    <t>TECNICO EN RADIOLOGâ•A Mâ•”DICA</t>
  </si>
  <si>
    <t>PRODUCTOR DE RADIODIFUSIÃ‹N</t>
  </si>
  <si>
    <t>TECNICO FISIOTERAPEUTA</t>
  </si>
  <si>
    <t>TECNICO EN INHALOTERAPIA</t>
  </si>
  <si>
    <t>TERAPISTA EN AUDICION Y LENGUAJE</t>
  </si>
  <si>
    <t>TIMONEL</t>
  </si>
  <si>
    <t>TOPOGRAFO</t>
  </si>
  <si>
    <t>VELADOR</t>
  </si>
  <si>
    <t>descr</t>
  </si>
  <si>
    <t>clave</t>
  </si>
  <si>
    <t>number</t>
  </si>
  <si>
    <t>S</t>
  </si>
  <si>
    <t>REGIMEN</t>
  </si>
  <si>
    <t>CATEGORIA</t>
  </si>
  <si>
    <t>CAT</t>
  </si>
  <si>
    <t>STPS_CAT</t>
  </si>
  <si>
    <t>CLAVE_STPS</t>
  </si>
  <si>
    <t>ACTIVO</t>
  </si>
  <si>
    <t>43.36.02</t>
  </si>
  <si>
    <t>C</t>
  </si>
  <si>
    <t>ABOGADO ""A""</t>
  </si>
  <si>
    <t xml:space="preserve"> ABOGADO</t>
  </si>
  <si>
    <t>41.36.02</t>
  </si>
  <si>
    <t>ABOGADO ""B""</t>
  </si>
  <si>
    <t>40.36.02</t>
  </si>
  <si>
    <t>ABOGADO ""C""</t>
  </si>
  <si>
    <t>38.36.02</t>
  </si>
  <si>
    <t>ABOGADO ""D""</t>
  </si>
  <si>
    <t>34.36.02</t>
  </si>
  <si>
    <t>ABOGADO ""E""</t>
  </si>
  <si>
    <t>32.36.02</t>
  </si>
  <si>
    <t>ABOGADO ""F""</t>
  </si>
  <si>
    <t>44.02.07</t>
  </si>
  <si>
    <t>ADMINISTRADOR CENTRO DE TRABAJO ""A""</t>
  </si>
  <si>
    <t>43.02.07</t>
  </si>
  <si>
    <t>ADMINISTRADOR CENTRO DE TRABAJO ""B""</t>
  </si>
  <si>
    <t>42.02.07</t>
  </si>
  <si>
    <t>ADMINISTRADOR CENTRO DE TRABAJO ""C""</t>
  </si>
  <si>
    <t>41.02.07</t>
  </si>
  <si>
    <t>ADMINISTRADOR CENTRO DE TRABAJO ""D""</t>
  </si>
  <si>
    <t>40.02.07</t>
  </si>
  <si>
    <t>ADMINISTRADOR CENTRO DE TRABAJO ""E""</t>
  </si>
  <si>
    <t>39.02.07</t>
  </si>
  <si>
    <t>ADMINISTRADOR CENTRO DE TRABAJO ""F""</t>
  </si>
  <si>
    <t>38.02.07</t>
  </si>
  <si>
    <t>ADMINISTRADOR CENTRO DE TRABAJO ""G""</t>
  </si>
  <si>
    <t>37.02.07</t>
  </si>
  <si>
    <t>ADMINISTRADOR CENTRO DE TRABAJO ""H""</t>
  </si>
  <si>
    <t>36.02.07</t>
  </si>
  <si>
    <t>ADMINISTRADOR CENTRO DE TRABAJO ""I""</t>
  </si>
  <si>
    <t>35.02.07</t>
  </si>
  <si>
    <t>ADMINISTRADOR CENTRO DE TRABAJO ""J""</t>
  </si>
  <si>
    <t>34.02.07</t>
  </si>
  <si>
    <t>ADMINISTRADOR CENTRO DE TRABAJO ""K""</t>
  </si>
  <si>
    <t>33.02.07</t>
  </si>
  <si>
    <t>ADMINISTRADOR CENTRO DE TRABAJO ""L""</t>
  </si>
  <si>
    <t>32.02.07</t>
  </si>
  <si>
    <t>ADMINISTRADOR CENTRO DE TRABAJO ""M""</t>
  </si>
  <si>
    <t>31.02.07</t>
  </si>
  <si>
    <t>ADMINISTRADOR CENTRO DE TRABAJO ""N""</t>
  </si>
  <si>
    <t>44.41.01</t>
  </si>
  <si>
    <t>ADMINISTRADOR DE ACTIVO ""A"" (EXPLORACION)</t>
  </si>
  <si>
    <t>44.43.01</t>
  </si>
  <si>
    <t>ADMINISTRADOR DE ACTIVO ""A"" (EXPLOTACION)</t>
  </si>
  <si>
    <t>43.41.01</t>
  </si>
  <si>
    <t>ADMINISTRADOR DE ACTIVO ""B"" (EXPLORACION)</t>
  </si>
  <si>
    <t>43.43.01</t>
  </si>
  <si>
    <t>ADMINISTRADOR DE ACTIVO ""B"" (EXPLOTACION)</t>
  </si>
  <si>
    <t>42.41.01</t>
  </si>
  <si>
    <t>ADMINISTRADOR DE ACTIVO ""C"" (EXPLORACION)</t>
  </si>
  <si>
    <t>42.43.01</t>
  </si>
  <si>
    <t>ADMINISTRADOR DE ACTIVO ""C"" (EXPLOTACION)</t>
  </si>
  <si>
    <t>41.41.01</t>
  </si>
  <si>
    <t>ADMINISTRADOR DE ACTIVO ""D"" (EXPLORACION)</t>
  </si>
  <si>
    <t>41.43.01</t>
  </si>
  <si>
    <t>ADMINISTRADOR DE ACTIVO ""D"" (EXPLOTACION)</t>
  </si>
  <si>
    <t>28.51.02</t>
  </si>
  <si>
    <t>ADMINISTRADOR DE BRIGADA DE EXPLORACION</t>
  </si>
  <si>
    <t>24.08.18</t>
  </si>
  <si>
    <t>ADMINISTRATIVO ""A""</t>
  </si>
  <si>
    <t>23.08.17</t>
  </si>
  <si>
    <t>ADMINISTRATIVO ""B""</t>
  </si>
  <si>
    <t>22.08.17</t>
  </si>
  <si>
    <t>ADMINISTRATIVO ""C""</t>
  </si>
  <si>
    <t>21.08.17</t>
  </si>
  <si>
    <t>ADMINISTRATIVO ""D""</t>
  </si>
  <si>
    <t>20.08.17</t>
  </si>
  <si>
    <t>ADMINISTRATIVO ""E""</t>
  </si>
  <si>
    <t>19.08.17</t>
  </si>
  <si>
    <t>ADMINISTRATIVO ""F""</t>
  </si>
  <si>
    <t>18.08.17</t>
  </si>
  <si>
    <t>ADMINISTRATIVO ""G""</t>
  </si>
  <si>
    <t>17.08.17</t>
  </si>
  <si>
    <t>ADMINISTRATIVO ""H""</t>
  </si>
  <si>
    <t>16.08.17</t>
  </si>
  <si>
    <t>ADMINISTRATIVO ""I""</t>
  </si>
  <si>
    <t>15.08.17</t>
  </si>
  <si>
    <t>ADMINISTRATIVO ""J""</t>
  </si>
  <si>
    <t>14.08.18</t>
  </si>
  <si>
    <t>ADMINISTRATIVO AUXILIAR ""A""</t>
  </si>
  <si>
    <t>AUXILIAR ADMINISTRATIVO</t>
  </si>
  <si>
    <t>13.08.18</t>
  </si>
  <si>
    <t>ADMINISTRATIVO AUXILIAR ""B""</t>
  </si>
  <si>
    <t>12.08.18</t>
  </si>
  <si>
    <t>ADMINISTRATIVO AUXILIAR ""C""</t>
  </si>
  <si>
    <t>11.08.18</t>
  </si>
  <si>
    <t>ADMINISTRATIVO AUXILIAR ""D""</t>
  </si>
  <si>
    <t>10.08.18</t>
  </si>
  <si>
    <t>ADMINISTRATIVO AUXILIAR ""E""</t>
  </si>
  <si>
    <t>09.08.18</t>
  </si>
  <si>
    <t>ADMINISTRATIVO AUXILIAR ""F""</t>
  </si>
  <si>
    <t>08.08.18</t>
  </si>
  <si>
    <t>ADMINISTRATIVO AUXILIAR ""G""</t>
  </si>
  <si>
    <t>12.08.19</t>
  </si>
  <si>
    <t>ADMINISTRATIVO AUXILIAR (PEP)</t>
  </si>
  <si>
    <t>29.20.02</t>
  </si>
  <si>
    <t>AGENTE ""A"" DE TRABAJO</t>
  </si>
  <si>
    <t>28.20.02</t>
  </si>
  <si>
    <t>AGENTE ""B"" DE TRABAJO</t>
  </si>
  <si>
    <t>27.20.02</t>
  </si>
  <si>
    <t>AGENTE ""C"" DE TRABAJO</t>
  </si>
  <si>
    <t>26.44.13</t>
  </si>
  <si>
    <t>AGENTE DE INFORMACION</t>
  </si>
  <si>
    <t>24.28.07</t>
  </si>
  <si>
    <t>AGENTE DE SERVICIO DE TELECOMUNICACIONES</t>
  </si>
  <si>
    <t>30.43.03</t>
  </si>
  <si>
    <t>ALMACENISTA ""A""</t>
  </si>
  <si>
    <t>ALMACENISTA</t>
  </si>
  <si>
    <t>29.43.03</t>
  </si>
  <si>
    <t>ALMACENISTA ""B""</t>
  </si>
  <si>
    <t>28.43.03</t>
  </si>
  <si>
    <t>ALMACENISTA ""C""</t>
  </si>
  <si>
    <t>26.43.03</t>
  </si>
  <si>
    <t>ALMACENISTA ""D""</t>
  </si>
  <si>
    <t>31.29.02</t>
  </si>
  <si>
    <t>ANALISTA ""A"" DE ESPECIALIDAD TECNICA INFORMATICA</t>
  </si>
  <si>
    <t>30.29.05</t>
  </si>
  <si>
    <t>ANALISTA PRINCIPAL EN INFORMATICA</t>
  </si>
  <si>
    <t>31.29.05</t>
  </si>
  <si>
    <t>ANALISTA PROGRAMADOR ""A"" EN INFORMATICA</t>
  </si>
  <si>
    <t>PROGRAMADOR ANALISTA</t>
  </si>
  <si>
    <t>29.29.55</t>
  </si>
  <si>
    <t>ANALISTA PROGRAMADOR ""B"" EN INFORMATICA</t>
  </si>
  <si>
    <t>28.29.05</t>
  </si>
  <si>
    <t>ANALISTA PROGRAMADOR ""C"" EN INFORMâ”´TICA</t>
  </si>
  <si>
    <t>36.46.01</t>
  </si>
  <si>
    <t>APODERADO ADUANAL ""A""</t>
  </si>
  <si>
    <t>AGENTE FISCAL</t>
  </si>
  <si>
    <t>35.46.01</t>
  </si>
  <si>
    <t>APODERADO ADUANAL ""B""</t>
  </si>
  <si>
    <t>34.46.01</t>
  </si>
  <si>
    <t>APODERADO ADUANAL ""C""</t>
  </si>
  <si>
    <t>33.46.01</t>
  </si>
  <si>
    <t>APODERADO ADUANAL ""D""</t>
  </si>
  <si>
    <t>36.31.02</t>
  </si>
  <si>
    <t>ASESOR COMERCIAL</t>
  </si>
  <si>
    <t>AGENTE DE OPERACIONES COMERCIALES</t>
  </si>
  <si>
    <t>45.01.11</t>
  </si>
  <si>
    <t>ASESOR EJECUTIVO D. G. DE PEMEX</t>
  </si>
  <si>
    <t>32.21.06</t>
  </si>
  <si>
    <t>ASESOR TECNICO DE LA GERENCIA DE SERVICIOS MEDICOS</t>
  </si>
  <si>
    <t>15.48.04</t>
  </si>
  <si>
    <t>ASISTENTE DE EDUCADORA</t>
  </si>
  <si>
    <t>AUXILIAR DE EDUCADORA</t>
  </si>
  <si>
    <t>15.73.12</t>
  </si>
  <si>
    <t>ASISTENTE DE HOSPITAL</t>
  </si>
  <si>
    <t>ASISTENTE PARAMEDICO</t>
  </si>
  <si>
    <t>29.33.06</t>
  </si>
  <si>
    <t>AUDITOR CONTABLE (ALMACENES)</t>
  </si>
  <si>
    <t>AUDITOR CONTABLE</t>
  </si>
  <si>
    <t>29.33.54</t>
  </si>
  <si>
    <t>AUDITOR DE MATERIALES (ALMACENES)</t>
  </si>
  <si>
    <t>AUDITOR</t>
  </si>
  <si>
    <t>29.33.07</t>
  </si>
  <si>
    <t>AUDITOR DE OPERACION (ALMACENES)</t>
  </si>
  <si>
    <t>29.72.11</t>
  </si>
  <si>
    <t>AUDITOR DE SEGURIDAD INDUSTRIAL</t>
  </si>
  <si>
    <t>37.33.01</t>
  </si>
  <si>
    <t>AUDITOR DE ZONA</t>
  </si>
  <si>
    <t>29.33.03</t>
  </si>
  <si>
    <t>AUDITOR PRINCIPAL ""A""</t>
  </si>
  <si>
    <t>28.33.53</t>
  </si>
  <si>
    <t>AUDITOR PRINCIPAL ""B""</t>
  </si>
  <si>
    <t>33.33.02</t>
  </si>
  <si>
    <t>AUDITOR RESIDENTE ""B""</t>
  </si>
  <si>
    <t>31.33.02</t>
  </si>
  <si>
    <t>AUDITOR RESIDENTE ""C""</t>
  </si>
  <si>
    <t>30.32.02</t>
  </si>
  <si>
    <t>AUXILIAR ""A"" EN INGENIERIA-CONTROL DE OBRAS</t>
  </si>
  <si>
    <t>30.32.07</t>
  </si>
  <si>
    <t>AUXILIAR ""A"" EN INGENIERIA-LOGISTICA DE MATERIALES Y EQUIPO</t>
  </si>
  <si>
    <t>EMPLEADO DE Câ”´LCULO DE MATERIALES</t>
  </si>
  <si>
    <t>29.32.07</t>
  </si>
  <si>
    <t>AUXILIAR ""B"" DE INGENIERIA-LOGISTICA MATERIALES Y EQUIPO</t>
  </si>
  <si>
    <t>28.42.04</t>
  </si>
  <si>
    <t>AUXILIAR ""A"" DE TECNICO EN ADQUISICIONES</t>
  </si>
  <si>
    <t>ENCARGADO DE COMPRAS</t>
  </si>
  <si>
    <t>21.43.12</t>
  </si>
  <si>
    <t>AUXILIAR ""A"" EN INSPECCION DE MATERIALES</t>
  </si>
  <si>
    <t>26.42.04</t>
  </si>
  <si>
    <t>AUXILIAR ""B"" DE TECNICO EN ADQUISICIONES</t>
  </si>
  <si>
    <t>18.43.12</t>
  </si>
  <si>
    <t>AUXILIAR ""B"" EN INSPECCION DE MATERIALES</t>
  </si>
  <si>
    <t>24.42.04</t>
  </si>
  <si>
    <t>AUXILIAR ""C"" DE TECNICO EN ADQUISICIONES</t>
  </si>
  <si>
    <t>16.43.12</t>
  </si>
  <si>
    <t>AUXILIAR ""C"" EN INSPECCION DE MATERIALES</t>
  </si>
  <si>
    <t>23.42.04</t>
  </si>
  <si>
    <t>AUXILIAR ""D"" DE TECNICO EN ADQUISICIONES</t>
  </si>
  <si>
    <t>29.18.04</t>
  </si>
  <si>
    <t>AUXILIAR ADMINISTRATIVO ""A""</t>
  </si>
  <si>
    <t>26.18.04</t>
  </si>
  <si>
    <t>AUXILIAR ADMINISTRATIVO ""B""</t>
  </si>
  <si>
    <t>25.18.04</t>
  </si>
  <si>
    <t>AUXILIAR ADMINISTRATIVO ""C""</t>
  </si>
  <si>
    <t>24.18.04</t>
  </si>
  <si>
    <t>AUXILIAR ADMINISTRATIVO ""D""</t>
  </si>
  <si>
    <t>23.18.04</t>
  </si>
  <si>
    <t>AUXILIAR ADMINISTRATIVO ""E""</t>
  </si>
  <si>
    <t>22.18.04</t>
  </si>
  <si>
    <t>AUXILIAR ADMINISTRATIVO ""F""</t>
  </si>
  <si>
    <t>23.41.09</t>
  </si>
  <si>
    <t>AUXILIAR DE CONTABILIDAD DE PRIMERA</t>
  </si>
  <si>
    <t>AUXILIAR CONTABLE</t>
  </si>
  <si>
    <t>20.57.06</t>
  </si>
  <si>
    <t>AUXILIAR DE CONTROL DE PROCESOS</t>
  </si>
  <si>
    <t>25.96.01</t>
  </si>
  <si>
    <t>ENCARGADO DE MANTENIMIENTO (SISTEMAS DE REGRIGERACION Y AIRE ACONDICIONADO)</t>
  </si>
  <si>
    <t>OPERADOR INSTALACIONES REGRIGERACION</t>
  </si>
  <si>
    <t>29.32.04</t>
  </si>
  <si>
    <t>AUXILIAR DE INGENIERIA MECâ”´NICA DE SUELOS</t>
  </si>
  <si>
    <t>INGENIERO EN MECâ”´NICA DE SUELOS</t>
  </si>
  <si>
    <t>29.32.03</t>
  </si>
  <si>
    <t>AUXILIAR DE INGENIERIA-CONTROL TECNICO DE MATERIALES</t>
  </si>
  <si>
    <t>32.53.02</t>
  </si>
  <si>
    <t>AUXILIAR DE JEFE DE SECCION DE REPARACION Y TERMINACION DE POZOS</t>
  </si>
  <si>
    <t>33.52.01</t>
  </si>
  <si>
    <t>AUXILIAR DE JEFE SECCION PERFORACION</t>
  </si>
  <si>
    <t>11.44.06</t>
  </si>
  <si>
    <t>AUXILIAR DE OFICINA</t>
  </si>
  <si>
    <t>24.96.01</t>
  </si>
  <si>
    <t>AUXILIAR DE OPERACIONES (TERMINALES DE ALMACENAMIENTO Y REPARTO)</t>
  </si>
  <si>
    <t>22.35.19</t>
  </si>
  <si>
    <t>AUXILIAR DE TOPOGRAFâ•A</t>
  </si>
  <si>
    <t>TOPOGRAFISTA</t>
  </si>
  <si>
    <t>18.37.08</t>
  </si>
  <si>
    <t>AUXILIAR EN TERAPIA Fâ•SICA Y REHABILITACIÃ‹N</t>
  </si>
  <si>
    <t>TECNICO EN REHABILITACIÃ‹N Fâ•SICA</t>
  </si>
  <si>
    <t>29.53.09</t>
  </si>
  <si>
    <t>AUXILIAR INSPECCION TUBULAR</t>
  </si>
  <si>
    <t>30.18.01</t>
  </si>
  <si>
    <t>AUXILIAR PRINCIPAL ADMINISTRATIVO</t>
  </si>
  <si>
    <t>29.61.51</t>
  </si>
  <si>
    <t>AUXILIAR TECNICO ""A"" EN SISTEMAS DE MANTENIMIENTO</t>
  </si>
  <si>
    <t>27.96.03</t>
  </si>
  <si>
    <t>AUXILIAR TECNICO ""C"" SISTEMAS DE OPERACION</t>
  </si>
  <si>
    <t>ESTADISTICO EN GENERAL</t>
  </si>
  <si>
    <t>31.31.21</t>
  </si>
  <si>
    <t>AUXILIAR TECNICO ""A"" (ASESOR COMERCIAL)</t>
  </si>
  <si>
    <t>31.17.10</t>
  </si>
  <si>
    <t>AUXILIAR TECNICO ""A"" (PEP)</t>
  </si>
  <si>
    <t>29.17.10</t>
  </si>
  <si>
    <t>AUXILIAR TECNICO ""B"" (PEP)</t>
  </si>
  <si>
    <t>AUXILIAR TECNICO B</t>
  </si>
  <si>
    <t>29.96.02</t>
  </si>
  <si>
    <t>AUXILIAR TECNICO ""B"" SISTEMAS DE ESTADISTICA Y/O CONTROL</t>
  </si>
  <si>
    <t>AUXILIAR ESTADISTICO</t>
  </si>
  <si>
    <t>27.17.10</t>
  </si>
  <si>
    <t>AUXILIAR TECNICO ""C"" (PEP)</t>
  </si>
  <si>
    <t>25.17.10</t>
  </si>
  <si>
    <t>AUXILIAR TECNICO ""D"" (PEP)</t>
  </si>
  <si>
    <t>24.96.02</t>
  </si>
  <si>
    <t>AUXILIAR TECNICO ""D"" SISTEMAS DE ESTADISTICA Y/O CONTROL</t>
  </si>
  <si>
    <t>24.96.04</t>
  </si>
  <si>
    <t>AUXILIAR TECNICO ""D"" SISTEMAS DE OPERACION</t>
  </si>
  <si>
    <t>27.53.03</t>
  </si>
  <si>
    <t>AUXILIAR TECNICO HERRAMIENTAS Y OPERACIONES PERFORACION</t>
  </si>
  <si>
    <t>24.44.05</t>
  </si>
  <si>
    <t>AYUDANTE ""A"" (TRABAJOS GENERALES DE OFICINA COMERCIALES Y DE ADMINISTRACIÃ‹N)</t>
  </si>
  <si>
    <t>25.43.04</t>
  </si>
  <si>
    <t>AYUDANTE ""A"" DE ALMACENISTA</t>
  </si>
  <si>
    <t>24.41.03</t>
  </si>
  <si>
    <t>AYUDANTE ""A"" DE CAJERO (CONTADURâ•A)</t>
  </si>
  <si>
    <t>24.41.07</t>
  </si>
  <si>
    <t>AYUDANTE ""A"" DE JEFE DE SECCIÃ‹N CONTABLE</t>
  </si>
  <si>
    <t>23.53.01</t>
  </si>
  <si>
    <t>AYUDANTE ""A"" DE PRODUCCION</t>
  </si>
  <si>
    <t>24.41.01</t>
  </si>
  <si>
    <t>AYUDANTE ""A"" PREPARACION DE INFORMACION</t>
  </si>
  <si>
    <t>23.44.05</t>
  </si>
  <si>
    <t>AYUDANTE ""B"" (TRABAJOS GENERALES DE OFICINA COMERCIALES Y DE ADMINISTRACIÃ‹N)</t>
  </si>
  <si>
    <t>24.43.04</t>
  </si>
  <si>
    <t>AYUDANTE ""B"" DE ALMACENISTA</t>
  </si>
  <si>
    <t>21.53.01</t>
  </si>
  <si>
    <t>AYUDANTE ""B"" DE PRODUCCION</t>
  </si>
  <si>
    <t>24.44.07</t>
  </si>
  <si>
    <t>AYUDANTE ""B"" SUPERVISIÃ‹N DE CAPTACION DE DATOS-INFORMâ”´TICA</t>
  </si>
  <si>
    <t>22.44.05</t>
  </si>
  <si>
    <t>AYUDANTE ""C"" (TRABAJOS GENERALES DE OFICINA COMERCIALES Y DE ADMINISTRACIÃ‹N)</t>
  </si>
  <si>
    <t>18.53.01</t>
  </si>
  <si>
    <t>AYUDANTE ""C"" DE PRODUCCION</t>
  </si>
  <si>
    <t>17.53.01</t>
  </si>
  <si>
    <t>AYUDANTE ""D"" DE PRODUCCION</t>
  </si>
  <si>
    <t>16.53.01</t>
  </si>
  <si>
    <t>AYUDANTE ""E"" DE PRODUCCION (PRODUCCION Y BOMBEO)</t>
  </si>
  <si>
    <t>13.53.03</t>
  </si>
  <si>
    <t>AYUDANTE ""G"" DE PRODUCCION</t>
  </si>
  <si>
    <t>29.18.01</t>
  </si>
  <si>
    <t>AYUDANTE ADMINISTRATIVO DE SUBDIRECTOR O DE GERENTE</t>
  </si>
  <si>
    <t>28.18.01</t>
  </si>
  <si>
    <t>AYUDANTE ADMINISTRATIVO DE SUBGERENTE</t>
  </si>
  <si>
    <t>33.31.02</t>
  </si>
  <si>
    <t>AYUDANTE ADMINISTRATIVO DE TERMINAL DE ALMACENAMIENTO Y DISTRIBUCION ""A""</t>
  </si>
  <si>
    <t>32.31.02</t>
  </si>
  <si>
    <t>AYUDANTE ADMINISTRATIVO DE TERMINAL DE ALMACENAMIENTO Y DISTRIBUCION ""B""</t>
  </si>
  <si>
    <t>31.31.02</t>
  </si>
  <si>
    <t>AYUDANTE ADMINISTRATIVO DE TERMINAL DE ALMACENAMIENTO Y DISTRIBUCION ""C""</t>
  </si>
  <si>
    <t>10.85.02</t>
  </si>
  <si>
    <t>16.85.01</t>
  </si>
  <si>
    <t>AYUDANTE DE CHOFER REPARTIDOR Y COBRADOR (TERMINALES DE ALMACENAMIENTO Y REPARTO)</t>
  </si>
  <si>
    <t>24.45.04</t>
  </si>
  <si>
    <t>AYUDANTE DE INGENIERO (DIBUJO GENERAL)</t>
  </si>
  <si>
    <t>25.27.12</t>
  </si>
  <si>
    <t>AYUDANTE DE INGENIERO (INSPECCION Y SEGURIDAD)</t>
  </si>
  <si>
    <t>26.61.02</t>
  </si>
  <si>
    <t>AYUDANTE DE INGENIERO (MANTENIMIENTO DE PLANTAS EN REFINERIAS O UNIDADES PETROQUâ•MICAS)</t>
  </si>
  <si>
    <t>26.84.20</t>
  </si>
  <si>
    <t>AYUDANTE DE INGENIERO-MARINA</t>
  </si>
  <si>
    <t>12.56.12</t>
  </si>
  <si>
    <t>AYUDANTE DE LABORATORIO (EXPLOTACIÃ‹N Y EXPLORACION)</t>
  </si>
  <si>
    <t>14.37.04</t>
  </si>
  <si>
    <t>AYUDANTE DE LABORATORISTA DE ANALISIS CLINICOS</t>
  </si>
  <si>
    <t>13.72.01</t>
  </si>
  <si>
    <t>AYUDANTE DE MANIOBRAS Y OPERACIONES (CONTRAINCENDIO)</t>
  </si>
  <si>
    <t>11.82.06</t>
  </si>
  <si>
    <t>AYUDANTE DE MARINA-TRABAJOS GENERALES</t>
  </si>
  <si>
    <t>16.53.07</t>
  </si>
  <si>
    <t>AYUDANTE DE MEDICIÃ‹N REGULACIÃ‹N Y CONTROL DE GAS NATURAL</t>
  </si>
  <si>
    <t>14.84.11</t>
  </si>
  <si>
    <t>AYUDANTE DE MOTORISTA FLUVIAL</t>
  </si>
  <si>
    <t>16.84.11</t>
  </si>
  <si>
    <t>AYUDANTE DE MOTORISTA-EMBARCACIONES</t>
  </si>
  <si>
    <t>11.54.10</t>
  </si>
  <si>
    <t>AYUDANTE DE OPERACION (BOMBEO)</t>
  </si>
  <si>
    <t>10.54.11</t>
  </si>
  <si>
    <t>AYUDANTE DE OPERACION (MUESTREO)</t>
  </si>
  <si>
    <t>17.52.04</t>
  </si>
  <si>
    <t>AYUDANTE DE OPERACION (PISO) EQUIPOS ESPECIALES</t>
  </si>
  <si>
    <t>10.58.02</t>
  </si>
  <si>
    <t>AYUDANTE DE OPERACION (PLANTAS DE COMPRESORAS)</t>
  </si>
  <si>
    <t>10.57.33</t>
  </si>
  <si>
    <t>AYUDANTE DE OPERACION-PLANTAS PROCESO</t>
  </si>
  <si>
    <t>10.58.34</t>
  </si>
  <si>
    <t>AYUDANTE DE OPERACION-PLANTAS SERVICIOS AUXILIARES</t>
  </si>
  <si>
    <t>12.58.06</t>
  </si>
  <si>
    <t>AYUDANTE DE OPERADOR ESPECIALISTA DE ESTACIONES DE COMPRESIÃ‹N Y BOMBEO SISTEMAS DIGITALES (SECTORES DE DUCTOS DE PGPB)</t>
  </si>
  <si>
    <t>11.62.09</t>
  </si>
  <si>
    <t>AYUDANTE DE OPERADOR ESPECIALISTA-EQUIPO MECANICO</t>
  </si>
  <si>
    <t>OPERADOR DE MAQUINAS</t>
  </si>
  <si>
    <t>10.62.10</t>
  </si>
  <si>
    <t>AYUDANTE DE OPERADOR MECANICO (EQUIPO MECANICO)</t>
  </si>
  <si>
    <t>10.73.02</t>
  </si>
  <si>
    <t>AYUDANTE DE OPERADOR MECANICO (LAVANDERâ•A)</t>
  </si>
  <si>
    <t>10.83.06</t>
  </si>
  <si>
    <t>AYUDANTE DE OPERADOR MECANICO (LOCOMOTORA-DIESEL Vâ•A-STANDARD)</t>
  </si>
  <si>
    <t>11.63.05</t>
  </si>
  <si>
    <t>AYUDANTE DE OPERARIO (ALBAÑIL)</t>
  </si>
  <si>
    <t>PEON DE ALBAÑIL</t>
  </si>
  <si>
    <t>11.63.06</t>
  </si>
  <si>
    <t>AYUDANTE DE OPERARIO (CARPINTERO)</t>
  </si>
  <si>
    <t>11.63.07</t>
  </si>
  <si>
    <t>AYUDANTE DE OPERARIO (COMBUSTION INTERNA)</t>
  </si>
  <si>
    <t>11.63.09</t>
  </si>
  <si>
    <t>AYUDANTE DE OPERARIO (ELECTRICISTA)</t>
  </si>
  <si>
    <t>11.63.16</t>
  </si>
  <si>
    <t>AYUDANTE DE OPERARIO (FONTANERO)</t>
  </si>
  <si>
    <t>11.63.26</t>
  </si>
  <si>
    <t>AYUDANTE DE OPERARIO (HOJALATERO)</t>
  </si>
  <si>
    <t>11.63.01</t>
  </si>
  <si>
    <t>AYUDANTE DE OPERARIO (INSTRUMENTISTA)</t>
  </si>
  <si>
    <t>11.63.25</t>
  </si>
  <si>
    <t>AYUDANTE DE OPERARIO (MECANICO DE PISO)</t>
  </si>
  <si>
    <t>11.63.11</t>
  </si>
  <si>
    <t>AYUDANTE DE OPERARIO (PAILERO)</t>
  </si>
  <si>
    <t>11.63.12</t>
  </si>
  <si>
    <t>AYUDANTE DE OPERARIO (PINTOR)</t>
  </si>
  <si>
    <t>11.63.14</t>
  </si>
  <si>
    <t>AYUDANTE DE OPERARIO (SOLDADOR)</t>
  </si>
  <si>
    <t>11.63.15</t>
  </si>
  <si>
    <t>AYUDANTE DE OPERARIO (TUBERO)</t>
  </si>
  <si>
    <t>13.63.05</t>
  </si>
  <si>
    <t>AYUDANTE DE OPERARIO ESPECIALISTA (ALBAÑIL)</t>
  </si>
  <si>
    <t>13.63.19</t>
  </si>
  <si>
    <t>AYUDANTE DE OPERARIO ESPECIALISTA (ARTES GRâ”´FICAS)</t>
  </si>
  <si>
    <t>13.63.06</t>
  </si>
  <si>
    <t>AYUDANTE DE OPERARIO ESPECIALISTA (CARPINTERO)</t>
  </si>
  <si>
    <t>13.63.07</t>
  </si>
  <si>
    <t>AYUDANTE DE OPERARIO ESPECIALISTA (COMBUSTION INTERNA)</t>
  </si>
  <si>
    <t>13.63.09</t>
  </si>
  <si>
    <t>AYUDANTE DE OPERARIO ESPECIALISTA (ELECTRICISTA)</t>
  </si>
  <si>
    <t>13.63.16</t>
  </si>
  <si>
    <t>AYUDANTE DE OPERARIO ESPECIALISTA (FONTANERO)</t>
  </si>
  <si>
    <t>13.63.01</t>
  </si>
  <si>
    <t>AYUDANTE DE OPERARIO ESPECIALISTA (INSTRUMENTISTA)</t>
  </si>
  <si>
    <t>13.63.25</t>
  </si>
  <si>
    <t>AYUDANTE DE OPERARIO ESPECIALISTA (MECANICO DE PISO)</t>
  </si>
  <si>
    <t>13.63.11</t>
  </si>
  <si>
    <t>AYUDANTE DE OPERARIO ESPECIALISTA (PAILERO)</t>
  </si>
  <si>
    <t>13.63.12</t>
  </si>
  <si>
    <t>AYUDANTE DE OPERARIO ESPECIALISTA (PINTOR)</t>
  </si>
  <si>
    <t>13.63.14</t>
  </si>
  <si>
    <t>AYUDANTE DE OPERARIO ESPECIALISTA (SOLDADOR)</t>
  </si>
  <si>
    <t>13.63.15</t>
  </si>
  <si>
    <t>AYUDANTE DE OPERARIO ESPECIALISTA (TUBERO)</t>
  </si>
  <si>
    <t>11.61.06</t>
  </si>
  <si>
    <t>AYUDANTE DE PATIO</t>
  </si>
  <si>
    <t>PEON DE MANTENIMIENTO</t>
  </si>
  <si>
    <t>22.52.08</t>
  </si>
  <si>
    <t>AYUDANTE DE PERFORACION (CHANGO) ROTARIA</t>
  </si>
  <si>
    <t>17.52.08</t>
  </si>
  <si>
    <t>AYUDANTE DE PERFORACION (PISO) ROTARIA</t>
  </si>
  <si>
    <t>23.52.08</t>
  </si>
  <si>
    <t>AYUDANTE DE PERFORADOR-ROTARIA</t>
  </si>
  <si>
    <t>24.41.02</t>
  </si>
  <si>
    <t>AYUDANTE DE PREPARACION SISTEMAS DE INFORMACION (CONTABLE)</t>
  </si>
  <si>
    <t>16.43.06</t>
  </si>
  <si>
    <t>AYUDANTE DE RECEPTOR DE MATERIALES (ALMACENES)</t>
  </si>
  <si>
    <t>22.53.06</t>
  </si>
  <si>
    <t>AYUDANTE DE TERMINACION Y REPARACION DE POZOS (CHANGO)</t>
  </si>
  <si>
    <t>17.53.06</t>
  </si>
  <si>
    <t>AYUDANTE DE TERMINACION Y REPARACION DE POZOS (PISO)</t>
  </si>
  <si>
    <t>10.51.08</t>
  </si>
  <si>
    <t>AYUDANTE DE TRABAJOS DE EXPLORACION</t>
  </si>
  <si>
    <t>10.27.07</t>
  </si>
  <si>
    <t>AYUDANTE DE TRABAJOS DE INSPECCION Y SEGURIDAD</t>
  </si>
  <si>
    <t>11.63.31</t>
  </si>
  <si>
    <t>AYUDANTE DE TRABAJOS DE MANTENIMIENTO PLATAFORMAS (ZONA MARINA)</t>
  </si>
  <si>
    <t>11.52.07</t>
  </si>
  <si>
    <t>AYUDANTE DE TRABAJOS DE PERFORACION</t>
  </si>
  <si>
    <t>11.53.06</t>
  </si>
  <si>
    <t>AYUDANTE DE TRABAJOS DE PRODUCCION TERMINACION Y REPARACION DE POZOS</t>
  </si>
  <si>
    <t>13.84.33</t>
  </si>
  <si>
    <t>AYUDANTE ESPECIAL DE OPERACION (MARINA)</t>
  </si>
  <si>
    <t>12.56.10</t>
  </si>
  <si>
    <t>AYUDANTE ESPECIAL DE OPERACION (MUESTREO LABORATORIOS REFINERIAS)</t>
  </si>
  <si>
    <t>11.57.33</t>
  </si>
  <si>
    <t>AYUDANTE ESPECIAL DE OPERACION-PLANTAS PROCESO</t>
  </si>
  <si>
    <t>11.58.34</t>
  </si>
  <si>
    <t>AYUDANTE ESPECIAL DE OPERACION-PLANTAS SERVICIOS AUXILIARES</t>
  </si>
  <si>
    <t>27.53.02</t>
  </si>
  <si>
    <t>AYUDANTE TECNICO EN HERRAMIENTAS ESPECIALES CEMENTACION Y OPERACIONES ESTIMULACIÃ‹N-FRACTURAMIENTO</t>
  </si>
  <si>
    <t>13.43.11</t>
  </si>
  <si>
    <t>BODEGUERO</t>
  </si>
  <si>
    <t>17.54.05</t>
  </si>
  <si>
    <t>BOMBERO CLASE ""A"" ALMACENAMIENTO</t>
  </si>
  <si>
    <t>17.54.06</t>
  </si>
  <si>
    <t>BOMBERO CLASE ""A"" SERVICIOS VARIOS</t>
  </si>
  <si>
    <t>14.58.10</t>
  </si>
  <si>
    <t>BOMBERO CLASE ""B"" AGUA</t>
  </si>
  <si>
    <t>16.54.05</t>
  </si>
  <si>
    <t>BOMBERO CLASE ""B"" BOMBEO Y ALMACENAMIENTO</t>
  </si>
  <si>
    <t>16.72.01</t>
  </si>
  <si>
    <t>BOMBERO CLASE ""B"" CONTRAINCENDIO</t>
  </si>
  <si>
    <t>15.57.26</t>
  </si>
  <si>
    <t>BOMBERO CLASE ""B"" PLANTAS</t>
  </si>
  <si>
    <t>16.54.06</t>
  </si>
  <si>
    <t>BOMBERO CLASE ""B"" SERVICIOS VARIOS</t>
  </si>
  <si>
    <t>13.55.10</t>
  </si>
  <si>
    <t>BOMBERO CLASE ""C"" ENVASES Y EMBARQUES</t>
  </si>
  <si>
    <t>12.58.10</t>
  </si>
  <si>
    <t>BOMBERO CLASE ""C""-AGUA</t>
  </si>
  <si>
    <t>14.54.05</t>
  </si>
  <si>
    <t>BOMBERO CLASE ""C""-BOMBEO Y ALMACENAMIENTO</t>
  </si>
  <si>
    <t>14.54.06</t>
  </si>
  <si>
    <t>BOMBERO CLASE ""C""-MEDIDOR</t>
  </si>
  <si>
    <t>12.57.26</t>
  </si>
  <si>
    <t>BOMBERO CLASE ""C""-PLANTAS</t>
  </si>
  <si>
    <t>12.54.05</t>
  </si>
  <si>
    <t>BOMBERO CLASE ""D""</t>
  </si>
  <si>
    <t>19.84.33</t>
  </si>
  <si>
    <t>BOMBERO DE CHALâ”´N</t>
  </si>
  <si>
    <t>23.84.04</t>
  </si>
  <si>
    <t>BOMBERO ESPECIALISTA-BUQUE TANQUE</t>
  </si>
  <si>
    <t>14.53.05</t>
  </si>
  <si>
    <t>BOMBERO MEDIDOR EN BATERâ•AS DE SEPARADORES</t>
  </si>
  <si>
    <t>29.84.01</t>
  </si>
  <si>
    <t>BUZO ""A"" (DIVERSOS OFICIOS)</t>
  </si>
  <si>
    <t>27.84.01</t>
  </si>
  <si>
    <t>BUZO ""B"" (DIVERSOS OFICIOS)</t>
  </si>
  <si>
    <t>21.72.02</t>
  </si>
  <si>
    <t>CABO DE CONTRAINCENDIO</t>
  </si>
  <si>
    <t>24.63.29</t>
  </si>
  <si>
    <t>CABO DE OFICIOS (AISLAMIENTOS)</t>
  </si>
  <si>
    <t>24.63.05</t>
  </si>
  <si>
    <t>CABO DE OFICIOS (ALBAÑILES)</t>
  </si>
  <si>
    <t>24.63.06</t>
  </si>
  <si>
    <t>CABO DE OFICIOS (CARPINTEROS)</t>
  </si>
  <si>
    <t>24.63.07</t>
  </si>
  <si>
    <t>CABO DE OFICIOS (COMBUSTION INTERNA)</t>
  </si>
  <si>
    <t>24.63.08</t>
  </si>
  <si>
    <t>CABO DE OFICIOS (CONSTRUCCION Y TRABAJOS GENERALES)</t>
  </si>
  <si>
    <t>24.63.09</t>
  </si>
  <si>
    <t>CABO DE OFICIOS (ELECTRICISTAS)</t>
  </si>
  <si>
    <t>24.63.16</t>
  </si>
  <si>
    <t>CABO DE OFICIOS (FONTANEROS)</t>
  </si>
  <si>
    <t>24.63.01</t>
  </si>
  <si>
    <t>CABO DE OFICIOS (INSTRUMENTISTAS)</t>
  </si>
  <si>
    <t>24.63.11</t>
  </si>
  <si>
    <t>CABO DE OFICIOS (PAILEROS)</t>
  </si>
  <si>
    <t>24.63.12</t>
  </si>
  <si>
    <t>CABO DE OFICIOS (PINTORES)</t>
  </si>
  <si>
    <t>24.63.14</t>
  </si>
  <si>
    <t>CABO DE OFICIOS (SOLDADORES)</t>
  </si>
  <si>
    <t>24.63.04</t>
  </si>
  <si>
    <t>CABO DE OFICIOS (TALLERES)</t>
  </si>
  <si>
    <t>24.63.15</t>
  </si>
  <si>
    <t>CABO DE OFICIOS (TUBEROS)</t>
  </si>
  <si>
    <t>15.82.51</t>
  </si>
  <si>
    <t>CABO DE PRIMERA-MARINA</t>
  </si>
  <si>
    <t>14.82.51</t>
  </si>
  <si>
    <t>CABO DE SEGUNDA-MARINA</t>
  </si>
  <si>
    <t>23.82.04</t>
  </si>
  <si>
    <t>CABO DE TRANSPORTACIÃ‹N FLUVIAL</t>
  </si>
  <si>
    <t>18.74.03</t>
  </si>
  <si>
    <t>CABO DE VIGILANCIA</t>
  </si>
  <si>
    <t>16.61.36</t>
  </si>
  <si>
    <t>CABO ESPECIAL-LAVADO DE CALDERAS</t>
  </si>
  <si>
    <t>18.52.04</t>
  </si>
  <si>
    <t>CABO ESPECIAL-TRABAJOS GENERALES DE PERFORACION</t>
  </si>
  <si>
    <t>18.51.05</t>
  </si>
  <si>
    <t>CADENERO DE PRIMERA</t>
  </si>
  <si>
    <t>13.51.05</t>
  </si>
  <si>
    <t>CADENERO DE SEGUNDA</t>
  </si>
  <si>
    <t>29.41.02</t>
  </si>
  <si>
    <t>CAJERO ""A"" (CONTADURIA)</t>
  </si>
  <si>
    <t>29.31.01</t>
  </si>
  <si>
    <t>CAJERO ""A"" (GERENCIAS COMERCIALES)</t>
  </si>
  <si>
    <t>33.41.09</t>
  </si>
  <si>
    <t>CAJERO ""A"" (PRODUCCION PRIMARIA)</t>
  </si>
  <si>
    <t>28.41.04</t>
  </si>
  <si>
    <t>CAJERO ""A"" (SUPERINTENDENCIAS DE VENTAS)</t>
  </si>
  <si>
    <t>28.41.02</t>
  </si>
  <si>
    <t>CAJERO ""B"" (CONTADURIA)</t>
  </si>
  <si>
    <t>31.41.09</t>
  </si>
  <si>
    <t>CAJERO ""B"" (PRODUCCION PRIMARIA)</t>
  </si>
  <si>
    <t>26.41.04</t>
  </si>
  <si>
    <t>CAJERO ""B"" (SUPERINTENDENCIAS DE VENTAS)</t>
  </si>
  <si>
    <t>27.41.02</t>
  </si>
  <si>
    <t>CAJERO ""C"" (CONTADURIA)</t>
  </si>
  <si>
    <t>29.41.09</t>
  </si>
  <si>
    <t>CAJERO ""C"" (PRODUCCION PRIMARIA)</t>
  </si>
  <si>
    <t>26.41.02</t>
  </si>
  <si>
    <t>CAJERO ""D"" (CONTADURIA)</t>
  </si>
  <si>
    <t>28.41.09</t>
  </si>
  <si>
    <t>CAJERO ""D"" (PRODUCCION PRIMARIA)</t>
  </si>
  <si>
    <t>10.37.07</t>
  </si>
  <si>
    <t>35.84.01</t>
  </si>
  <si>
    <t>CAPITAN DE BUQUETANQUE</t>
  </si>
  <si>
    <t>CAPITAN</t>
  </si>
  <si>
    <t>33.84.01</t>
  </si>
  <si>
    <t>CAPITAN DE REMOLCADOR</t>
  </si>
  <si>
    <t>12.71.05</t>
  </si>
  <si>
    <t>CELADOR DE Lâ•NEAS</t>
  </si>
  <si>
    <t>13.47.02</t>
  </si>
  <si>
    <t>CHECADOR (EMBARQUES Y REPARTO)</t>
  </si>
  <si>
    <t>13.47.01</t>
  </si>
  <si>
    <t>CHECADOR DE CARROS (INSPECCION Y EMBARQUES)</t>
  </si>
  <si>
    <t>15.81.05</t>
  </si>
  <si>
    <t>CHECADOR DE PRIMERA (FERROCARRILES Y TRANSPORTES)</t>
  </si>
  <si>
    <t>13.81.05</t>
  </si>
  <si>
    <t>CHECADOR DE SEGUNDA (FERROCARRILES Y TRANSPORTES)</t>
  </si>
  <si>
    <t>15.85.02</t>
  </si>
  <si>
    <t>17.85.02</t>
  </si>
  <si>
    <t>25.85.01</t>
  </si>
  <si>
    <t>CHOFER REPARTIDOR Y COBRADOR (TERMINALES DE ALMACENAMIENTO Y REPARTO)</t>
  </si>
  <si>
    <t>18.51.06</t>
  </si>
  <si>
    <t>CHOFER-TIRADOR (SISMOS)</t>
  </si>
  <si>
    <t>16.73.11</t>
  </si>
  <si>
    <t>COCINERO DE HOSPITAL O CENDI</t>
  </si>
  <si>
    <t>22.43.12</t>
  </si>
  <si>
    <t>CODIFICADOR</t>
  </si>
  <si>
    <t>23.47.03</t>
  </si>
  <si>
    <t>COMUNICADOR DE BARCOS</t>
  </si>
  <si>
    <t>46.01.08</t>
  </si>
  <si>
    <t>CONSEJERO PROFESIONAL</t>
  </si>
  <si>
    <t>13.73.04</t>
  </si>
  <si>
    <t>27.33.03</t>
  </si>
  <si>
    <t>CONTADOR ""B"" AUXILIAR</t>
  </si>
  <si>
    <t>28.33.03</t>
  </si>
  <si>
    <t>CONTADOR ""A"" AUXILIAR</t>
  </si>
  <si>
    <t>26.33.03</t>
  </si>
  <si>
    <t>CONTADOR ""C"" AUXILIAR</t>
  </si>
  <si>
    <t>44.12.06</t>
  </si>
  <si>
    <t>CONTRALOR DE ORGANISMO SUBSIDIARIO</t>
  </si>
  <si>
    <t>46.01.03</t>
  </si>
  <si>
    <t>45.01.02</t>
  </si>
  <si>
    <t>CONTRALOR INTERNO</t>
  </si>
  <si>
    <t>25.84.09</t>
  </si>
  <si>
    <t>CONTRAMAESTRE DE BUQUE TANQUE</t>
  </si>
  <si>
    <t>21.84.09</t>
  </si>
  <si>
    <t>CONTRAMAESTRE DE SEGUNDA</t>
  </si>
  <si>
    <t>17.43.06</t>
  </si>
  <si>
    <t>CONTROLADOR DE EXISTENCIAS Y ABASTECIMIENTO (ALMACENES)</t>
  </si>
  <si>
    <t>37.28.01</t>
  </si>
  <si>
    <t>COORDINADOR ""A"" DE AREA (INGENIERIA DE TELECOMUNICACIONES)</t>
  </si>
  <si>
    <t>36.11.04</t>
  </si>
  <si>
    <t>COORDINADOR ""A"" ESPECIALIDAD TECNICA</t>
  </si>
  <si>
    <t>36.28.01</t>
  </si>
  <si>
    <t>COORDINADOR ""B"" DE AREA (INGENIERIA DE TELECOMUNICACIONES)</t>
  </si>
  <si>
    <t>35.11.04</t>
  </si>
  <si>
    <t>COORDINADOR ""B"" ESPECIALIDAD TECNICA</t>
  </si>
  <si>
    <t>34.11.04</t>
  </si>
  <si>
    <t>COORDINADOR ""C"" ESPECIALIDAD TECNICA</t>
  </si>
  <si>
    <t>33.11.04</t>
  </si>
  <si>
    <t>COORDINADOR ""D"" ESPECIALIDAD TECNICA</t>
  </si>
  <si>
    <t>32.11.04</t>
  </si>
  <si>
    <t>COORDINADOR ""E"" ESPECIALIDAD TECNICA</t>
  </si>
  <si>
    <t>31.11.04</t>
  </si>
  <si>
    <t>COORDINADOR ""F"" ESPECIALIDAD TECNICA</t>
  </si>
  <si>
    <t>30.11.04</t>
  </si>
  <si>
    <t>COORDINADOR ""G"" ESPECIALIDAD TECNICA</t>
  </si>
  <si>
    <t>29.11.04</t>
  </si>
  <si>
    <t>COORDINADOR ""H"" ESPECIALIDAD TECNICA</t>
  </si>
  <si>
    <t>28.11.04</t>
  </si>
  <si>
    <t>COORDINADOR ""I"" ESPECIALIDAD TECNICA</t>
  </si>
  <si>
    <t>44.11.02</t>
  </si>
  <si>
    <t>COORDINADOR ADMINISTRATIVO D. G. DE PEMEX</t>
  </si>
  <si>
    <t>46.11.01</t>
  </si>
  <si>
    <t>COORDINADOR DE ASESORES D. G. DE PEMEX</t>
  </si>
  <si>
    <t>31.21.04</t>
  </si>
  <si>
    <t>COORDINADOR DE CONSULTA EXTERNA DE HOSPITAL REGIONAL</t>
  </si>
  <si>
    <t>44.04.09</t>
  </si>
  <si>
    <t>COORDINADOR DE PROYECTOS DE P.G.P.B.</t>
  </si>
  <si>
    <t>45.01.05</t>
  </si>
  <si>
    <t>COORDINADOR EJECUTIVO</t>
  </si>
  <si>
    <t>46.11.02</t>
  </si>
  <si>
    <t>COORDINADOR EJECUTIVO D. G. DE PEMEX</t>
  </si>
  <si>
    <t>41.04.09</t>
  </si>
  <si>
    <t>COORDINADOR ESPECIALISTA ""A""</t>
  </si>
  <si>
    <t>39.04.09</t>
  </si>
  <si>
    <t>COORDINADOR ESPECIALISTA ""B""</t>
  </si>
  <si>
    <t>38.04.09</t>
  </si>
  <si>
    <t>COORDINADOR ESPECIALISTA ""C""</t>
  </si>
  <si>
    <t>37.04.09</t>
  </si>
  <si>
    <t>COORDINADOR ESPECIALISTA ""D""</t>
  </si>
  <si>
    <t>36.04.09</t>
  </si>
  <si>
    <t>COORDINADOR ESPECIALISTA ""E""</t>
  </si>
  <si>
    <t>35.04.09</t>
  </si>
  <si>
    <t>COORDINADOR ESPECIALISTA ""F""</t>
  </si>
  <si>
    <t>34.04.09</t>
  </si>
  <si>
    <t>COORDINADOR ESPECIALISTA ""G""</t>
  </si>
  <si>
    <t>33.04.09</t>
  </si>
  <si>
    <t>COORDINADOR ESPECIALISTA ""H""</t>
  </si>
  <si>
    <t>32.04.09</t>
  </si>
  <si>
    <t>COORDINADOR ESPECIALISTA ""I""</t>
  </si>
  <si>
    <t>31.04.09</t>
  </si>
  <si>
    <t>COORDINADOR ESPECIALISTA ""J""</t>
  </si>
  <si>
    <t>30.04.09</t>
  </si>
  <si>
    <t>COORDINADOR ESPECIALISTA ""K""</t>
  </si>
  <si>
    <t>46.01.05</t>
  </si>
  <si>
    <t>COORDINADOR GENERAL</t>
  </si>
  <si>
    <t>37.11.04</t>
  </si>
  <si>
    <t>COORDINADOR GENERAL DE ESPECIALIDAD TECNICA</t>
  </si>
  <si>
    <t>29.29.06</t>
  </si>
  <si>
    <t>COORDINADOR MANTENIMIENTO UNIDAD DE INFORMATICA DE ZONA</t>
  </si>
  <si>
    <t>28.84.04</t>
  </si>
  <si>
    <t>CUARTO OFICIAL DE MAQUINAS DE BUQUE</t>
  </si>
  <si>
    <t>32.33.02</t>
  </si>
  <si>
    <t>DEPURADOR REGIONAL DE INVENTARIOS</t>
  </si>
  <si>
    <t>29.30.01</t>
  </si>
  <si>
    <t>DESPACHADOR (AERONAUTICA)</t>
  </si>
  <si>
    <t>23.46.03</t>
  </si>
  <si>
    <t>DESPACHADOR ADUANAL DE IMPORTACIÃ‹N</t>
  </si>
  <si>
    <t>29.30.51</t>
  </si>
  <si>
    <t>DESPACHADOR DE AERONAVES</t>
  </si>
  <si>
    <t>17.47.01</t>
  </si>
  <si>
    <t>DESPACHADOR DE AUTOTANQUES Y CAMIONES</t>
  </si>
  <si>
    <t>20.43.08</t>
  </si>
  <si>
    <t>DESPACHADOR DE PRIMERA (ALMACENES DE MATERIALES)</t>
  </si>
  <si>
    <t>17.43.08</t>
  </si>
  <si>
    <t>DESPACHADOR DE SEGUNDA (ALMACENES DE MATERIALES)</t>
  </si>
  <si>
    <t>16.43.08</t>
  </si>
  <si>
    <t>DESPACHADOR DE TERCERA (ALMACENES DE MATERIALES)</t>
  </si>
  <si>
    <t>13.81.02</t>
  </si>
  <si>
    <t>DESPACHADOR DE TRANSPORTES</t>
  </si>
  <si>
    <t>29.96.01</t>
  </si>
  <si>
    <t>ENCARGADO TECNICO ""A"" SISTEMAS DE ESTADISTICA Y/O CONTROL</t>
  </si>
  <si>
    <t>29.96.03</t>
  </si>
  <si>
    <t>ENCARGADO TECNICO ""B"" SISTEMAS DE OPERACION</t>
  </si>
  <si>
    <t>23.45.04</t>
  </si>
  <si>
    <t>DIBUJANTE DE PRIMERA (DIBUJO GENERAL)</t>
  </si>
  <si>
    <t>21.45.04</t>
  </si>
  <si>
    <t>DIBUJANTE DE SEGUNDA (DIBUJO GENERAL)</t>
  </si>
  <si>
    <t>18.45.04</t>
  </si>
  <si>
    <t>DIBUJANTE DE TERCERA (DIBUJO GENERAL)</t>
  </si>
  <si>
    <t>24.37.06</t>
  </si>
  <si>
    <t>11.51.05</t>
  </si>
  <si>
    <t>46.01.07</t>
  </si>
  <si>
    <t>DIRECTOR</t>
  </si>
  <si>
    <t>31.48.04</t>
  </si>
  <si>
    <t>DIRECTOR ""A"" DE GUARDERIA INFANTIL</t>
  </si>
  <si>
    <t>30.48.04</t>
  </si>
  <si>
    <t>DIRECTOR ""B"" DE GUARDERIA INFANTIL</t>
  </si>
  <si>
    <t>46.01.01</t>
  </si>
  <si>
    <t>DIRECTOR CORPORATIVO</t>
  </si>
  <si>
    <t>36.21.01</t>
  </si>
  <si>
    <t>DIRECTOR DE CLINICA</t>
  </si>
  <si>
    <t>37.21.01</t>
  </si>
  <si>
    <t>DIRECTOR DE CLINICA-HOSPITAL</t>
  </si>
  <si>
    <t>35.21.02</t>
  </si>
  <si>
    <t>DIRECTOR DE CONSULTORIO DIRECTO</t>
  </si>
  <si>
    <t>36.21.06</t>
  </si>
  <si>
    <t>DIRECTOR DE CONSULTORIO PERIFERICO</t>
  </si>
  <si>
    <t>40.21.01</t>
  </si>
  <si>
    <t>DIRECTOR DE HOSPITAL CENTRAL O REGIONAL</t>
  </si>
  <si>
    <t>39.21.01</t>
  </si>
  <si>
    <t>DIRECTOR DE HOSPITAL GENERAL</t>
  </si>
  <si>
    <t>48.01.01</t>
  </si>
  <si>
    <t>46.01.02</t>
  </si>
  <si>
    <t>DIRECTOR GENERAL DE ORGANISMO SUBSIDIARIO</t>
  </si>
  <si>
    <t>22.46.04</t>
  </si>
  <si>
    <t>DOCUMENTADOR ADUANAL DE IMPORTACIÃ‹N</t>
  </si>
  <si>
    <t>18.47.03</t>
  </si>
  <si>
    <t>DOCUMENTADOR DE BARCOS</t>
  </si>
  <si>
    <t>21.47.01</t>
  </si>
  <si>
    <t>DOCUMENTADOR DE EMBARQUES POR FERROCARRIL</t>
  </si>
  <si>
    <t>08.73.14</t>
  </si>
  <si>
    <t>DOMESTICO</t>
  </si>
  <si>
    <t>23.84.05</t>
  </si>
  <si>
    <t>DRAGADOR</t>
  </si>
  <si>
    <t>25.48.04</t>
  </si>
  <si>
    <t>44.01.01</t>
  </si>
  <si>
    <t>EJECUTIVO ""A"" DE PEMEX PETROQUIMICA</t>
  </si>
  <si>
    <t>11.43.09</t>
  </si>
  <si>
    <t>23.41.11</t>
  </si>
  <si>
    <t>EMPLEADO DE VENTAS ""A"" (TERMINALES DE ALMACENAMIENTO Y REPARTO)</t>
  </si>
  <si>
    <t>22.41.11</t>
  </si>
  <si>
    <t>EMPLEADO DE VENTAS ""B"" (TERMINALES DE ALMACENAMIENTO Y REPARTO)</t>
  </si>
  <si>
    <t>20.41.11</t>
  </si>
  <si>
    <t>EMPLEADO DE VENTAS ""C"" (TERMINALES DE ALMACENAMIENTO Y REPARTO)</t>
  </si>
  <si>
    <t>28.96.01</t>
  </si>
  <si>
    <t>ENCARGADO TECNICO ""C"" SISTEMAS DE ESTADISTICA Y/O CONTROL</t>
  </si>
  <si>
    <t>28.96.03</t>
  </si>
  <si>
    <t>ENCARGADO TECNICO ""C"" SISTEMAS DE OPERACION</t>
  </si>
  <si>
    <t>26.96.03</t>
  </si>
  <si>
    <t>ENCARGADO TECNICO ""D"" SISTEMAS DE OPERACION</t>
  </si>
  <si>
    <t>24.84.67</t>
  </si>
  <si>
    <t>ENCARGADO DE EQUIPO MECANICO-MARINA DE ALTURA</t>
  </si>
  <si>
    <t>23.82.02</t>
  </si>
  <si>
    <t>ENCARGADO DE MUELLES</t>
  </si>
  <si>
    <t>PRACTICO DE PUERTO</t>
  </si>
  <si>
    <t>24.81.01</t>
  </si>
  <si>
    <t>ENCARGADO ""A"" DE TRANSPORTES</t>
  </si>
  <si>
    <t>22.81.01</t>
  </si>
  <si>
    <t>ENCARGADO ""B"" DE TRANSPORTES</t>
  </si>
  <si>
    <t>18.72.01</t>
  </si>
  <si>
    <t>DESPACHADOR ENCARGADO DE BODEGA (CONTRAINCENDIO)</t>
  </si>
  <si>
    <t>24.72.01</t>
  </si>
  <si>
    <t>ENCARGADO DE MANIOBRAS Y OPERACION (CONTRAINCENDIO)</t>
  </si>
  <si>
    <t>26.61.03</t>
  </si>
  <si>
    <t>ENCARGADO DE MANTENIMIENTO</t>
  </si>
  <si>
    <t>28.61.03</t>
  </si>
  <si>
    <t>ENCARGADO TECNICO ""B"" EN SISTEMAS DE MANTENIMIENTO</t>
  </si>
  <si>
    <t>23.58.34</t>
  </si>
  <si>
    <t>ENCARGADO DE CONTROL DE SERVICIOS AUXILIARES</t>
  </si>
  <si>
    <t>25.57.33</t>
  </si>
  <si>
    <t>ENCARGADO ""A"" DE PLANTAS</t>
  </si>
  <si>
    <t>24.57.33</t>
  </si>
  <si>
    <t>ENCARGADO ""B"" DE PLANTAS</t>
  </si>
  <si>
    <t>23.57.03</t>
  </si>
  <si>
    <t>ENCARGADO ""C"" DE PLANTAS</t>
  </si>
  <si>
    <t>23.57.06</t>
  </si>
  <si>
    <t>ENCARGADO DE CONTROL DE PROCESOS</t>
  </si>
  <si>
    <t>24.56.02</t>
  </si>
  <si>
    <t>ENCARGADO ""A"" DE LABORATORIO</t>
  </si>
  <si>
    <t>23.56.02</t>
  </si>
  <si>
    <t>ENCARGADO ""B"" DE LABORATORIO</t>
  </si>
  <si>
    <t>22.56.02</t>
  </si>
  <si>
    <t>ENCARGADO ""C"" DE LABORATORIO</t>
  </si>
  <si>
    <t>22.53.08</t>
  </si>
  <si>
    <t>AUXILIAR DE ENCARGADO DE EQUIPOS DE TERMINACION Y REPARACION DE POZOS</t>
  </si>
  <si>
    <t>27.53.08</t>
  </si>
  <si>
    <t>ENCARGADO DE EQUIPO DE PRUEBAS HIDRâ”´ULICAS</t>
  </si>
  <si>
    <t>29.53.15</t>
  </si>
  <si>
    <t>ENCARGADO DE EQUIPO TERMINACION Y REPARACION DE POZOS</t>
  </si>
  <si>
    <t>31.53.08</t>
  </si>
  <si>
    <t>ENCARGADO DE INSPECCION TUBULAR</t>
  </si>
  <si>
    <t>24.53.07</t>
  </si>
  <si>
    <t>ENCARGADO DE MALACATE PRODUCCION</t>
  </si>
  <si>
    <t>23.53.09</t>
  </si>
  <si>
    <t>ENCARGADO DE MALACATE PRODUCCION (UNIDAD DE Lâ•NEA)</t>
  </si>
  <si>
    <t>23.53.13</t>
  </si>
  <si>
    <t>ENCARGADO DE MANTENIMIENTO ELECTRICO (EQUIPO DE TERMINACION Y REPARACION DE POZOS)</t>
  </si>
  <si>
    <t>23.53.12</t>
  </si>
  <si>
    <t>ENCARGADO DE MANTENIMIENTO MECANICO (EQUIPO DE TERMINACION Y REPARACION DE POZOS)</t>
  </si>
  <si>
    <t>23.53.06</t>
  </si>
  <si>
    <t>ENCARGADO DE MANTENIMIENTO SOLDADURA (EQUIPO DE TERMINACION Y REPARACION DE POZOS)</t>
  </si>
  <si>
    <t>20.53.02</t>
  </si>
  <si>
    <t>ENCARGADO DE OPERACION EQUIPO-PRESIONES Y MUESTREO DE FONDO</t>
  </si>
  <si>
    <t>24.52.03</t>
  </si>
  <si>
    <t>ENCARGADO DE EQUIPO DE CEMENTACION ACIDIFICACIÃ‹N Y FRACTURAMIENTO</t>
  </si>
  <si>
    <t>23.52.13</t>
  </si>
  <si>
    <t>ENCARGADO DE MANTENIMIENTO ELECTRICO (EQUIPOS DE PERFORACION)</t>
  </si>
  <si>
    <t>23.52.12</t>
  </si>
  <si>
    <t>ENCARGADO DE MANTENIMIENTO MECANICO (EQUIPOS DE PERFORACION)</t>
  </si>
  <si>
    <t>23.52.06</t>
  </si>
  <si>
    <t>ENCARGADO DE MANTENIMIENTO SOLDADURA (EQUIPOS DE PERFORACION)</t>
  </si>
  <si>
    <t>24.52.04</t>
  </si>
  <si>
    <t>ENCARGADO DE OPERACION DE EQUIPOS ESPECIALES</t>
  </si>
  <si>
    <t>29.52.08</t>
  </si>
  <si>
    <t>ENCARGADO DE OPERACION EQUIPO (MAGNAFLUX Y/O SONOSCOPE)</t>
  </si>
  <si>
    <t>22.52.11</t>
  </si>
  <si>
    <t>ENCARGADO DE U. DE TRANSPORTE PARA MANTENIMIENTO EQUIPO PERFORACION Y/O TERMINACION Y REPARACION DE POZOS</t>
  </si>
  <si>
    <t>23.52.09</t>
  </si>
  <si>
    <t>ENCARGADO DE U. DE TRANSPORTE PARA MOVIMIENTO EQUIPO PERFORACION Y/O TERMINACION Y REPARACION DE POZOS</t>
  </si>
  <si>
    <t>29.52.04</t>
  </si>
  <si>
    <t>ENCARGADO TECNICO DE PLANTA DE FLUIDOS PERFORACION</t>
  </si>
  <si>
    <t>23.46.01</t>
  </si>
  <si>
    <t>ENCARGADO DE TRAMITACIÃ‹N ADUANAL DE IMPORTACIÃ‹N</t>
  </si>
  <si>
    <t>24.44.04</t>
  </si>
  <si>
    <t>ENCARGADO ""A"" (TRABAJOS GENERALES DE OFICINA COMERCIALES Y DE ADMINISTRACIÃ‹N)</t>
  </si>
  <si>
    <t>23.44.04</t>
  </si>
  <si>
    <t>ENCARGADO ""B"" (TRABAJOS GENERALES DE OFICINA COMERCIALES Y DE ADMINISTRACIÃ‹N)</t>
  </si>
  <si>
    <t>22.44.04</t>
  </si>
  <si>
    <t>ENCARGADO ""C"" (TRABAJOS GENERALES DE OFICINA COMERCIALES Y DE ADMINISTRACIÃ‹N)</t>
  </si>
  <si>
    <t>21.43.07</t>
  </si>
  <si>
    <t>DESPACHADOR ENCARGADO DE BODEGA</t>
  </si>
  <si>
    <t>24.41.08</t>
  </si>
  <si>
    <t>ENCARGADO ""A"" DE SECCIÃ‹N CONTABLE</t>
  </si>
  <si>
    <t>23.41.08</t>
  </si>
  <si>
    <t>ENCARGADO ""B"" DE SECCIÃ‹N CONTABLE</t>
  </si>
  <si>
    <t>30.37.06</t>
  </si>
  <si>
    <t>ENCARGADO DE LABORATORIO</t>
  </si>
  <si>
    <t>31.37.06</t>
  </si>
  <si>
    <t>ENCARGADO DE LABORATORIO DE ANALISIS CLINICO Y ANATOMIA PATOLOGICA</t>
  </si>
  <si>
    <t>33.29.03</t>
  </si>
  <si>
    <t>ENCARGADO ""A"" DE ESPECIALIDAD TECNICA INFORMATICA</t>
  </si>
  <si>
    <t>32.29.07</t>
  </si>
  <si>
    <t>ENCARGADO DE ESPECIALIDAD TECNICA DE INFORMATICA DE ZONA</t>
  </si>
  <si>
    <t>27.29.07</t>
  </si>
  <si>
    <t>ENCARGADO DE OPERACION DE SISTEMAS DE COMPUTO ELECTRONICO</t>
  </si>
  <si>
    <t>25.28.07</t>
  </si>
  <si>
    <t>ENCARGADO DE OPERACION DE EQUIPO DE TELECOMUNICACIONES</t>
  </si>
  <si>
    <t>27.28.06</t>
  </si>
  <si>
    <t>ENCARGADO DE TELECOMUNICACIONES EN ESTACIONES COSTANERAS</t>
  </si>
  <si>
    <t>31.20.01</t>
  </si>
  <si>
    <t>ENCARGADO ""A"" DE ASUNTOS DE PERSONAL</t>
  </si>
  <si>
    <t>29.20.01</t>
  </si>
  <si>
    <t>ENCARGADO ""B"" DE ASUNTOS DE PERSONAL</t>
  </si>
  <si>
    <t>27.37.01</t>
  </si>
  <si>
    <t>ENFERMERA ESPECIALISTA (CARDIOLOGâ•A) EN HOSPITAL CENTRAL O REGIONAL</t>
  </si>
  <si>
    <t>27.37.10</t>
  </si>
  <si>
    <t>ENFERMERA ESPECIALISTA (GERIATRâ•A) EN HOSPITAL CENTRAL REGIONAL O GENERAL</t>
  </si>
  <si>
    <t>27.37.12</t>
  </si>
  <si>
    <t>ENFERMERA ESPECIALISTA (NEFROLOGâ•A) EN HOSPITAL CENTRAL O REGIONAL</t>
  </si>
  <si>
    <t>27.37.08</t>
  </si>
  <si>
    <t>ENFERMERA ESPECIALISTA (ONCOLOGâ•A) EN HOSPITAL CENTRAL O REGIONAL</t>
  </si>
  <si>
    <t>27.37.11</t>
  </si>
  <si>
    <t>ENFERMERA ESPECIALISTA (ORTOPEDIA) EN HOSPITAL CENTRAL O REGIONAL</t>
  </si>
  <si>
    <t>27.37.06</t>
  </si>
  <si>
    <t>ENFERMERA ESPECIALISTA (PEDIâ”´TRICA) EN HOSPITAL CENTRAL REGIONAL O GENERAL</t>
  </si>
  <si>
    <t>27.37.05</t>
  </si>
  <si>
    <t>ENFERMERA ESPECIALISTA (QUIRâ”ŒRGICA) EN HOSPITAL CENTRAL REGIONAL O GENERAL</t>
  </si>
  <si>
    <t>27.37.07</t>
  </si>
  <si>
    <t>ENFERMERA ESPECIALISTA (TERAPIA INTENSIVA) EN HOSPITAL CENTRAL REGIONAL O GENERAL</t>
  </si>
  <si>
    <t>27.37.04</t>
  </si>
  <si>
    <t>ENFERMERA ESPECIALISTA EN SALUD Pâ”ŒBLICA</t>
  </si>
  <si>
    <t>24.37.04</t>
  </si>
  <si>
    <t>ENFERMERA TITULADA</t>
  </si>
  <si>
    <t>20.84.18</t>
  </si>
  <si>
    <t>ENGRASADOR DE SEGUNDA-MARINA</t>
  </si>
  <si>
    <t>10.81.02</t>
  </si>
  <si>
    <t>ENGRASADOR DE TRANSPORTES</t>
  </si>
  <si>
    <t>23.84.18</t>
  </si>
  <si>
    <t>ENGRASADOR ESPECIALISTA MARINA</t>
  </si>
  <si>
    <t>10.58.17</t>
  </si>
  <si>
    <t>ENGRASADOR GENERAL</t>
  </si>
  <si>
    <t>35.34.01</t>
  </si>
  <si>
    <t>ESPECIALISTA ""A"" GEOLOGIA</t>
  </si>
  <si>
    <t>GEOLOGO</t>
  </si>
  <si>
    <t>33.34.01</t>
  </si>
  <si>
    <t>ESPECIALISTA ""B"" GEOLOGIA</t>
  </si>
  <si>
    <t>31.34.03</t>
  </si>
  <si>
    <t>ESPECIALISTA ""C"" GEOFISICA</t>
  </si>
  <si>
    <t>31.34.01</t>
  </si>
  <si>
    <t>ESPECIALISTA ""C"" GEOLOGIA</t>
  </si>
  <si>
    <t>29.34.03</t>
  </si>
  <si>
    <t>ESPECIALISTA ""D"" GEOFISICA</t>
  </si>
  <si>
    <t>33.37.02</t>
  </si>
  <si>
    <t>FARMACEUTICO TITULADO RESPONSABLE</t>
  </si>
  <si>
    <t>FARMACEUTICO</t>
  </si>
  <si>
    <t>28.37.02</t>
  </si>
  <si>
    <t>FARMACEUTICO TITULADO-AYUDANTE</t>
  </si>
  <si>
    <t>12.83.05</t>
  </si>
  <si>
    <t>FOGONERO DE LOCOMOTORA O GRâ”ŒA</t>
  </si>
  <si>
    <t>18.84.22</t>
  </si>
  <si>
    <t>FOGONERO DE PLANCHAS DE PRIMERA</t>
  </si>
  <si>
    <t>11.83.03</t>
  </si>
  <si>
    <t>GARROTERO ""A""</t>
  </si>
  <si>
    <t>16.83.06</t>
  </si>
  <si>
    <t>GARROTERO MAYOR</t>
  </si>
  <si>
    <t>44.01.04</t>
  </si>
  <si>
    <t>GERENTE</t>
  </si>
  <si>
    <t>44.12.01</t>
  </si>
  <si>
    <t>GERENTE CORPORATIVO</t>
  </si>
  <si>
    <t>44.12.02</t>
  </si>
  <si>
    <t>GERENTE DE ORGANISMO SUBSIDIARIO</t>
  </si>
  <si>
    <t>44.12.03</t>
  </si>
  <si>
    <t>GERENTE REGIONAL</t>
  </si>
  <si>
    <t>23.74.02</t>
  </si>
  <si>
    <t>GESTOR ADMINISTRATIVO RAMA INMUEBLES</t>
  </si>
  <si>
    <t>30.28.03</t>
  </si>
  <si>
    <t>INGENIERO ""A"" DE MANTENIMIENTO EN COMUNICACIONES Y/O ELECTRONICA</t>
  </si>
  <si>
    <t>29.28.03</t>
  </si>
  <si>
    <t>INGENIERO ""B"" DE MANTENIMIENTO COMUNICACIONES Y/O ELECTRÃ‹NICA</t>
  </si>
  <si>
    <t>28.28.03</t>
  </si>
  <si>
    <t>INGENIERO ""C"" DE MANTENIMIENTO EN COMUNICACIONES Y/O ELECTRÃ‹NICA</t>
  </si>
  <si>
    <t>26.28.03</t>
  </si>
  <si>
    <t>INGENIERO ""D"" DE MANTENIMIENTO (COMUNICACIONES Y/O ELECTRÃ‹NICA)</t>
  </si>
  <si>
    <t>33.31.01</t>
  </si>
  <si>
    <t>INGENIERO DE AREA DE TERMINAL DE ALMACENAMIENTO Y DISTRIBUCION ""A""</t>
  </si>
  <si>
    <t>32.31.01</t>
  </si>
  <si>
    <t>INGENIERO DE AREA DE TERMINAL DE ALMACENAMIENTO Y DISTRIBUCION ""B""</t>
  </si>
  <si>
    <t>31.31.01</t>
  </si>
  <si>
    <t>INGENIERO DE AREA DE TERMINAL DE ALMACENAMIENTO Y DISTRIBUCION ""C""</t>
  </si>
  <si>
    <t>25.24.02</t>
  </si>
  <si>
    <t>INSPECTOR ""A"" DE PRODUCTOS Y ENVASES</t>
  </si>
  <si>
    <t>22.24.02</t>
  </si>
  <si>
    <t>INSPECTOR ""B"" DE PRODUCTOS Y ENVASES</t>
  </si>
  <si>
    <t>28.26.01</t>
  </si>
  <si>
    <t>INSPECTOR DE MANTENIMIENTO AUTOTANQUES</t>
  </si>
  <si>
    <t>12.26.01</t>
  </si>
  <si>
    <t>INSPECTOR DE MUELLES</t>
  </si>
  <si>
    <t>26.72.03</t>
  </si>
  <si>
    <t>INSPECTOR DE SEGURIDAD INDUSTRIAL</t>
  </si>
  <si>
    <t>30.53.02</t>
  </si>
  <si>
    <t>INSPECTOR TECNICO DE FLUIDOS REPARACION Y TERMINACION DE POZOS</t>
  </si>
  <si>
    <t>32.52.01</t>
  </si>
  <si>
    <t>INSPECTOR TECNICO DE PERFORACION</t>
  </si>
  <si>
    <t>31.53.02</t>
  </si>
  <si>
    <t>INSPECTOR TECNICO DE REPARACION Y TERMINACION DE POZOS</t>
  </si>
  <si>
    <t>31.84.53</t>
  </si>
  <si>
    <t>INSPECTOR TECNICO ELECTRICIDAD Y ELECTRONICA</t>
  </si>
  <si>
    <t>31.52.03</t>
  </si>
  <si>
    <t>INSPECTOR TECNICO EN FLUIDOS DE PERFORACION</t>
  </si>
  <si>
    <t>24.37.08</t>
  </si>
  <si>
    <t>INSPECTOR TRABAJO SOCIAL-HOSPITAL CENTRAL</t>
  </si>
  <si>
    <t>23.73.01</t>
  </si>
  <si>
    <t>INTENDENTE DE EDIFICIOS</t>
  </si>
  <si>
    <t>02.47.05</t>
  </si>
  <si>
    <t>INVENTARISTA</t>
  </si>
  <si>
    <t>10.73.12</t>
  </si>
  <si>
    <t>32.51.01</t>
  </si>
  <si>
    <t>JEFE ""A"" DE BRIGADA DE EXPLORACION</t>
  </si>
  <si>
    <t>35.28.02</t>
  </si>
  <si>
    <t>JEFE ""A"" DE DEPARTAMENTO LOCAL DE INGENIERIA DE TELECOMUNICACIONES</t>
  </si>
  <si>
    <t>36.20.01</t>
  </si>
  <si>
    <t>JEFE ""A"" DE DEPARTAMENTO LOCAL DE PERSONAL</t>
  </si>
  <si>
    <t>35.29.01</t>
  </si>
  <si>
    <t>JEFE ""A"" DE UNIDAD DE INFORMATICA LOCAL</t>
  </si>
  <si>
    <t>29.74.02</t>
  </si>
  <si>
    <t>JEFE ""A"" DE VIGILANCIA</t>
  </si>
  <si>
    <t>32.43.13</t>
  </si>
  <si>
    <t>JEFE ""A"" DEPARTAMENTO LOCAL DE ADMINISTRACION Y CONTROL DE SUMINISTROS</t>
  </si>
  <si>
    <t>30.51.01</t>
  </si>
  <si>
    <t>JEFE ""B"" DE BRIGADA DE EXPLORACION</t>
  </si>
  <si>
    <t>35.20.01</t>
  </si>
  <si>
    <t>JEFE ""B"" DE DEPARTAMENTO LOCAL DE PERSONAL</t>
  </si>
  <si>
    <t>34.28.02</t>
  </si>
  <si>
    <t>JEFE ""B"" DE DEPARTAMENTO LOCAL INGENIERIA DE TELECOMUNICACIONES</t>
  </si>
  <si>
    <t>34.29.01</t>
  </si>
  <si>
    <t>JEFE ""B"" DE UNIDAD DE INFORMATICA LOCAL</t>
  </si>
  <si>
    <t>31.43.13</t>
  </si>
  <si>
    <t>JEFE ""B"" DEPARTAMENTO LOCAL DE ADMINISTRACION Y CONTROL DE SUMINISTROS</t>
  </si>
  <si>
    <t>34.20.01</t>
  </si>
  <si>
    <t>JEFE ""C"" DE DEPARTAMENTO LOCAL DE PERSONAL</t>
  </si>
  <si>
    <t>33.28.02</t>
  </si>
  <si>
    <t>JEFE ""C"" DE DEPARTAMENTO LOCAL INGENIERIA DE TELECOMUNICACIONES</t>
  </si>
  <si>
    <t>32.29.01</t>
  </si>
  <si>
    <t>JEFE ""C"" DE UNIDAD DE INFORMATICA LOCAL</t>
  </si>
  <si>
    <t>25.13.04</t>
  </si>
  <si>
    <t>JEFE ""C"" DEPARTAMENTO ADMINISTRATIVO O COMERCIAL</t>
  </si>
  <si>
    <t>30.43.13</t>
  </si>
  <si>
    <t>JEFE ""C"" DEPARTAMENTO LOCAL DE ADMINISTRACION Y CONTROL DE SUMINISTROS</t>
  </si>
  <si>
    <t>33.20.01</t>
  </si>
  <si>
    <t>JEFE ""D"" DE DEPARTAMENTO LOCAL DEPERSONAL</t>
  </si>
  <si>
    <t>31.29.01</t>
  </si>
  <si>
    <t>JEFE ""D"" DE UNIDAD DE INFORMATICA LOCAL</t>
  </si>
  <si>
    <t>30.63.01</t>
  </si>
  <si>
    <t>JEFE ""A"" DE INSTRUMENTOS</t>
  </si>
  <si>
    <t>29.56.06</t>
  </si>
  <si>
    <t>JEFE ""A"" DE LABORATORIO</t>
  </si>
  <si>
    <t>28.54.32</t>
  </si>
  <si>
    <t>JEFE ""A"" DE PATIO DE TANQUES</t>
  </si>
  <si>
    <t>27.44.02</t>
  </si>
  <si>
    <t>JEFE ""A"" DE SECCIÃ‹N</t>
  </si>
  <si>
    <t>29.63.02</t>
  </si>
  <si>
    <t>JEFE ""A"" DE TALLERES</t>
  </si>
  <si>
    <t>27.81.01</t>
  </si>
  <si>
    <t>JEFE ""A"" DE TRANSPORTES</t>
  </si>
  <si>
    <t>31.72.01</t>
  </si>
  <si>
    <t>JEFE ""A"" DEPARTAMENTO (CONTRAINCENDIO)</t>
  </si>
  <si>
    <t>26.58.01</t>
  </si>
  <si>
    <t>JEFE ""B"" DE ESTACION DE BOMBAS Y CALDERAS</t>
  </si>
  <si>
    <t>28.56.06</t>
  </si>
  <si>
    <t>JEFE ""B"" DE LABORATORIO</t>
  </si>
  <si>
    <t>27.57.01</t>
  </si>
  <si>
    <t>JEFE ""B"" DE PLANTAS</t>
  </si>
  <si>
    <t>26.44.02</t>
  </si>
  <si>
    <t>JEFE ""B"" DE SECCIÃ‹N</t>
  </si>
  <si>
    <t>28.63.02</t>
  </si>
  <si>
    <t>JEFE ""B"" DE TALLERES</t>
  </si>
  <si>
    <t>26.81.01</t>
  </si>
  <si>
    <t>JEFE ""B"" DE TRANSPORTES</t>
  </si>
  <si>
    <t>29.72.01</t>
  </si>
  <si>
    <t>JEFE ""B"" DEPARTAMENTO (CONTRA INCENDIO)</t>
  </si>
  <si>
    <t>27.56.06</t>
  </si>
  <si>
    <t>JEFE ""C"" DE LABORATORIO</t>
  </si>
  <si>
    <t>26.57.01</t>
  </si>
  <si>
    <t>JEFE ""C"" DE PLANTAS</t>
  </si>
  <si>
    <t>25.44.02</t>
  </si>
  <si>
    <t>JEFE ""C"" DE SECCIÃ‹N</t>
  </si>
  <si>
    <t>27.63.02</t>
  </si>
  <si>
    <t>JEFE ""C"" DE TALLERES</t>
  </si>
  <si>
    <t>25.81.01</t>
  </si>
  <si>
    <t>JEFE ""C"" DE TRANSPORTES</t>
  </si>
  <si>
    <t>27.72.01</t>
  </si>
  <si>
    <t>JEFE ""C"" DEPARTAMENTO (CONTRA INCENDIO)</t>
  </si>
  <si>
    <t>24.44.02</t>
  </si>
  <si>
    <t>JEFE ""D"" DE SECCIÃ‹N</t>
  </si>
  <si>
    <t>26.63.02</t>
  </si>
  <si>
    <t>JEFE ""D"" DE TALLERES</t>
  </si>
  <si>
    <t>26.72.01</t>
  </si>
  <si>
    <t>JEFE CONTRAINCENDIO</t>
  </si>
  <si>
    <t>35.13.18</t>
  </si>
  <si>
    <t>JEFE DE AREA COMERCIAL ""A"" (SUPERINTENDENCIA VENTAS)</t>
  </si>
  <si>
    <t>34.13.18</t>
  </si>
  <si>
    <t>JEFE DE AREA COMERCIAL ""B"" (SUPERINTENDENCIAS DE VENTAS)</t>
  </si>
  <si>
    <t>33.13.18</t>
  </si>
  <si>
    <t>JEFE DE AREA COMERCIAL ""C"" (SUPERINTENDENCIAS DE VENTAS)</t>
  </si>
  <si>
    <t>34.13.20</t>
  </si>
  <si>
    <t>JEFE DE AREA DE MANTENIMIENTO ""B"" (SUPERINTENDENCIAS DE VENTAS)</t>
  </si>
  <si>
    <t>33.13.15</t>
  </si>
  <si>
    <t>JEFE DE AREA DE MANTENIMIENTO Y SEGURIDAD (SUPERINTENDENCIAS DE VENTAS)</t>
  </si>
  <si>
    <t>35.13.19</t>
  </si>
  <si>
    <t>JEFE DE AREA DE OPERACION ""A"" (SUPERINTENDENCIAS DE VENTAS)</t>
  </si>
  <si>
    <t>34.13.19</t>
  </si>
  <si>
    <t>JEFE DE AREA DE OPERACION ""B"" (SUPERINTENDENCIAS DE VENTAS)</t>
  </si>
  <si>
    <t>33.13.19</t>
  </si>
  <si>
    <t>JEFE DE AREA DE OPERACION ""C"" (SUPERINTENDENCIAS DE VENTAS)</t>
  </si>
  <si>
    <t>36.13.21</t>
  </si>
  <si>
    <t>JEFE DE AREA DE SEGURIDAD INDUSTRIAL Y MANTENIMIENTO ""A"" (SUPERINTENDENTE DE VENTAS)</t>
  </si>
  <si>
    <t>35.13.21</t>
  </si>
  <si>
    <t>JEFE DE AREA DE SEGURIDAD INDUSTRIAL Y MANTENIMIENTO ""B"" (SUPERINTENDENCIAS DE VENTAS)</t>
  </si>
  <si>
    <t>34.13.21</t>
  </si>
  <si>
    <t>JEFE DE AREA DE SEGURIDAD INDUSTRIAL Y MANTENIMIENTO ""C"" (SUPERINTENDENCIAS DE VENTAS)</t>
  </si>
  <si>
    <t>36.31.01</t>
  </si>
  <si>
    <t>JEFE DE AREA DE TERMINAL DE ALMACENAMIENTO Y DISTRIBUCION ""A""</t>
  </si>
  <si>
    <t>35.31.01</t>
  </si>
  <si>
    <t>JEFE DE AREA DE TERMINAL DE ALMACENAMIENTO Y DISTRIBUCION ""B""</t>
  </si>
  <si>
    <t>34.31.01</t>
  </si>
  <si>
    <t>JEFE DE AREA DE TERMINAL DE ALMACENAMIENTO Y DISTRIBUCION ""C""</t>
  </si>
  <si>
    <t>33.29.04</t>
  </si>
  <si>
    <t>JEFE DE AREA EN UNIDAD ""A"" DE INFORMATICA</t>
  </si>
  <si>
    <t>32.29.04</t>
  </si>
  <si>
    <t>JEFE DE AREA EN UNIDAD ""B"" DE INFORMATICA</t>
  </si>
  <si>
    <t>34.29.04</t>
  </si>
  <si>
    <t>JEFE DE AREA EN UNIDAD DE INFORMATICA DE ZONA</t>
  </si>
  <si>
    <t>33.21.08</t>
  </si>
  <si>
    <t>JEFE DE AREA MEDICA</t>
  </si>
  <si>
    <t>33.13.21</t>
  </si>
  <si>
    <t>JEFE DE AREA SEGURIDAD INDUSTRIAL Y ECOLOGIA ""B"" (SUPERINTENDENCIAS DE VENTAS)</t>
  </si>
  <si>
    <t>36.21.03</t>
  </si>
  <si>
    <t>JEFE DE CONSULTA EXTERNA DE HOSPITAL CENTRAL O REGIONAL</t>
  </si>
  <si>
    <t>27.45.01</t>
  </si>
  <si>
    <t>JEFE DE DIBUJANTES</t>
  </si>
  <si>
    <t>29.37.14</t>
  </si>
  <si>
    <t>JEFE DE ENFERMERAS</t>
  </si>
  <si>
    <t>36.21.07</t>
  </si>
  <si>
    <t>JEFE DE ESPECIALIDAD DE HOSPITAL CENTRAL O REGIONAL</t>
  </si>
  <si>
    <t>35.21.07</t>
  </si>
  <si>
    <t>JEFE DE ESPECIALIDAD DE HOSPITAL GENERAL</t>
  </si>
  <si>
    <t>35.37.03</t>
  </si>
  <si>
    <t>JEFE DE ESPECIALIDAD MEDICA DE TURNO</t>
  </si>
  <si>
    <t>42.04.19</t>
  </si>
  <si>
    <t>JEFE DE GRUPO</t>
  </si>
  <si>
    <t>32.28.02</t>
  </si>
  <si>
    <t>JEFE DE GRUPO DEPARTAMENTO DE INGENIERIA DE TELECOMUNICACIONES</t>
  </si>
  <si>
    <t>24.72.02</t>
  </si>
  <si>
    <t>JEFE DE GUARDIA (CONTRAINCENDIO)</t>
  </si>
  <si>
    <t>25.54.32</t>
  </si>
  <si>
    <t>JEFE DE GUARDIA-BOMBEO Y ALMACENAMIENTO</t>
  </si>
  <si>
    <t>20.82.02</t>
  </si>
  <si>
    <t>JEFE DE GUARDIA-MUELLES</t>
  </si>
  <si>
    <t>CAPITAN DE PUERTO</t>
  </si>
  <si>
    <t>23.57.04</t>
  </si>
  <si>
    <t>JEFE DE GUARDIA-PLANTAS</t>
  </si>
  <si>
    <t>28.61.01</t>
  </si>
  <si>
    <t>JEFE DE MANTENIMIENTO</t>
  </si>
  <si>
    <t>29.61.01</t>
  </si>
  <si>
    <t>JEFE DE MANTENIMIENTO HOSPITAL REGIONAL O CENTRAL</t>
  </si>
  <si>
    <t>33.84.02</t>
  </si>
  <si>
    <t>JEFE DE MAQUINAS DE BUQUETANQUE</t>
  </si>
  <si>
    <t>JEFE MAQUINAS DE BARCO</t>
  </si>
  <si>
    <t>32.84.02</t>
  </si>
  <si>
    <t>JEFE DE MAQUINAS DE REMOLCADOR</t>
  </si>
  <si>
    <t>24.82.01</t>
  </si>
  <si>
    <t>JEFE DE MUELLES</t>
  </si>
  <si>
    <t>30.37.09</t>
  </si>
  <si>
    <t>JEFE DE TRABAJO SOCIAL EN HOSPITAL CENTRAL O REGIONAL</t>
  </si>
  <si>
    <t>28.37.59</t>
  </si>
  <si>
    <t>JEFE DE TRABAJO SOCIAL EN HOSPITAL GENERAL</t>
  </si>
  <si>
    <t>30.81.01</t>
  </si>
  <si>
    <t>JEFE DE TRANSPORTES EN DISTRITOS POZA RICA O REYNOSA</t>
  </si>
  <si>
    <t>36.29.01</t>
  </si>
  <si>
    <t>JEFE DE UNIDAD DE INFORMATICA DE ZONA</t>
  </si>
  <si>
    <t>30.72.01</t>
  </si>
  <si>
    <t>JEFE DEL DEPARTAMENTO DE SEGURIDAD E HIGIENE INDUSTRIAL Y PROTECCIÃ‹N AMBIENTAL</t>
  </si>
  <si>
    <t>34.33.01</t>
  </si>
  <si>
    <t>JEFE REGIONAL DE ADMINISTRACION Y CONTROL DE SUMINISTROS</t>
  </si>
  <si>
    <t>10.61.36</t>
  </si>
  <si>
    <t>LAVADOR DE CALDERAS</t>
  </si>
  <si>
    <t>29.36.01</t>
  </si>
  <si>
    <t>LICENCIADO EN DERECHO (AUXILIAR)</t>
  </si>
  <si>
    <t>13.55.11</t>
  </si>
  <si>
    <t>LLENADOR DE CARROS-TANQUE</t>
  </si>
  <si>
    <t>20.83.01</t>
  </si>
  <si>
    <t>MAQUINISTA DE LOCOMOTORA PATIO (Vâ•A ANCHA)</t>
  </si>
  <si>
    <t>14.84.26</t>
  </si>
  <si>
    <t>MARINERO (BUQUE)</t>
  </si>
  <si>
    <t>13.84.29</t>
  </si>
  <si>
    <t>MARINERO (COCINERO FLUVIAL)</t>
  </si>
  <si>
    <t>15.84.28</t>
  </si>
  <si>
    <t>MARINERO (PROEL)</t>
  </si>
  <si>
    <t>11.82.05</t>
  </si>
  <si>
    <t>MARINERO AMARRADOR</t>
  </si>
  <si>
    <t>11.84.30</t>
  </si>
  <si>
    <t>MARINERO FLUVIAL</t>
  </si>
  <si>
    <t>15.84.25</t>
  </si>
  <si>
    <t>MARINERO-TIMONEL (LAGUNA COSTA-REMOLCADOR FLUVIAL)</t>
  </si>
  <si>
    <t>13.84.34</t>
  </si>
  <si>
    <t>MARMITÃ‹N</t>
  </si>
  <si>
    <t>25.63.05</t>
  </si>
  <si>
    <t>MAYORDOMO (ALBAÑILES)</t>
  </si>
  <si>
    <t>25.63.06</t>
  </si>
  <si>
    <t>MAYORDOMO (CARPINTEROS)</t>
  </si>
  <si>
    <t>25.63.07</t>
  </si>
  <si>
    <t>MAYORDOMO (COMBUSTION INTERNA)</t>
  </si>
  <si>
    <t>25.63.08</t>
  </si>
  <si>
    <t>MAYORDOMO (CONSTRUCCION Y TRABAJOS GENERALES)</t>
  </si>
  <si>
    <t>25.63.09</t>
  </si>
  <si>
    <t>MAYORDOMO (ELECTRICISTAS)</t>
  </si>
  <si>
    <t>25.63.01</t>
  </si>
  <si>
    <t>MAYORDOMO (INSTRUMENTISTAS)</t>
  </si>
  <si>
    <t>25.63.11</t>
  </si>
  <si>
    <t>MAYORDOMO (PAILEROS)</t>
  </si>
  <si>
    <t>25.63.12</t>
  </si>
  <si>
    <t>MAYORDOMO (PINTORES)</t>
  </si>
  <si>
    <t>25.63.14</t>
  </si>
  <si>
    <t>MAYORDOMO (SOLDADORES)</t>
  </si>
  <si>
    <t>25.63.04</t>
  </si>
  <si>
    <t>MAYORDOMO (TALLERES)</t>
  </si>
  <si>
    <t>25.63.15</t>
  </si>
  <si>
    <t>MAYORDOMO (TUBEROS)</t>
  </si>
  <si>
    <t>21.84.19</t>
  </si>
  <si>
    <t>MAYORDOMO COCINERO-REMOLCADOR</t>
  </si>
  <si>
    <t>22.84.19</t>
  </si>
  <si>
    <t>MAYORDOMO DE MARINA-BUQUE TANQUE</t>
  </si>
  <si>
    <t>25.52.11</t>
  </si>
  <si>
    <t>MAYORDOMO DE TRANSPORTE DE EQUIPOS DE PERFORACION Y/O TERMINACION Y REPARACION DE POZOS</t>
  </si>
  <si>
    <t>23.81.02</t>
  </si>
  <si>
    <t>MAYORDOMO DE TRANSPORTES</t>
  </si>
  <si>
    <t>26.37.04</t>
  </si>
  <si>
    <t>MEDICO AUXILIAR</t>
  </si>
  <si>
    <t>33.37.03</t>
  </si>
  <si>
    <t>35.37.04</t>
  </si>
  <si>
    <t>MEDICO CIRUJANO ESPECIALISTA</t>
  </si>
  <si>
    <t>33.37.04</t>
  </si>
  <si>
    <t>MEDICO CIRUJANO GENERAL</t>
  </si>
  <si>
    <t>35.37.51</t>
  </si>
  <si>
    <t>MEDICO PERITO</t>
  </si>
  <si>
    <t>16.54.07</t>
  </si>
  <si>
    <t>MEDIDOR FISCAL</t>
  </si>
  <si>
    <t>12.54.09</t>
  </si>
  <si>
    <t>MEDIDOR GENERAL</t>
  </si>
  <si>
    <t>08.44.06</t>
  </si>
  <si>
    <t>15.85.11</t>
  </si>
  <si>
    <t>MOTOCICLISTA</t>
  </si>
  <si>
    <t>23.84.12</t>
  </si>
  <si>
    <t>MOTORISTA DE PRIMERA (MARINA)</t>
  </si>
  <si>
    <t>24.84.12</t>
  </si>
  <si>
    <t>MOTORISTA DE PRIMERA LANCHAS DE PASAJE PARA LAS BARCAZAS DE PERFORACION</t>
  </si>
  <si>
    <t>21.84.12</t>
  </si>
  <si>
    <t>MOTORISTA DE SEGUNDA (MARINA)</t>
  </si>
  <si>
    <t>12.53.13</t>
  </si>
  <si>
    <t>MUESTRERO PROBADOR-PRODUCCION</t>
  </si>
  <si>
    <t>08.61.07</t>
  </si>
  <si>
    <t>OBRERO GENERAL</t>
  </si>
  <si>
    <t>PEON</t>
  </si>
  <si>
    <t>26.30.01</t>
  </si>
  <si>
    <t>OFICIAL DE HELIPUERTO</t>
  </si>
  <si>
    <t>16.44.06</t>
  </si>
  <si>
    <t>OFICINISTA DE CUARTA</t>
  </si>
  <si>
    <t>23.44.06</t>
  </si>
  <si>
    <t>OFICINISTA DE PRIMERA</t>
  </si>
  <si>
    <t>14.44.06</t>
  </si>
  <si>
    <t>OFICINISTA DE QUINTA</t>
  </si>
  <si>
    <t>21.44.06</t>
  </si>
  <si>
    <t>OFICINISTA DE SEGUNDA</t>
  </si>
  <si>
    <t>12.44.06</t>
  </si>
  <si>
    <t>OFICINISTA DE SEXTA</t>
  </si>
  <si>
    <t>18.44.06</t>
  </si>
  <si>
    <t>OFICINISTA DE TERCERA</t>
  </si>
  <si>
    <t>22.93.01</t>
  </si>
  <si>
    <t>OPERADOR ""A"" DE CENTROS DE CONTROL LOCAL (SECTORES DE DUCTOS)</t>
  </si>
  <si>
    <t>21.93.01</t>
  </si>
  <si>
    <t>OPERADOR ""B"" DE CENTROS DE CONTROL LOCAL (SECTORES DE DUCTOS)</t>
  </si>
  <si>
    <t>20.93.01</t>
  </si>
  <si>
    <t>OPERADOR ""C"" DE CENTROS DE CONTROL LOCAL (SECTORES DE DUCTOS)</t>
  </si>
  <si>
    <t>12.54.06</t>
  </si>
  <si>
    <t>OPERADOR CLASE ""B""-ALMACENAMIENTO EMBARQUES ENVASES Y Fâ”´BRICAS</t>
  </si>
  <si>
    <t>11.58.05</t>
  </si>
  <si>
    <t>OPERADOR CLASE ""B""-PLANTAS</t>
  </si>
  <si>
    <t>11.54.04</t>
  </si>
  <si>
    <t>OPERADOR CLASE ""C""-ALMACENAMIENTO EMBARQUES Y ENVASES</t>
  </si>
  <si>
    <t>20.28.06</t>
  </si>
  <si>
    <t>OPERADOR DE CONMUTADOR DE PRIMERA</t>
  </si>
  <si>
    <t>22.28.06</t>
  </si>
  <si>
    <t>OPERADOR DE CONMUTADOR TELEFÃ‹NICO-BILINGâ–„E</t>
  </si>
  <si>
    <t>17.72.06</t>
  </si>
  <si>
    <t>OPERADOR DE CONTRAINCENDIO (SIMCOT)</t>
  </si>
  <si>
    <t>15.55.04</t>
  </si>
  <si>
    <t>OPERADOR DE ENVASADO (POLIETILENO-POZA RICA)</t>
  </si>
  <si>
    <t>24.41.12</t>
  </si>
  <si>
    <t>OPERADOR DE EQUIPO ELECTROMECANICO Y ELECTRONICO</t>
  </si>
  <si>
    <t>23.53.08</t>
  </si>
  <si>
    <t>OPERADOR DE EQUIPO PARA PRUEBAS (A PRESIÃ‹N ENROSQUE Y DESENROSQUE DE TUBERIA)</t>
  </si>
  <si>
    <t>23.29.03</t>
  </si>
  <si>
    <t>OPERADOR DE ESTACION DE TRABAJO PARA CAPTACION DE DATOS</t>
  </si>
  <si>
    <t>23.56.04</t>
  </si>
  <si>
    <t>OPERADOR DE MAQUINAS PARA REFERENCIA COMBUSTIBLE</t>
  </si>
  <si>
    <t>17.58.05</t>
  </si>
  <si>
    <t>OPERADOR DE PLANTAS (TRATAMIENTO DE AGUA)</t>
  </si>
  <si>
    <t>18.57.10</t>
  </si>
  <si>
    <t>OPERADOR DE PLANTAS DE AZUFRE (SUPER CLAUS)</t>
  </si>
  <si>
    <t>21.54.32</t>
  </si>
  <si>
    <t>OPERADOR DE PRIMERA-BOMBEO Y ALMACENAMIENTO</t>
  </si>
  <si>
    <t>20.53.09</t>
  </si>
  <si>
    <t>OPERADOR DE PRIMERA-BOMBEO Y SERVICIOS VARIOS</t>
  </si>
  <si>
    <t>17.37.07</t>
  </si>
  <si>
    <t>OPERADOR DE PRIMERA-EQUIPO MECANICO (AMBULANCIA)</t>
  </si>
  <si>
    <t>17.62.04</t>
  </si>
  <si>
    <t>OPERADOR DE PRIMERA-EQUIPO MECANICO (CONFORMADORISTA Y TRACTORISTA)</t>
  </si>
  <si>
    <t>18.72.02</t>
  </si>
  <si>
    <t>OPERADOR DE PRIMERA-EQUIPO MECANICO (CONTRAINCENDIO)</t>
  </si>
  <si>
    <t>17.62.07</t>
  </si>
  <si>
    <t>OPERADOR DE PRIMERA-EQUIPO MECANICO (DIVERSO)</t>
  </si>
  <si>
    <t>17.62.02</t>
  </si>
  <si>
    <t>OPERADOR DE PRIMERA-EQUIPO MECANICO (GRUERO)</t>
  </si>
  <si>
    <t>20.58.02</t>
  </si>
  <si>
    <t>OPERADOR DE PRIMERA-PLANTAS (COMPRESORAS)</t>
  </si>
  <si>
    <t>20.58.03</t>
  </si>
  <si>
    <t>OPERADOR DE PRIMERA-PLANTAS (ELâ•”CTRICA Y HIELO)</t>
  </si>
  <si>
    <t>20.57.33</t>
  </si>
  <si>
    <t>OPERADOR DE PRIMERA-PLANTAS PROCESO</t>
  </si>
  <si>
    <t>20.58.34</t>
  </si>
  <si>
    <t>OPERADOR DE PRIMERA-PLANTAS SERVICIOS AUXILIARES</t>
  </si>
  <si>
    <t>19.31.31</t>
  </si>
  <si>
    <t>OPERADOR DE RECIBO Y MEDICIÃ‹N (SIMCOT)</t>
  </si>
  <si>
    <t>18.58.34</t>
  </si>
  <si>
    <t>OPERADOR DE SEGUNDA PLANTAS DE FUERZA Y SERVICIOS AUXILIARES (CONTROL DISTRIBUIDO/AVANZADO)</t>
  </si>
  <si>
    <t>18.57.33</t>
  </si>
  <si>
    <t>OPERADOR DE SEGUNDA PLANTAS PROCESO (CONTROL DISTRIBUIDO/AVANZADO)</t>
  </si>
  <si>
    <t>15.53.10</t>
  </si>
  <si>
    <t>OPERADOR DE SEGUNDA-BOMBERO FOGONERO</t>
  </si>
  <si>
    <t>15.62.07</t>
  </si>
  <si>
    <t>OPERADOR DE SEGUNDA-EQUIPO MECANICO (DIVERSO)</t>
  </si>
  <si>
    <t>15.58.02</t>
  </si>
  <si>
    <t>OPERADOR DE SEGUNDA-PLANTAS (COMPRESORAS)</t>
  </si>
  <si>
    <t>15.58.03</t>
  </si>
  <si>
    <t>OPERADOR DE SEGUNDA-PLANTAS (LUZ Y HIELO)</t>
  </si>
  <si>
    <t>15.57.33</t>
  </si>
  <si>
    <t>OPERADOR DE SEGUNDA-PLANTAS (PROCESO)</t>
  </si>
  <si>
    <t>15.58.34</t>
  </si>
  <si>
    <t>OPERADOR DE SEGUNDA-PLANTAS SERVICIOS AUXILIARES</t>
  </si>
  <si>
    <t>28.44.15</t>
  </si>
  <si>
    <t>OPERADOR DE SISTEMAS ADMINISTRATIVOS ""A""</t>
  </si>
  <si>
    <t>26.44.15</t>
  </si>
  <si>
    <t>OPERADOR DE SISTEMAS ADMINISTRATIVOS ""B""</t>
  </si>
  <si>
    <t>28.31.22</t>
  </si>
  <si>
    <t>OPERADOR DE SISTEMAS COMERCIALES ""A""</t>
  </si>
  <si>
    <t>26.31.22</t>
  </si>
  <si>
    <t>OPERADOR DE SISTEMAS COMERCIALES ""B""</t>
  </si>
  <si>
    <t>14.54.04</t>
  </si>
  <si>
    <t>OPERADOR DE TERCERA-BOMBEO Y ALMACENAMIENTO (TERMINALES-OLEODUCTOS-VENTAS)</t>
  </si>
  <si>
    <t>12.62.09</t>
  </si>
  <si>
    <t>OPERADOR DE TERCERA-EQUIPO MECANICO</t>
  </si>
  <si>
    <t>13.73.02</t>
  </si>
  <si>
    <t>OPERADOR DE TERCERA-LAVANDERIA Y PLANCHADURâ•A</t>
  </si>
  <si>
    <t>14.53.11</t>
  </si>
  <si>
    <t>OPERADOR DE TERCERA-MEDIDORES</t>
  </si>
  <si>
    <t>12.55.05</t>
  </si>
  <si>
    <t>OPERADOR DE TERCERA-PLANTAS (LLENADOR)</t>
  </si>
  <si>
    <t>14.53.12</t>
  </si>
  <si>
    <t>OPERADOR DE TERCERA-SEPARADORES</t>
  </si>
  <si>
    <t>21.29.07</t>
  </si>
  <si>
    <t>OPERADOR DE TERMINAL DE SISTEMA DE CAPTACION DE DATOS-INFORMâ”´TICA</t>
  </si>
  <si>
    <t>18.37.06</t>
  </si>
  <si>
    <t>OPERADOR ELECTROCARDIOGRAFISTA</t>
  </si>
  <si>
    <t>18.37.07</t>
  </si>
  <si>
    <t>OPERADOR ELECTROENCEFALOGRAFISTA</t>
  </si>
  <si>
    <t>26.29.07</t>
  </si>
  <si>
    <t>OPERADOR ESPECIALISTA DE EQUIPO DE SISTEMAS DE COMPUTO</t>
  </si>
  <si>
    <t>25.58.06</t>
  </si>
  <si>
    <t>OPERADOR ESPECIALISTA DE ESTACIONES DE COMPRESIÃ‹N Y BOMBEO SISTEMAS DIGITALES (SECTORES DE DUCTOS DE PGPB)</t>
  </si>
  <si>
    <t>26.58.34</t>
  </si>
  <si>
    <t>OPERADOR ESPECIALISTA PLANTAS DE FUERZA Y SERVICIOS AUXILIARES (CONTROL DISTRIBUIDO/AVANZADO)</t>
  </si>
  <si>
    <t>26.57.33</t>
  </si>
  <si>
    <t>OPERADOR ESPECIALISTA PLANTAS PROCESO (CONTROL DISTRIBUIDO/AVANZADO)</t>
  </si>
  <si>
    <t>24.57.10</t>
  </si>
  <si>
    <t>OPERADOR ESPECIALISTA PLANTAS PROCESO SISTEMAS DIGITALES (CONTROL UNILAZO)</t>
  </si>
  <si>
    <t>25.58.02</t>
  </si>
  <si>
    <t>OPERADOR ESPECIALISTA TURBOCOMPRESORES (CAMPOS POZA RICA II Y SAN ANDRâ•”S)</t>
  </si>
  <si>
    <t>21.52.03</t>
  </si>
  <si>
    <t>OPERADOR ESPECIALISTA-ACIDIFICACION DE POZOS</t>
  </si>
  <si>
    <t>23.54.32</t>
  </si>
  <si>
    <t>OPERADOR ESPECIALISTA-BOMBEO Y ALMACENAMIENTO</t>
  </si>
  <si>
    <t>22.72.01</t>
  </si>
  <si>
    <t>OPERADOR ESPECIALISTA-EQUIPO MECANICO (CONTRAINCENDIO)</t>
  </si>
  <si>
    <t>18.62.07</t>
  </si>
  <si>
    <t>OPERADOR ESPECIALISTA-EQUIPO MECANICO (DIVERSO)</t>
  </si>
  <si>
    <t>21.62.02</t>
  </si>
  <si>
    <t>OPERADOR ESPECIALISTA-EQUIPO MECANICO (GRUERO)</t>
  </si>
  <si>
    <t>21.62.05</t>
  </si>
  <si>
    <t>OPERADOR ESPECIALISTA-EQUIPO MECANICO (PERFORADORA PORTâ”´TIL)</t>
  </si>
  <si>
    <t>21.62.04</t>
  </si>
  <si>
    <t>OPERADOR ESPECIALISTA-EQUIPO MECANICO (PLATAFORMAS MARITIMAS Y/O EQUIPOS GRUA)</t>
  </si>
  <si>
    <t>21.62.03</t>
  </si>
  <si>
    <t>OPERADOR ESPECIALISTA-EQUIPO MECANICO (TRACTORISTA Y CONFORMADORISTA)</t>
  </si>
  <si>
    <t>23.58.02</t>
  </si>
  <si>
    <t>OPERADOR ESPECIALISTA-PLANTAS (COMPRESORAS)</t>
  </si>
  <si>
    <t>23.58.03</t>
  </si>
  <si>
    <t>OPERADOR ESPECIALISTA-PLANTAS (ELâ•”CTRICA Y HIELO)</t>
  </si>
  <si>
    <t>23.57.33</t>
  </si>
  <si>
    <t>OPERADOR ESPECIALISTA-PLANTAS (PROCESO)</t>
  </si>
  <si>
    <t>23.57.11</t>
  </si>
  <si>
    <t>OPERADOR ESPECIALISTA-PLANTAS (TRATAMIENTO)</t>
  </si>
  <si>
    <t>30.31.31</t>
  </si>
  <si>
    <t>OPERADOR TORRE DE CONTROL (SIMCOT)</t>
  </si>
  <si>
    <t>18.63.31</t>
  </si>
  <si>
    <t>OPERARIO (BODEGUERO)</t>
  </si>
  <si>
    <t>21.63.29</t>
  </si>
  <si>
    <t>OPERARIO DE PRIMERA (AISLAMIENTO)</t>
  </si>
  <si>
    <t>21.63.05</t>
  </si>
  <si>
    <t>OPERARIO DE PRIMERA (ALBAÑIL)</t>
  </si>
  <si>
    <t>21.63.06</t>
  </si>
  <si>
    <t>OPERARIO DE PRIMERA (CARPINTERO)</t>
  </si>
  <si>
    <t>21.63.07</t>
  </si>
  <si>
    <t>OPERARIO DE PRIMERA (COMBUSTION INTERNA)</t>
  </si>
  <si>
    <t>21.63.09</t>
  </si>
  <si>
    <t>OPERARIO DE PRIMERA (ELECTRICISTA)</t>
  </si>
  <si>
    <t>21.63.16</t>
  </si>
  <si>
    <t>OPERARIO DE PRIMERA (FONTANERO)</t>
  </si>
  <si>
    <t>21.63.26</t>
  </si>
  <si>
    <t>OPERARIO DE PRIMERA (HOJALATERO)</t>
  </si>
  <si>
    <t>21.63.01</t>
  </si>
  <si>
    <t>OPERARIO DE PRIMERA (INSTRUMENTISTA)</t>
  </si>
  <si>
    <t>21.63.23</t>
  </si>
  <si>
    <t>OPERARIO DE PRIMERA (MAQUINAS HERRAMIENTAS)</t>
  </si>
  <si>
    <t>OPERADOR MAQUINAS HERRAMIENTAS</t>
  </si>
  <si>
    <t>21.63.25</t>
  </si>
  <si>
    <t>OPERARIO DE PRIMERA (MECANICO DE PISO)</t>
  </si>
  <si>
    <t>21.63.11</t>
  </si>
  <si>
    <t>OPERARIO DE PRIMERA (PAILERO)</t>
  </si>
  <si>
    <t>21.63.12</t>
  </si>
  <si>
    <t>OPERARIO DE PRIMERA (PINTOR)</t>
  </si>
  <si>
    <t>21.63.32</t>
  </si>
  <si>
    <t>OPERARIO DE PRIMERA (REFRIGERACION Y AIRE ACONDICIONADO)</t>
  </si>
  <si>
    <t>21.63.14</t>
  </si>
  <si>
    <t>OPERARIO DE PRIMERA (SOLDADOR)</t>
  </si>
  <si>
    <t>21.63.15</t>
  </si>
  <si>
    <t>OPERARIO DE PRIMERA (TUBERO)</t>
  </si>
  <si>
    <t>16.63.29</t>
  </si>
  <si>
    <t>OPERARIO DE SEGUNDA (AISLAMIENTO)</t>
  </si>
  <si>
    <t>16.63.05</t>
  </si>
  <si>
    <t>OPERARIO DE SEGUNDA (ALBAÑIL)</t>
  </si>
  <si>
    <t>16.63.06</t>
  </si>
  <si>
    <t>OPERARIO DE SEGUNDA (CARPINTERO)</t>
  </si>
  <si>
    <t>16.63.07</t>
  </si>
  <si>
    <t>OPERARIO DE SEGUNDA (COMBUSTION INTERNA)</t>
  </si>
  <si>
    <t>16.63.09</t>
  </si>
  <si>
    <t>OPERARIO DE SEGUNDA (ELECTRICISTA)</t>
  </si>
  <si>
    <t>16.63.16</t>
  </si>
  <si>
    <t>OPERARIO DE SEGUNDA (FONTANERO)</t>
  </si>
  <si>
    <t>16.63.01</t>
  </si>
  <si>
    <t>OPERARIO DE SEGUNDA (INSTRUMENTISTA)</t>
  </si>
  <si>
    <t>16.63.23</t>
  </si>
  <si>
    <t>OPERARIO DE SEGUNDA (MAQUINAS HERRAMIENTAS)</t>
  </si>
  <si>
    <t>16.63.25</t>
  </si>
  <si>
    <t>OPERARIO DE SEGUNDA (MECANICO DE PISO)</t>
  </si>
  <si>
    <t>16.63.11</t>
  </si>
  <si>
    <t>OPERARIO DE SEGUNDA (PAILERO)</t>
  </si>
  <si>
    <t>16.63.12</t>
  </si>
  <si>
    <t>OPERARIO DE SEGUNDA (PINTOR)</t>
  </si>
  <si>
    <t>16.63.32</t>
  </si>
  <si>
    <t>OPERARIO DE SEGUNDA (REGRIGERACION Y AIRE ACONDICIONADO)</t>
  </si>
  <si>
    <t>16.63.14</t>
  </si>
  <si>
    <t>OPERARIO DE SEGUNDA (SOLDADOR)</t>
  </si>
  <si>
    <t>16.63.15</t>
  </si>
  <si>
    <t>OPERARIO DE SEGUNDA (TUBERO)</t>
  </si>
  <si>
    <t>16.52.12</t>
  </si>
  <si>
    <t>OPERARIO DE SEGUNDA MANTENIMIENTO (EQUIPOS DE PERFORACION)</t>
  </si>
  <si>
    <t>23.63.05</t>
  </si>
  <si>
    <t>OPERARIO ESPECIALISTA (ALBAÑIL)</t>
  </si>
  <si>
    <t>23.63.06</t>
  </si>
  <si>
    <t>OPERARIO ESPECIALISTA (CARPINTERO)</t>
  </si>
  <si>
    <t>23.63.07</t>
  </si>
  <si>
    <t>OPERARIO ESPECIALISTA (COMBUSTION INTERNA)</t>
  </si>
  <si>
    <t>23.28.04</t>
  </si>
  <si>
    <t>OPERARIO ESPECIALISTA (COMUNICACIONES Y/O ELECTRÃ‹NICA)</t>
  </si>
  <si>
    <t>23.63.09</t>
  </si>
  <si>
    <t>OPERARIO ESPECIALISTA (ELECTRICISTA)</t>
  </si>
  <si>
    <t>23.63.16</t>
  </si>
  <si>
    <t>OPERARIO ESPECIALISTA (FONTANERO)</t>
  </si>
  <si>
    <t>23.63.01</t>
  </si>
  <si>
    <t>OPERARIO ESPECIALISTA (INSTRUMENTISTA)</t>
  </si>
  <si>
    <t>23.63.23</t>
  </si>
  <si>
    <t>OPERARIO ESPECIALISTA (MAQUINAS HERRAMIENTAS)</t>
  </si>
  <si>
    <t>23.63.25</t>
  </si>
  <si>
    <t>OPERARIO ESPECIALISTA (MECANICO DE PISO)</t>
  </si>
  <si>
    <t>23.63.11</t>
  </si>
  <si>
    <t>OPERARIO ESPECIALISTA (PAILERO)</t>
  </si>
  <si>
    <t>23.63.12</t>
  </si>
  <si>
    <t>OPERARIO ESPECIALISTA (PINTOR)</t>
  </si>
  <si>
    <t>23.63.32</t>
  </si>
  <si>
    <t>OPERARIO ESPECIALISTA (REGRIGERACION Y AIRE ACONDICIONADO)</t>
  </si>
  <si>
    <t>23.63.14</t>
  </si>
  <si>
    <t>OPERARIO ESPECIALISTA (SOLDADOR)</t>
  </si>
  <si>
    <t>23.63.15</t>
  </si>
  <si>
    <t>OPERARIO ESPECIALISTA (TUBERO)</t>
  </si>
  <si>
    <t>24.84.10</t>
  </si>
  <si>
    <t>PATRÃ‹N DE PRIMERA LANCHAS DE PASAJE PARA LAS BARCAZAS DE PERFORACION</t>
  </si>
  <si>
    <t>22.84.11</t>
  </si>
  <si>
    <t>PATRON MOTORISTA</t>
  </si>
  <si>
    <t>30.52.01</t>
  </si>
  <si>
    <t>12.74.03</t>
  </si>
  <si>
    <t>12.74.06</t>
  </si>
  <si>
    <t>PORTERO CHECADOR</t>
  </si>
  <si>
    <t>14.51.11</t>
  </si>
  <si>
    <t>PORTERO CHECADOR POLVORINES DE EXPLORACION</t>
  </si>
  <si>
    <t>26.29.05</t>
  </si>
  <si>
    <t>PREPARADOR DE INFORMACION PARA SISTEMAS DE COMPUTO</t>
  </si>
  <si>
    <t>15.84.32</t>
  </si>
  <si>
    <t>PRIMER CAMARERO</t>
  </si>
  <si>
    <t>21.84.06</t>
  </si>
  <si>
    <t>PRIMER COCINERO DE BUQUE TANQUE</t>
  </si>
  <si>
    <t>28.84.08</t>
  </si>
  <si>
    <t>PRIMER MOTORISTA</t>
  </si>
  <si>
    <t>31.84.54</t>
  </si>
  <si>
    <t>PRIMER OFICIAL CUBIERTA BUQUE</t>
  </si>
  <si>
    <t>30.84.06</t>
  </si>
  <si>
    <t>PRIMER OFICIAL DE CUBIERTA DE REMOLCADOR</t>
  </si>
  <si>
    <t>30.84.07</t>
  </si>
  <si>
    <t>PRIMER OFICIAL DE MAQUINAS DE REMOLCADOR</t>
  </si>
  <si>
    <t>31.84.05</t>
  </si>
  <si>
    <t>PRIMER OFICIAL MAQUINAS BUQUE</t>
  </si>
  <si>
    <t>22.56.05</t>
  </si>
  <si>
    <t>PROBADOR ANALITICO</t>
  </si>
  <si>
    <t>19.56.08</t>
  </si>
  <si>
    <t>PROBADOR DE GASES (LABORATORIO)</t>
  </si>
  <si>
    <t>21.56.06</t>
  </si>
  <si>
    <t>PROBADOR DESTILACION EXPERIMENTAL</t>
  </si>
  <si>
    <t>18.56.07</t>
  </si>
  <si>
    <t>PROBADOR EXPERIMENTAL</t>
  </si>
  <si>
    <t>16.56.08</t>
  </si>
  <si>
    <t>PROBADOR Fâ•SICO LABORATORIO</t>
  </si>
  <si>
    <t>29.29.08</t>
  </si>
  <si>
    <t>PROGRAMADOR ""A"" DE COMPUTADORAS</t>
  </si>
  <si>
    <t>28.29.08</t>
  </si>
  <si>
    <t>PROGRAMADOR ""B"" DE COMPUTADORAS</t>
  </si>
  <si>
    <t>33.37.09</t>
  </si>
  <si>
    <t>PSICOLOGO ""A""</t>
  </si>
  <si>
    <t>31.37.09</t>
  </si>
  <si>
    <t>PSICOLOGO ""B""</t>
  </si>
  <si>
    <t>33.37.10</t>
  </si>
  <si>
    <t>QUIMICO FARMACOBIOLOGO DE ANALISIS CLINICOS</t>
  </si>
  <si>
    <t>33.37.08</t>
  </si>
  <si>
    <t>QUIMICO LABORATORISTA DE ANALISIS CLINICOS</t>
  </si>
  <si>
    <t>21.28.06</t>
  </si>
  <si>
    <t>RADIOTELEFONISTA</t>
  </si>
  <si>
    <t>23.28.06</t>
  </si>
  <si>
    <t>RADIOTELEGRAFISTA</t>
  </si>
  <si>
    <t>27.71.01</t>
  </si>
  <si>
    <t>RADIOTELEGRAFISTA DE BUQUE TANQUE</t>
  </si>
  <si>
    <t>17.44.12</t>
  </si>
  <si>
    <t>RECEPCIONISTA DE HOSPITAL CENTRAL Y DE ZONA</t>
  </si>
  <si>
    <t>23.43.06</t>
  </si>
  <si>
    <t>RECEPTOR DE MATERIALES (ALMACENES)</t>
  </si>
  <si>
    <t>41.12.05</t>
  </si>
  <si>
    <t>RESIDENTE ""A"" (EXPLORACION)</t>
  </si>
  <si>
    <t>40.12.05</t>
  </si>
  <si>
    <t>RESIDENTE ""B"" (EXPLORACION)</t>
  </si>
  <si>
    <t>32.28.03</t>
  </si>
  <si>
    <t>RESIDENTE DE INGENIERIA DE TELECOMUNICACIONES (PROFESIONISTA)</t>
  </si>
  <si>
    <t>29.44.07</t>
  </si>
  <si>
    <t>SECRETARIA PARTICULAR ""A""</t>
  </si>
  <si>
    <t>28.44.07</t>
  </si>
  <si>
    <t>SECRETARIA PARTICULAR ""B""</t>
  </si>
  <si>
    <t>27.44.07</t>
  </si>
  <si>
    <t>SECRETARIA PARTICULAR ""C""</t>
  </si>
  <si>
    <t>35.44.01</t>
  </si>
  <si>
    <t>SECRETARIA PARTICULAR DE CONSEJERO PROFESIONAL</t>
  </si>
  <si>
    <t>34.44.08</t>
  </si>
  <si>
    <t>SECRETARIA PARTICULAR DE DIRECTOR CORPORATIVO Y/O ORGANISMO SUBSIDIARIO</t>
  </si>
  <si>
    <t>31.44.08</t>
  </si>
  <si>
    <t>SECRETARIA PARTICULAR DE GERENTE CORPORATIVO DE ORGANISMO SUBSIDIARIO</t>
  </si>
  <si>
    <t>36.44.08</t>
  </si>
  <si>
    <t>SECRETARIA PARTICULAR DE LA DIRECCION GENERAL DE PETROLEOS MEXICANOS</t>
  </si>
  <si>
    <t>32.44.08</t>
  </si>
  <si>
    <t>SECRETARIA PARTICULAR DE SUBDIRECTOR CORPORATIVO DE ORGANISMO SUBSIDIARIO</t>
  </si>
  <si>
    <t>28.44.08</t>
  </si>
  <si>
    <t>SECRETARIA PARTICULAR DE SUBGERENTE JEFE DE UNIDAD Y/O ASESOR</t>
  </si>
  <si>
    <t>27.44.12</t>
  </si>
  <si>
    <t>SECRETARIO ""A""</t>
  </si>
  <si>
    <t>29.44.14</t>
  </si>
  <si>
    <t>SECRETARIO ""A"" (INGLâ•”S-ESPAÃOL) EN DEPENDENCIAS CENTRALES</t>
  </si>
  <si>
    <t>28.44.13</t>
  </si>
  <si>
    <t>SECRETARIO ""A"" EN DEPENDENCIAS CENTRALES</t>
  </si>
  <si>
    <t>26.44.12</t>
  </si>
  <si>
    <t>SECRETARIO ""B""</t>
  </si>
  <si>
    <t>45.11.01</t>
  </si>
  <si>
    <t>SECRETARIO PARTICULAR D. G. DE PEMEX</t>
  </si>
  <si>
    <t>45.11.02</t>
  </si>
  <si>
    <t>SECRETARIO TECNICO D. G. DE PEMEX</t>
  </si>
  <si>
    <t>13.84.32</t>
  </si>
  <si>
    <t>SEGUNDO CAMARERO</t>
  </si>
  <si>
    <t>20.84.06</t>
  </si>
  <si>
    <t>SEGUNDO COCINERO DE BUQUE TANQUE</t>
  </si>
  <si>
    <t>25.84.08</t>
  </si>
  <si>
    <t>SEGUNDO MOTORISTA</t>
  </si>
  <si>
    <t>30.84.03</t>
  </si>
  <si>
    <t>SEGUNDO OFICIAL DE CUBIERTA DE BUQUE</t>
  </si>
  <si>
    <t>29.84.06</t>
  </si>
  <si>
    <t>SEGUNDO OFICIAL DE CUBIERTA DE REMOLCADOR</t>
  </si>
  <si>
    <t>29.84.07</t>
  </si>
  <si>
    <t>SEGUNDO OFICIAL DE Mâ”´QUINA DE REMOLCADOR</t>
  </si>
  <si>
    <t>30.84.04</t>
  </si>
  <si>
    <t>SEGUNDO OFICIAL DE MAQUINAS DE BUQUE</t>
  </si>
  <si>
    <t>17.81.02</t>
  </si>
  <si>
    <t>SOBRESTANTE DE PRIMERA-TRANSPORTES</t>
  </si>
  <si>
    <t>17.82.06</t>
  </si>
  <si>
    <t>SOBRESTANTE DE PRIMERA-VARIOS (MUELLE PATIO Y TRABAJOS GENERALES)</t>
  </si>
  <si>
    <t>17.83.07</t>
  </si>
  <si>
    <t>SOBRESTANTE DE PRIMERA-Vâ•A</t>
  </si>
  <si>
    <t>29.33.04</t>
  </si>
  <si>
    <t>SUBCONTADOR ""B""</t>
  </si>
  <si>
    <t>32.33.05</t>
  </si>
  <si>
    <t>SUBCONTADOR ESPECIALISTA ""A""</t>
  </si>
  <si>
    <t>30.33.05</t>
  </si>
  <si>
    <t>SUBCONTADOR ESPECIALISTA ""B""</t>
  </si>
  <si>
    <t>28.33.05</t>
  </si>
  <si>
    <t>SUBCONTADOR ESPECIALISTA ""C""</t>
  </si>
  <si>
    <t>44.01.02</t>
  </si>
  <si>
    <t>SUBCONTRALOR</t>
  </si>
  <si>
    <t>45.01.04</t>
  </si>
  <si>
    <t>SUBCONTRALOR CORPORATIVO</t>
  </si>
  <si>
    <t>41.12.06</t>
  </si>
  <si>
    <t>SUBCONTRALOR DE ORGANISMO SUBSIDIARIO</t>
  </si>
  <si>
    <t>38.21.04</t>
  </si>
  <si>
    <t>SUBDIRECTOR ADMINISTRATIVO DE HOSPITAL CENTRAL O REGIONAL</t>
  </si>
  <si>
    <t>37.21.04</t>
  </si>
  <si>
    <t>SUBDIRECTOR ADMINISTRATIVO DE HOSPITAL GENERAL</t>
  </si>
  <si>
    <t>31.21.01</t>
  </si>
  <si>
    <t>SUBDIRECTOR DE CLINICA</t>
  </si>
  <si>
    <t>30.21.01</t>
  </si>
  <si>
    <t>SUBDIRECTOR DE CONSULTORIO</t>
  </si>
  <si>
    <t>33.21.02</t>
  </si>
  <si>
    <t>SUBDIRECTOR DE HOSPITAL AUXILIAR</t>
  </si>
  <si>
    <t>38.21.02</t>
  </si>
  <si>
    <t>SUBDIRECTOR MEDICO DE HOSPITAL CENTRAL O REGIONAL</t>
  </si>
  <si>
    <t>37.21.02</t>
  </si>
  <si>
    <t>SUBDIRECTOR MEDICO DE HOSPITAL GENERAL</t>
  </si>
  <si>
    <t>41.01.05</t>
  </si>
  <si>
    <t>SUBGERENTE</t>
  </si>
  <si>
    <t>30.51.02</t>
  </si>
  <si>
    <t>SUBJEFE ""A"" DE BRIGADA DE EXPLORACION</t>
  </si>
  <si>
    <t>25.44.03</t>
  </si>
  <si>
    <t>SUBJEFE ""A"" DE SECCIÃ‹N</t>
  </si>
  <si>
    <t>33.21.07</t>
  </si>
  <si>
    <t>SUBJEFE DE CONSULTA EXTERNA DE HOSPITAL CENTRAL</t>
  </si>
  <si>
    <t>32.21.07</t>
  </si>
  <si>
    <t>SUBJEFE DE CONSULTA EXTERNA DE HOSPITAL REGIONAL</t>
  </si>
  <si>
    <t>40.31.01</t>
  </si>
  <si>
    <t>SUPERINTENDENTE DE TERMINAL DE ALMACENAMIENTO Y DISTRIBUCION ""A""</t>
  </si>
  <si>
    <t>39.31.01</t>
  </si>
  <si>
    <t>SUPERINTENDENTE DE TERMINAL DE ALMACENAMIENTO Y DISTRIBUCION ""B""</t>
  </si>
  <si>
    <t>38.31.01</t>
  </si>
  <si>
    <t>SUPERINTENDENTE DE TERMINAL DE ALMACENAMIENTO Y DISTRIBUCION ""C""</t>
  </si>
  <si>
    <t>38.15.03</t>
  </si>
  <si>
    <t>SUPERINTENDENTE DE VENTAS ""A""</t>
  </si>
  <si>
    <t>37.15.03</t>
  </si>
  <si>
    <t>SUPERINTENDENTE DE VENTAS ""B""</t>
  </si>
  <si>
    <t>36.15.03</t>
  </si>
  <si>
    <t>SUPERINTENDENTE DE VENTAS ""C""</t>
  </si>
  <si>
    <t>32.58.34</t>
  </si>
  <si>
    <t>SUPERVISOR ""A"" DE PLANTAS FUERZA Y SERVICIOS AUXILIARES (SISTEMA DE CONTROL DISTRIBUIDO/AVANZADO)</t>
  </si>
  <si>
    <t>30.32.01</t>
  </si>
  <si>
    <t>SUPERVISOR ""A"" ESPECIALIDAD TECNICA-INGENIERIA Y CONSTRUCCION</t>
  </si>
  <si>
    <t>29.32.01</t>
  </si>
  <si>
    <t>SUPERVISOR ""B"" ESPECIALIDAD Tâ•”CNICA INGENIERIA Y CONSTRUCCION</t>
  </si>
  <si>
    <t>28.57.06</t>
  </si>
  <si>
    <t>SUPERVISOR ""A"" DE AREAS DE ELABORACION</t>
  </si>
  <si>
    <t>27.57.04</t>
  </si>
  <si>
    <t>SUPERVISOR ""A"" DEAREAS DE SERVICIOS AUXILIARES</t>
  </si>
  <si>
    <t>26.56.01</t>
  </si>
  <si>
    <t>SUPERVISOR ""A"" DE LABORATORIO</t>
  </si>
  <si>
    <t>32.57.33</t>
  </si>
  <si>
    <t>SUPERVISOR ""A"" DE PLANTAS PROCESO (SISTEMA DE CONTROL DISTRIBUIDO/AVANZADO)</t>
  </si>
  <si>
    <t>31.44.15</t>
  </si>
  <si>
    <t>SUPERVISOR ""A"" DE SISTEMAS ADMINISTRATIVOS</t>
  </si>
  <si>
    <t>27.57.06</t>
  </si>
  <si>
    <t>SUPERVISOR ""B"" DEAREAS DE ELABORACION</t>
  </si>
  <si>
    <t>26.57.04</t>
  </si>
  <si>
    <t>SUPERVISOR ""B"" DEAREAS DE SERVICIOS AUXILIARES</t>
  </si>
  <si>
    <t>25.56.01</t>
  </si>
  <si>
    <t>SUPERVISOR ""B"" DE LABORATORIO</t>
  </si>
  <si>
    <t>31.58.34</t>
  </si>
  <si>
    <t>SUPERVISOR ""B"" DE PLANTAS FUERZA Y SERVICIOS AUXILIARES (SISTEMA DE CONTROL DISTRIBUIDO/AVANZADO)</t>
  </si>
  <si>
    <t>31.57.33</t>
  </si>
  <si>
    <t>SUPERVISOR ""B"" DE PLANTAS PROCESO (SISTEMA DE CONTROL DISTRIBUIDO/AVANZADO)</t>
  </si>
  <si>
    <t>30.44.15</t>
  </si>
  <si>
    <t>SUPERVISOR ""B"" DE SISTEMAS ADMINISTRATIVOS</t>
  </si>
  <si>
    <t>26.57.06</t>
  </si>
  <si>
    <t>SUPERVISOR ""C"" DEAREAS DE ELABORACION</t>
  </si>
  <si>
    <t>25.57.04</t>
  </si>
  <si>
    <t>SUPERVISOR ""C"" DEAREAS DE SERVICIO AUXILIARES</t>
  </si>
  <si>
    <t>24.56.01</t>
  </si>
  <si>
    <t>SUPERVISOR ""C"" DE LABORATORIO</t>
  </si>
  <si>
    <t>29.44.15</t>
  </si>
  <si>
    <t>SUPERVISOR ""C"" DE SISTEMAS ADMINISTRATIVOS</t>
  </si>
  <si>
    <t>24.57.04</t>
  </si>
  <si>
    <t>SUPERVISOR ""D"" DEAREAS DE SERVICIO AUXILIARES</t>
  </si>
  <si>
    <t>29.54.32</t>
  </si>
  <si>
    <t>SUPERVISOR DE BOMBEO Y ALMACENAMIENTO</t>
  </si>
  <si>
    <t>30.37.62</t>
  </si>
  <si>
    <t>SUPERVISOR DE ENFERMERIA HOSPITAL CENTRAL</t>
  </si>
  <si>
    <t>27.29.05</t>
  </si>
  <si>
    <t>SUPERVISOR DE ESTACIONES DE CAPTACION DE DATOS</t>
  </si>
  <si>
    <t>25.72.04</t>
  </si>
  <si>
    <t>SUPERVISOR DE INSTALACIÃ‹N Y SERVICIO CONTRAINCENDIO</t>
  </si>
  <si>
    <t>28.53.16</t>
  </si>
  <si>
    <t>SUPERVISOR DE MANTENIMIENTO DE EQUIPOS DE TERMINACION Y REPARACION DE POZOS</t>
  </si>
  <si>
    <t>30.63.02</t>
  </si>
  <si>
    <t>SUPERVISOR DE MANTENIMIENTO DE TALLERES (REFINERIA MADERO)</t>
  </si>
  <si>
    <t>27.53.06</t>
  </si>
  <si>
    <t>SUPERVISOR DE MANTENIMIENTO ELECTRICO</t>
  </si>
  <si>
    <t>28.63.03</t>
  </si>
  <si>
    <t>SUPERVISOR DE MANTENIMIENTO ELECTRICO (EQUIPOS MARITIMOS DE PRODUCCION)</t>
  </si>
  <si>
    <t>28.52.03</t>
  </si>
  <si>
    <t>SUPERVISOR DE MANTENIMIENTO ELECTRICO EQUIPOS DE PERFORACION</t>
  </si>
  <si>
    <t>28.28.04</t>
  </si>
  <si>
    <t>SUPERVISOR DE MANTENIMIENTO ELECTRONICO (EQUIPOS MARITIMOS DE PRODUCCION)</t>
  </si>
  <si>
    <t>28.63.01</t>
  </si>
  <si>
    <t>SUPERVISOR DE MANTENIMIENTO INSTRUMENTOS (EQUIPOS MARITIMOS DE PRODUCCION)</t>
  </si>
  <si>
    <t>28.63.05</t>
  </si>
  <si>
    <t>SUPERVISOR DE MANTENIMIENTO MECANICO (EQUIPOS MARITIMOS DE PRODUCCION)</t>
  </si>
  <si>
    <t>28.52.02</t>
  </si>
  <si>
    <t>SUPERVISOR DE MANTENIMIENTO MECANICO-EQUIPO DE PERFORACION</t>
  </si>
  <si>
    <t>28.51.10</t>
  </si>
  <si>
    <t>SUPERVISOR DE MANTENIMIENTO MECANICO-EQUIPOS DE EXPLORACION</t>
  </si>
  <si>
    <t>30.63.27</t>
  </si>
  <si>
    <t>SUPERVISOR DE METROLOGIA EN REPARACION MAYOR DE TURBOMAQUINARIA</t>
  </si>
  <si>
    <t>32.33.03</t>
  </si>
  <si>
    <t>SUPERVISOR DE OPERACION DE ALMACENES</t>
  </si>
  <si>
    <t>28.52.04</t>
  </si>
  <si>
    <t>SUPERVISOR DE OPERACION DE EQUIPOS ESPECIALES</t>
  </si>
  <si>
    <t>32.34.04</t>
  </si>
  <si>
    <t>SUPERVISOR DE OPERACION DE GEOFISICA</t>
  </si>
  <si>
    <t>30.53.01</t>
  </si>
  <si>
    <t>SUPERVISOR DE OPERACIONES CON HERRAMIENTAS ESPECIALES DE CEMENTACION ESTIMULACIÃ‹N Y FRACTURAMIENTO</t>
  </si>
  <si>
    <t>32.51.09</t>
  </si>
  <si>
    <t>SUPERVISOR DE OPERACIONES EN BRIGADAS DE EXPLORACION</t>
  </si>
  <si>
    <t>27.58.02</t>
  </si>
  <si>
    <t>SUPERVISOR DE PLANTAS COMPRESORAS (DISTRITO POZA RICA)</t>
  </si>
  <si>
    <t>29.29.05</t>
  </si>
  <si>
    <t>SUPERVISOR DE PREPARADORES DE INFORMACION PARA SISTEMAS DE COMPUTO</t>
  </si>
  <si>
    <t>36.21.05</t>
  </si>
  <si>
    <t>SUPERVISOR DE SERVICIOS MEDICOS</t>
  </si>
  <si>
    <t>35.21.05</t>
  </si>
  <si>
    <t>SUPERVISOR DE TURNO DE SERVICIOS MEDICOS</t>
  </si>
  <si>
    <t>31.37.12</t>
  </si>
  <si>
    <t>SUPERVISOR EN JEFE DE ENFERMERIA HOSPITAL CENTRAL O REGIONAL</t>
  </si>
  <si>
    <t>29.57.09</t>
  </si>
  <si>
    <t>SUPERVISOR ESPECIALISTA DEAREAS DE ELABORACION</t>
  </si>
  <si>
    <t>31.63.09</t>
  </si>
  <si>
    <t>SUPERVISOR ESPECIALISTA ELECTRICISTA (PEP-ATASTA)</t>
  </si>
  <si>
    <t>31.63.29</t>
  </si>
  <si>
    <t>SUPERVISOR ESPECIALISTA ELECTROMECANICO (PEP-ATASTA)</t>
  </si>
  <si>
    <t>32.32.01</t>
  </si>
  <si>
    <t>SUPERVISOR ESPECIALISTA ESPECIALIDAD TECNICA-INGENIERIA Y CONSTRUCCION</t>
  </si>
  <si>
    <t>31.63.01</t>
  </si>
  <si>
    <t>SUPERVISOR ESPECIALISTA INSTRUMENTISTA (PEP-ATASTA)</t>
  </si>
  <si>
    <t>31.63.25</t>
  </si>
  <si>
    <t>SUPERVISOR ESPECIALISTA MECANICO (PEP-ATASTA)</t>
  </si>
  <si>
    <t>29.57.10</t>
  </si>
  <si>
    <t>SUPERVISOR PLANTAS PROCESO SISTEMAS DIGITALES (CONTROL UNILAZO)</t>
  </si>
  <si>
    <t>35.21.01</t>
  </si>
  <si>
    <t>SUPERVISOR REGIONAL DE SERVICIOS MEDICOS</t>
  </si>
  <si>
    <t>29.53.13</t>
  </si>
  <si>
    <t>SUPERVISOR TECNICO ESPECIALISTA (OPERACION)</t>
  </si>
  <si>
    <t>28.53.06</t>
  </si>
  <si>
    <t>SUPERVISOR TECNICO MALACATE DE SONDEO</t>
  </si>
  <si>
    <t>28.28.54</t>
  </si>
  <si>
    <t>TECNICO ""B"" EN COMUNICACIONES Y/0 ELECTRONICA</t>
  </si>
  <si>
    <t>27.28.04</t>
  </si>
  <si>
    <t>TECNICO ""C"" EN COMUNICACIONES Y/O ELECTRÃ‹NICA</t>
  </si>
  <si>
    <t>29.28.04</t>
  </si>
  <si>
    <t>TECNICO ""A"" EN COMUNICACIONES Y ELECTRÃ‹NICA</t>
  </si>
  <si>
    <t>30.32.08</t>
  </si>
  <si>
    <t>TECNICO ""A"" EN DISEÑO DE TUBERIA</t>
  </si>
  <si>
    <t>28.63.17</t>
  </si>
  <si>
    <t>TECNICO ""A"" INSTRUMENTISTA</t>
  </si>
  <si>
    <t>30.63.09</t>
  </si>
  <si>
    <t>TECNICO ""A"" MANTENIMIENTO ELECTRICO EMBARCACIONES MADERO</t>
  </si>
  <si>
    <t>28.32.08</t>
  </si>
  <si>
    <t>TECNICO ""B"" EN DISEÑO DE TUBERIA</t>
  </si>
  <si>
    <t>26.63.17</t>
  </si>
  <si>
    <t>TECNICO ""B"" INSTRUMENTISTA</t>
  </si>
  <si>
    <t>26.32.08</t>
  </si>
  <si>
    <t>TECNICO ""C"" EN DISEÑO DE TUBERIA</t>
  </si>
  <si>
    <t>24.63.17</t>
  </si>
  <si>
    <t>TECNICO ""C"" INSTRUMENTISTA</t>
  </si>
  <si>
    <t>26.45.04</t>
  </si>
  <si>
    <t>TECNICO EN DIBUJO INDUSTRIAL</t>
  </si>
  <si>
    <t>32.29.02</t>
  </si>
  <si>
    <t>28.37.07</t>
  </si>
  <si>
    <t>TECNICO EN OPERACION DE EQUIPO (RADIOLOGâ•A)</t>
  </si>
  <si>
    <t>29.29.07</t>
  </si>
  <si>
    <t>TECNICO EN OPERACION DE EQUIPO DE SISTEMAS DE COMPUTO</t>
  </si>
  <si>
    <t>30.63.28</t>
  </si>
  <si>
    <t>TECNICO EN REPARACION MAYOR DE TURBOMAQUINARIA</t>
  </si>
  <si>
    <t>24.47.07</t>
  </si>
  <si>
    <t>TECNICO ESPECIALISTA (PRODUCCION AUDIO Y VIDEO)</t>
  </si>
  <si>
    <t>29.53.08</t>
  </si>
  <si>
    <t>TECNICO ESPECIALISTA EN OPERACIONES ESPECIALES DE PERFORACION</t>
  </si>
  <si>
    <t>26.37.08</t>
  </si>
  <si>
    <t>22.37.09</t>
  </si>
  <si>
    <t>TECNICO INHALOTERAPEUTA</t>
  </si>
  <si>
    <t>27.37.03</t>
  </si>
  <si>
    <t>TECNICO LABORATORISTA DE ANALISIS CLINICOS</t>
  </si>
  <si>
    <t>27.37.02</t>
  </si>
  <si>
    <t>TECNICO LABORATORISTA DE ANATOMIA PATOLOGICA (CITOTECNÃ‹LOGO)</t>
  </si>
  <si>
    <t>27.37.09</t>
  </si>
  <si>
    <t>TECNICO LABORATORISTA DE ANATOMIA PATOLOGICA (HISTOTECNÃ‹LOGO)</t>
  </si>
  <si>
    <t>28.37.08</t>
  </si>
  <si>
    <t>TERAPEUTA DEL LENGUAJE</t>
  </si>
  <si>
    <t>23.84.08</t>
  </si>
  <si>
    <t>TERCER MOTORISTA</t>
  </si>
  <si>
    <t>29.84.03</t>
  </si>
  <si>
    <t>TERCER OFICIAL DE CUBIERTA DE BUQUE</t>
  </si>
  <si>
    <t>29.84.04</t>
  </si>
  <si>
    <t>TERCER OFICIAL DE MAQUINAS DE BUQUE</t>
  </si>
  <si>
    <t>20.84.23</t>
  </si>
  <si>
    <t>TIMONEL DE PRIMERA</t>
  </si>
  <si>
    <t>17.84.23</t>
  </si>
  <si>
    <t>TIMONEL DE SEGUNDA</t>
  </si>
  <si>
    <t>30.35.14</t>
  </si>
  <si>
    <t>TOPOGRAFO ""A""</t>
  </si>
  <si>
    <t>29.35.14</t>
  </si>
  <si>
    <t>TOPOGRAFO ""B""</t>
  </si>
  <si>
    <t>28.35.14</t>
  </si>
  <si>
    <t>TOPOGRAFO ""C""</t>
  </si>
  <si>
    <t>23.37.05</t>
  </si>
  <si>
    <t>TRABAJADORA SOCIAL</t>
  </si>
  <si>
    <t>12.82.02</t>
  </si>
  <si>
    <t>VELADOR MUELLE Y PROVEEDOR COMBUSTIBLE</t>
  </si>
  <si>
    <t>11.74.03</t>
  </si>
  <si>
    <t>12.74.05</t>
  </si>
  <si>
    <t>VIGILANTE DE TERRENOS</t>
  </si>
  <si>
    <t>{{%puestos}}</t>
  </si>
  <si>
    <t>nombre</t>
  </si>
  <si>
    <t>puesto_stps</t>
  </si>
  <si>
    <t>clave_stps</t>
  </si>
  <si>
    <t>activo</t>
  </si>
  <si>
    <t>id_rev</t>
  </si>
  <si>
    <t>id_reg_cont</t>
  </si>
  <si>
    <t>ID_REV</t>
  </si>
  <si>
    <t>familia</t>
  </si>
  <si>
    <t>nivel</t>
  </si>
  <si>
    <t>NIVEL</t>
  </si>
  <si>
    <t>FAMILIA</t>
  </si>
  <si>
    <t>LABOR</t>
  </si>
  <si>
    <t>labores</t>
  </si>
  <si>
    <t>clasif</t>
  </si>
  <si>
    <t>REG</t>
  </si>
  <si>
    <t>CLASIF</t>
  </si>
  <si>
    <t>regimen</t>
  </si>
  <si>
    <t>CLAVE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</si>
</sst>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quotePrefix="1"/>
    <xf numFmtId="0" fontId="0" fillId="0" borderId="0" xfId="0" applyNumberFormat="1"/>
    <xf numFmtId="0" fontId="0" fillId="0" borderId="0" xfId="0" applyAlignment="1"/>
    <xf numFmtId="0" fontId="0" fillId="0" borderId="0" xfId="0" applyNumberFormat="1" applyAlignment="1"/>
    <xf numFmtId="49" fontId="0" fillId="0" borderId="0" xfId="0" applyNumberFormat="1"/>
    <xf numFmtId="49" fontId="0" fillId="0" borderId="0" xfId="0" quotePrefix="1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 style="hair">
          <color auto="1"/>
        </right>
        <top/>
        <bottom/>
        <vertical/>
        <horizontal/>
      </border>
    </dxf>
    <dxf>
      <border diagonalUp="0" diagonalDown="0">
        <left style="hair">
          <color auto="1"/>
        </left>
        <right/>
        <top/>
        <bottom/>
        <vertical/>
        <horizontal/>
      </border>
    </dxf>
    <dxf>
      <border outline="0">
        <bottom style="hair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1" name="T_TBL" displayName="T_TBL" ref="A7:J54" totalsRowShown="0" tableBorderDxfId="8">
  <autoFilter ref="A7:J54"/>
  <tableColumns count="10">
    <tableColumn id="1" name="CAMPOS" dataDxfId="7"/>
    <tableColumn id="2" name="TIPO"/>
    <tableColumn id="3" name="HABILITADO"/>
    <tableColumn id="4" name="STATUS" dataDxfId="6">
      <calculatedColumnFormula>IF(T_TBL[[#This Row],[CAMPOS]]="", "", IF(AND(C8=1, A8&lt;&gt;""),TRUE, FALSE))</calculatedColumnFormula>
    </tableColumn>
    <tableColumn id="5" name="COLNUM" dataDxfId="5">
      <calculatedColumnFormula>IF(NOT(ISNUMBER(E7)), IF(T_TBL[[#This Row],[CAMPOS]]&lt;&gt;"", 1, ""), IF(T_TBL[[#This Row],[CAMPOS]]&lt;&gt;"", E7+1, ""))</calculatedColumnFormula>
    </tableColumn>
    <tableColumn id="10" name="LASTFLD" dataDxfId="4">
      <calculatedColumnFormula>IF(T_TBL[[#This Row],[CAMPOS]]="", "", IF(COUNTIF(INDIRECT("F"&amp;ROW()+1&amp;"C"&amp;MATCH("HABILITADO",T_TBL[#Headers],0)&amp;":"&amp;"F"&amp;ROWS(T_TBL[])&amp;"C"&amp;MATCH("HABILITADO", T_TBL[#Headers],0), 0),"= 1")&gt;0, FALSE, TRUE))</calculatedColumnFormula>
    </tableColumn>
    <tableColumn id="6" name="FLDTMPL" dataDxfId="3">
      <calculatedColumnFormula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calculatedColumnFormula>
    </tableColumn>
    <tableColumn id="7" name="FLD" dataDxfId="2">
      <calculatedColumnFormula>IF(T_TBL[[#This Row],[STATUS]]=TRUE, IF(T_TBL[[#This Row],[LASTFLD]]=FALSE, T_TBL[[#This Row],[CAMPOS]]&amp;", ", T_TBL[[#This Row],[CAMPOS]]), "")</calculatedColumnFormula>
    </tableColumn>
    <tableColumn id="9" name="FLDLIST" dataDxfId="1">
      <calculatedColumnFormula>IF(LEN(T_TBL[[#This Row],[FLD]])&gt;0, IF(T_TBL[[#This Row],[COLNUM]]=1, T_TBL[[#This Row],[FLD]], I7&amp;T_TBL[[#This Row],[FLD]]), IF(T_TBL[[#This Row],[COLNUM]]=1, "", I7))</calculatedColumnFormula>
    </tableColumn>
    <tableColumn id="11" name="VLLIST" dataDxfId="0">
      <calculatedColumnFormula>IF(LEN(T_TBL[[#This Row],[FLDTMPL]])&gt;0, IF(T_TBL[[#This Row],[COLNUM]]=1, T_TBL[[#This Row],[FLDTMPL]], J7&amp;T_TBL[[#This Row],[FLDTMPL]]), IF(T_TBL[[#This Row],[COLNUM]]=1, "", J7))</calculatedColumnFormula>
    </tableColumn>
  </tableColumns>
  <tableStyleInfo name="TableStyleMedium25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4"/>
  <sheetViews>
    <sheetView workbookViewId="0">
      <selection activeCell="B3" sqref="B3"/>
    </sheetView>
  </sheetViews>
  <sheetFormatPr baseColWidth="10" defaultRowHeight="15" x14ac:dyDescent="0.25"/>
  <cols>
    <col min="1" max="1" width="14.85546875" customWidth="1"/>
    <col min="3" max="3" width="13.85546875" customWidth="1"/>
    <col min="4" max="4" width="29.42578125" hidden="1" customWidth="1"/>
    <col min="5" max="5" width="9.7109375" hidden="1" customWidth="1"/>
    <col min="6" max="6" width="16" hidden="1" customWidth="1"/>
    <col min="7" max="7" width="16.42578125" hidden="1" customWidth="1"/>
    <col min="8" max="8" width="24.5703125" hidden="1" customWidth="1"/>
    <col min="9" max="9" width="22" hidden="1" customWidth="1"/>
    <col min="10" max="10" width="27" hidden="1" customWidth="1"/>
  </cols>
  <sheetData>
    <row r="1" spans="1:13" x14ac:dyDescent="0.25">
      <c r="A1" t="s">
        <v>4</v>
      </c>
      <c r="G1" s="10"/>
      <c r="H1" s="10"/>
    </row>
    <row r="3" spans="1:13" x14ac:dyDescent="0.25">
      <c r="A3" s="7" t="s">
        <v>8</v>
      </c>
      <c r="B3" s="8" t="s">
        <v>2000</v>
      </c>
    </row>
    <row r="4" spans="1:13" x14ac:dyDescent="0.25">
      <c r="A4" s="7" t="s">
        <v>11</v>
      </c>
      <c r="B4" s="9">
        <f>COUNTA(T_TBL[CAMPOS])</f>
        <v>13</v>
      </c>
    </row>
    <row r="5" spans="1:13" x14ac:dyDescent="0.25">
      <c r="A5" s="7" t="s">
        <v>14</v>
      </c>
      <c r="B5" s="9">
        <f>MATCH(1, T_TBL[HABILITADO], 1)</f>
        <v>13</v>
      </c>
    </row>
    <row r="6" spans="1:13" x14ac:dyDescent="0.25">
      <c r="B6" s="9"/>
    </row>
    <row r="7" spans="1:13" x14ac:dyDescent="0.25">
      <c r="A7" t="s">
        <v>0</v>
      </c>
      <c r="B7" t="s">
        <v>5</v>
      </c>
      <c r="C7" t="s">
        <v>6</v>
      </c>
      <c r="D7" t="s">
        <v>7</v>
      </c>
      <c r="E7" t="s">
        <v>9</v>
      </c>
      <c r="F7" t="s">
        <v>15</v>
      </c>
      <c r="G7" t="s">
        <v>10</v>
      </c>
      <c r="H7" t="s">
        <v>12</v>
      </c>
      <c r="I7" t="s">
        <v>13</v>
      </c>
      <c r="J7" t="s">
        <v>16</v>
      </c>
      <c r="L7" s="7" t="s">
        <v>2</v>
      </c>
    </row>
    <row r="8" spans="1:13" x14ac:dyDescent="0.25">
      <c r="A8" s="1" t="s">
        <v>230</v>
      </c>
      <c r="B8" s="2" t="s">
        <v>231</v>
      </c>
      <c r="C8" s="2">
        <v>1</v>
      </c>
      <c r="D8" s="3" t="b">
        <f>IF(T_TBL[[#This Row],[CAMPOS]]="", "", IF(AND(C8=1, A8&lt;&gt;""),TRUE, FALSE))</f>
        <v>1</v>
      </c>
      <c r="E8">
        <f>IF(NOT(ISNUMBER(E7)), IF(T_TBL[[#This Row],[CAMPOS]]&lt;&gt;"", 1, ""), IF(T_TBL[[#This Row],[CAMPOS]]&lt;&gt;"", E7+1, ""))</f>
        <v>1</v>
      </c>
      <c r="F8" t="b">
        <f ca="1">IF(T_TBL[[#This Row],[CAMPOS]]="", "", IF(COUNTIF(INDIRECT("F"&amp;ROW()+1&amp;"C"&amp;MATCH("HABILITADO",T_TBL[#Headers],0)&amp;":"&amp;"F"&amp;ROWS(T_TBL[])&amp;"C"&amp;MATCH("HABILITADO", T_TBL[#Headers],0), 0),"= 1")&gt;0, FALSE, TRUE))</f>
        <v>0</v>
      </c>
      <c r="G8" t="str">
        <f ca="1"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 xml:space="preserve">clave, </v>
      </c>
      <c r="H8" t="str">
        <f ca="1">IF(T_TBL[[#This Row],[STATUS]]=TRUE, IF(T_TBL[[#This Row],[LASTFLD]]=FALSE, T_TBL[[#This Row],[CAMPOS]]&amp;", ", T_TBL[[#This Row],[CAMPOS]]), "")</f>
        <v xml:space="preserve">clave, </v>
      </c>
      <c r="I8" t="str">
        <f ca="1">IF(LEN(T_TBL[[#This Row],[FLD]])&gt;0, IF(T_TBL[[#This Row],[COLNUM]]=1, T_TBL[[#This Row],[FLD]], I7&amp;T_TBL[[#This Row],[FLD]]), IF(T_TBL[[#This Row],[COLNUM]]=1, "", I7))</f>
        <v xml:space="preserve">clave, </v>
      </c>
      <c r="J8" t="str">
        <f ca="1">IF(LEN(T_TBL[[#This Row],[FLDTMPL]])&gt;0, IF(T_TBL[[#This Row],[COLNUM]]=1, T_TBL[[#This Row],[FLDTMPL]], J7&amp;T_TBL[[#This Row],[FLDTMPL]]), IF(T_TBL[[#This Row],[COLNUM]]=1, "", J7))</f>
        <v xml:space="preserve">clave, </v>
      </c>
      <c r="L8" t="str">
        <f ca="1">INDEX(T_TBL[],B4,MATCH("FLDLIST",T_TBL[#Headers],0))</f>
        <v>clave, descr, nombre, puesto_stps, clave_stps, activo, id_rev, id_reg_cont, nivel, familia, labores, regimen, clasif</v>
      </c>
    </row>
    <row r="9" spans="1:13" x14ac:dyDescent="0.25">
      <c r="A9" s="4" t="s">
        <v>229</v>
      </c>
      <c r="B9" s="5" t="s">
        <v>1</v>
      </c>
      <c r="C9" s="5">
        <v>1</v>
      </c>
      <c r="D9" s="6" t="b">
        <f>IF(T_TBL[[#This Row],[CAMPOS]]="", "", IF(AND(C9=1, A9&lt;&gt;""),TRUE, FALSE))</f>
        <v>1</v>
      </c>
      <c r="E9">
        <f>IF(NOT(ISNUMBER(E8)), IF(T_TBL[[#This Row],[CAMPOS]]&lt;&gt;"", 1, ""), IF(T_TBL[[#This Row],[CAMPOS]]&lt;&gt;"", E8+1, ""))</f>
        <v>2</v>
      </c>
      <c r="F9" t="b">
        <f ca="1">IF(T_TBL[[#This Row],[CAMPOS]]="", "", IF(COUNTIF(INDIRECT("F"&amp;ROW()+1&amp;"C"&amp;MATCH("HABILITADO",T_TBL[#Headers],0)&amp;":"&amp;"F"&amp;ROWS(T_TBL[])&amp;"C"&amp;MATCH("HABILITADO", T_TBL[#Headers],0), 0),"= 1")&gt;0, FALSE, TRUE))</f>
        <v>0</v>
      </c>
      <c r="G9" t="str">
        <f ca="1"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 xml:space="preserve">'descr', </v>
      </c>
      <c r="H9" t="str">
        <f ca="1">IF(T_TBL[[#This Row],[STATUS]]=TRUE, IF(T_TBL[[#This Row],[LASTFLD]]=FALSE, T_TBL[[#This Row],[CAMPOS]]&amp;", ", T_TBL[[#This Row],[CAMPOS]]), "")</f>
        <v xml:space="preserve">descr, </v>
      </c>
      <c r="I9" t="str">
        <f ca="1">IF(LEN(T_TBL[[#This Row],[FLD]])&gt;0, IF(T_TBL[[#This Row],[COLNUM]]=1, T_TBL[[#This Row],[FLD]], I8&amp;T_TBL[[#This Row],[FLD]]), IF(T_TBL[[#This Row],[COLNUM]]=1, "", I8))</f>
        <v xml:space="preserve">clave, descr, </v>
      </c>
      <c r="J9" s="11" t="str">
        <f ca="1">IF(LEN(T_TBL[[#This Row],[FLDTMPL]])&gt;0, IF(T_TBL[[#This Row],[COLNUM]]=1, T_TBL[[#This Row],[FLDTMPL]], J8&amp;T_TBL[[#This Row],[FLDTMPL]]), IF(T_TBL[[#This Row],[COLNUM]]=1, "", J8))</f>
        <v xml:space="preserve">clave, 'descr', </v>
      </c>
      <c r="K9" s="11"/>
    </row>
    <row r="10" spans="1:13" x14ac:dyDescent="0.25">
      <c r="A10" s="4" t="s">
        <v>2001</v>
      </c>
      <c r="B10" s="5" t="s">
        <v>1</v>
      </c>
      <c r="C10" s="5">
        <v>1</v>
      </c>
      <c r="D10" s="6" t="b">
        <f>IF(T_TBL[[#This Row],[CAMPOS]]="", "", IF(AND(C10=1, A10&lt;&gt;""),TRUE, FALSE))</f>
        <v>1</v>
      </c>
      <c r="E10">
        <f>IF(NOT(ISNUMBER(E9)), IF(T_TBL[[#This Row],[CAMPOS]]&lt;&gt;"", 1, ""), IF(T_TBL[[#This Row],[CAMPOS]]&lt;&gt;"", E9+1, ""))</f>
        <v>3</v>
      </c>
      <c r="F10" t="b">
        <f ca="1">IF(T_TBL[[#This Row],[CAMPOS]]="", "", IF(COUNTIF(INDIRECT("F"&amp;ROW()+1&amp;"C"&amp;MATCH("HABILITADO",T_TBL[#Headers],0)&amp;":"&amp;"F"&amp;ROWS(T_TBL[])&amp;"C"&amp;MATCH("HABILITADO", T_TBL[#Headers],0), 0),"= 1")&gt;0, FALSE, TRUE))</f>
        <v>0</v>
      </c>
      <c r="G10" t="str">
        <f ca="1"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 xml:space="preserve">'nombre', </v>
      </c>
      <c r="H10" t="str">
        <f ca="1">IF(T_TBL[[#This Row],[STATUS]]=TRUE, IF(T_TBL[[#This Row],[LASTFLD]]=FALSE, T_TBL[[#This Row],[CAMPOS]]&amp;", ", T_TBL[[#This Row],[CAMPOS]]), "")</f>
        <v xml:space="preserve">nombre, </v>
      </c>
      <c r="I10" t="str">
        <f ca="1">IF(LEN(T_TBL[[#This Row],[FLD]])&gt;0, IF(T_TBL[[#This Row],[COLNUM]]=1, T_TBL[[#This Row],[FLD]], I9&amp;T_TBL[[#This Row],[FLD]]), IF(T_TBL[[#This Row],[COLNUM]]=1, "", I9))</f>
        <v xml:space="preserve">clave, descr, nombre, </v>
      </c>
      <c r="J10" s="11" t="str">
        <f ca="1">IF(LEN(T_TBL[[#This Row],[FLDTMPL]])&gt;0, IF(T_TBL[[#This Row],[COLNUM]]=1, T_TBL[[#This Row],[FLDTMPL]], J9&amp;T_TBL[[#This Row],[FLDTMPL]]), IF(T_TBL[[#This Row],[COLNUM]]=1, "", J9))</f>
        <v xml:space="preserve">clave, 'descr', 'nombre', </v>
      </c>
      <c r="K10" s="11"/>
    </row>
    <row r="11" spans="1:13" x14ac:dyDescent="0.25">
      <c r="A11" s="4" t="s">
        <v>2002</v>
      </c>
      <c r="B11" s="5" t="s">
        <v>1</v>
      </c>
      <c r="C11" s="5">
        <v>1</v>
      </c>
      <c r="D11" s="6" t="b">
        <f>IF(T_TBL[[#This Row],[CAMPOS]]="", "", IF(AND(C11=1, A11&lt;&gt;""),TRUE, FALSE))</f>
        <v>1</v>
      </c>
      <c r="E11">
        <f>IF(NOT(ISNUMBER(E10)), IF(T_TBL[[#This Row],[CAMPOS]]&lt;&gt;"", 1, ""), IF(T_TBL[[#This Row],[CAMPOS]]&lt;&gt;"", E10+1, ""))</f>
        <v>4</v>
      </c>
      <c r="F11" t="b">
        <f ca="1">IF(T_TBL[[#This Row],[CAMPOS]]="", "", IF(COUNTIF(INDIRECT("F"&amp;ROW()+1&amp;"C"&amp;MATCH("HABILITADO",T_TBL[#Headers],0)&amp;":"&amp;"F"&amp;ROWS(T_TBL[])&amp;"C"&amp;MATCH("HABILITADO", T_TBL[#Headers],0), 0),"= 1")&gt;0, FALSE, TRUE))</f>
        <v>0</v>
      </c>
      <c r="G11" t="str">
        <f ca="1"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 xml:space="preserve">'puesto_stps', </v>
      </c>
      <c r="H11" t="str">
        <f ca="1">IF(T_TBL[[#This Row],[STATUS]]=TRUE, IF(T_TBL[[#This Row],[LASTFLD]]=FALSE, T_TBL[[#This Row],[CAMPOS]]&amp;", ", T_TBL[[#This Row],[CAMPOS]]), "")</f>
        <v xml:space="preserve">puesto_stps, </v>
      </c>
      <c r="I11" t="str">
        <f ca="1">IF(LEN(T_TBL[[#This Row],[FLD]])&gt;0, IF(T_TBL[[#This Row],[COLNUM]]=1, T_TBL[[#This Row],[FLD]], I10&amp;T_TBL[[#This Row],[FLD]]), IF(T_TBL[[#This Row],[COLNUM]]=1, "", I10))</f>
        <v xml:space="preserve">clave, descr, nombre, puesto_stps, </v>
      </c>
      <c r="J11" s="11" t="str">
        <f ca="1">IF(LEN(T_TBL[[#This Row],[FLDTMPL]])&gt;0, IF(T_TBL[[#This Row],[COLNUM]]=1, T_TBL[[#This Row],[FLDTMPL]], J10&amp;T_TBL[[#This Row],[FLDTMPL]]), IF(T_TBL[[#This Row],[COLNUM]]=1, "", J10))</f>
        <v xml:space="preserve">clave, 'descr', 'nombre', 'puesto_stps', </v>
      </c>
      <c r="K11" s="11"/>
      <c r="L11" s="7" t="s">
        <v>3</v>
      </c>
    </row>
    <row r="12" spans="1:13" x14ac:dyDescent="0.25">
      <c r="A12" s="4" t="s">
        <v>2003</v>
      </c>
      <c r="B12" s="5" t="s">
        <v>231</v>
      </c>
      <c r="C12" s="5">
        <v>1</v>
      </c>
      <c r="D12" s="6" t="b">
        <f>IF(T_TBL[[#This Row],[CAMPOS]]="", "", IF(AND(C12=1, A12&lt;&gt;""),TRUE, FALSE))</f>
        <v>1</v>
      </c>
      <c r="E12">
        <f>IF(NOT(ISNUMBER(E11)), IF(T_TBL[[#This Row],[CAMPOS]]&lt;&gt;"", 1, ""), IF(T_TBL[[#This Row],[CAMPOS]]&lt;&gt;"", E11+1, ""))</f>
        <v>5</v>
      </c>
      <c r="F12" t="b">
        <f ca="1">IF(T_TBL[[#This Row],[CAMPOS]]="", "", IF(COUNTIF(INDIRECT("F"&amp;ROW()+1&amp;"C"&amp;MATCH("HABILITADO",T_TBL[#Headers],0)&amp;":"&amp;"F"&amp;ROWS(T_TBL[])&amp;"C"&amp;MATCH("HABILITADO", T_TBL[#Headers],0), 0),"= 1")&gt;0, FALSE, TRUE))</f>
        <v>0</v>
      </c>
      <c r="G12" t="str">
        <f ca="1"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 xml:space="preserve">clave_stps, </v>
      </c>
      <c r="H12" t="str">
        <f ca="1">IF(T_TBL[[#This Row],[STATUS]]=TRUE, IF(T_TBL[[#This Row],[LASTFLD]]=FALSE, T_TBL[[#This Row],[CAMPOS]]&amp;", ", T_TBL[[#This Row],[CAMPOS]]), "")</f>
        <v xml:space="preserve">clave_stps, </v>
      </c>
      <c r="I12" t="str">
        <f ca="1">IF(LEN(T_TBL[[#This Row],[FLD]])&gt;0, IF(T_TBL[[#This Row],[COLNUM]]=1, T_TBL[[#This Row],[FLD]], I11&amp;T_TBL[[#This Row],[FLD]]), IF(T_TBL[[#This Row],[COLNUM]]=1, "", I11))</f>
        <v xml:space="preserve">clave, descr, nombre, puesto_stps, clave_stps, </v>
      </c>
      <c r="J12" s="11" t="str">
        <f ca="1">IF(LEN(T_TBL[[#This Row],[FLDTMPL]])&gt;0, IF(T_TBL[[#This Row],[COLNUM]]=1, T_TBL[[#This Row],[FLDTMPL]], J11&amp;T_TBL[[#This Row],[FLDTMPL]]), IF(T_TBL[[#This Row],[COLNUM]]=1, "", J11))</f>
        <v xml:space="preserve">clave, 'descr', 'nombre', 'puesto_stps', clave_stps, </v>
      </c>
      <c r="K12" s="11"/>
      <c r="L12" t="str">
        <f ca="1">INDEX(T_TBL[],B4,MATCH("VLLIST",T_TBL[#Headers],0))</f>
        <v>clave, 'descr', 'nombre', 'puesto_stps', clave_stps, activo, id_rev, id_reg_cont, nivel, familia, labores, 'regimen', 'clasif'</v>
      </c>
    </row>
    <row r="13" spans="1:13" x14ac:dyDescent="0.25">
      <c r="A13" s="4" t="s">
        <v>2004</v>
      </c>
      <c r="B13" s="5" t="s">
        <v>231</v>
      </c>
      <c r="C13" s="5">
        <v>1</v>
      </c>
      <c r="D13" s="6" t="b">
        <f>IF(T_TBL[[#This Row],[CAMPOS]]="", "", IF(AND(C13=1, A13&lt;&gt;""),TRUE, FALSE))</f>
        <v>1</v>
      </c>
      <c r="E13">
        <f>IF(NOT(ISNUMBER(E12)), IF(T_TBL[[#This Row],[CAMPOS]]&lt;&gt;"", 1, ""), IF(T_TBL[[#This Row],[CAMPOS]]&lt;&gt;"", E12+1, ""))</f>
        <v>6</v>
      </c>
      <c r="F13" t="b">
        <f ca="1">IF(T_TBL[[#This Row],[CAMPOS]]="", "", IF(COUNTIF(INDIRECT("F"&amp;ROW()+1&amp;"C"&amp;MATCH("HABILITADO",T_TBL[#Headers],0)&amp;":"&amp;"F"&amp;ROWS(T_TBL[])&amp;"C"&amp;MATCH("HABILITADO", T_TBL[#Headers],0), 0),"= 1")&gt;0, FALSE, TRUE))</f>
        <v>0</v>
      </c>
      <c r="G13" t="str">
        <f ca="1"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 xml:space="preserve">activo, </v>
      </c>
      <c r="H13" t="str">
        <f ca="1">IF(T_TBL[[#This Row],[STATUS]]=TRUE, IF(T_TBL[[#This Row],[LASTFLD]]=FALSE, T_TBL[[#This Row],[CAMPOS]]&amp;", ", T_TBL[[#This Row],[CAMPOS]]), "")</f>
        <v xml:space="preserve">activo, </v>
      </c>
      <c r="I13" t="str">
        <f ca="1">IF(LEN(T_TBL[[#This Row],[FLD]])&gt;0, IF(T_TBL[[#This Row],[COLNUM]]=1, T_TBL[[#This Row],[FLD]], I12&amp;T_TBL[[#This Row],[FLD]]), IF(T_TBL[[#This Row],[COLNUM]]=1, "", I12))</f>
        <v xml:space="preserve">clave, descr, nombre, puesto_stps, clave_stps, activo, </v>
      </c>
      <c r="J13" s="11" t="str">
        <f ca="1">IF(LEN(T_TBL[[#This Row],[FLDTMPL]])&gt;0, IF(T_TBL[[#This Row],[COLNUM]]=1, T_TBL[[#This Row],[FLDTMPL]], J12&amp;T_TBL[[#This Row],[FLDTMPL]]), IF(T_TBL[[#This Row],[COLNUM]]=1, "", J12))</f>
        <v xml:space="preserve">clave, 'descr', 'nombre', 'puesto_stps', clave_stps, activo, </v>
      </c>
      <c r="K13" s="11"/>
    </row>
    <row r="14" spans="1:13" x14ac:dyDescent="0.25">
      <c r="A14" s="4" t="s">
        <v>2005</v>
      </c>
      <c r="B14" s="5" t="s">
        <v>231</v>
      </c>
      <c r="C14" s="5">
        <v>1</v>
      </c>
      <c r="D14" s="6" t="b">
        <f>IF(T_TBL[[#This Row],[CAMPOS]]="", "", IF(AND(C14=1, A14&lt;&gt;""),TRUE, FALSE))</f>
        <v>1</v>
      </c>
      <c r="E14">
        <f>IF(NOT(ISNUMBER(E13)), IF(T_TBL[[#This Row],[CAMPOS]]&lt;&gt;"", 1, ""), IF(T_TBL[[#This Row],[CAMPOS]]&lt;&gt;"", E13+1, ""))</f>
        <v>7</v>
      </c>
      <c r="F14" t="b">
        <f ca="1">IF(T_TBL[[#This Row],[CAMPOS]]="", "", IF(COUNTIF(INDIRECT("F"&amp;ROW()+1&amp;"C"&amp;MATCH("HABILITADO",T_TBL[#Headers],0)&amp;":"&amp;"F"&amp;ROWS(T_TBL[])&amp;"C"&amp;MATCH("HABILITADO", T_TBL[#Headers],0), 0),"= 1")&gt;0, FALSE, TRUE))</f>
        <v>0</v>
      </c>
      <c r="G14" t="str">
        <f ca="1"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 xml:space="preserve">id_rev, </v>
      </c>
      <c r="H14" t="str">
        <f ca="1">IF(T_TBL[[#This Row],[STATUS]]=TRUE, IF(T_TBL[[#This Row],[LASTFLD]]=FALSE, T_TBL[[#This Row],[CAMPOS]]&amp;", ", T_TBL[[#This Row],[CAMPOS]]), "")</f>
        <v xml:space="preserve">id_rev, </v>
      </c>
      <c r="I14" t="str">
        <f ca="1">IF(LEN(T_TBL[[#This Row],[FLD]])&gt;0, IF(T_TBL[[#This Row],[COLNUM]]=1, T_TBL[[#This Row],[FLD]], I13&amp;T_TBL[[#This Row],[FLD]]), IF(T_TBL[[#This Row],[COLNUM]]=1, "", I13))</f>
        <v xml:space="preserve">clave, descr, nombre, puesto_stps, clave_stps, activo, id_rev, </v>
      </c>
      <c r="J14" s="11" t="str">
        <f ca="1">IF(LEN(T_TBL[[#This Row],[FLDTMPL]])&gt;0, IF(T_TBL[[#This Row],[COLNUM]]=1, T_TBL[[#This Row],[FLDTMPL]], J13&amp;T_TBL[[#This Row],[FLDTMPL]]), IF(T_TBL[[#This Row],[COLNUM]]=1, "", J13))</f>
        <v xml:space="preserve">clave, 'descr', 'nombre', 'puesto_stps', clave_stps, activo, id_rev, </v>
      </c>
      <c r="K14" s="11"/>
    </row>
    <row r="15" spans="1:13" x14ac:dyDescent="0.25">
      <c r="A15" s="4" t="s">
        <v>2006</v>
      </c>
      <c r="B15" s="5" t="s">
        <v>231</v>
      </c>
      <c r="C15" s="5">
        <v>1</v>
      </c>
      <c r="D15" s="6" t="b">
        <f>IF(T_TBL[[#This Row],[CAMPOS]]="", "", IF(AND(C15=1, A15&lt;&gt;""),TRUE, FALSE))</f>
        <v>1</v>
      </c>
      <c r="E15">
        <f>IF(NOT(ISNUMBER(E14)), IF(T_TBL[[#This Row],[CAMPOS]]&lt;&gt;"", 1, ""), IF(T_TBL[[#This Row],[CAMPOS]]&lt;&gt;"", E14+1, ""))</f>
        <v>8</v>
      </c>
      <c r="F15" t="b">
        <f ca="1">IF(T_TBL[[#This Row],[CAMPOS]]="", "", IF(COUNTIF(INDIRECT("F"&amp;ROW()+1&amp;"C"&amp;MATCH("HABILITADO",T_TBL[#Headers],0)&amp;":"&amp;"F"&amp;ROWS(T_TBL[])&amp;"C"&amp;MATCH("HABILITADO", T_TBL[#Headers],0), 0),"= 1")&gt;0, FALSE, TRUE))</f>
        <v>0</v>
      </c>
      <c r="G15" t="str">
        <f ca="1"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 xml:space="preserve">id_reg_cont, </v>
      </c>
      <c r="H15" t="str">
        <f ca="1">IF(T_TBL[[#This Row],[STATUS]]=TRUE, IF(T_TBL[[#This Row],[LASTFLD]]=FALSE, T_TBL[[#This Row],[CAMPOS]]&amp;", ", T_TBL[[#This Row],[CAMPOS]]), "")</f>
        <v xml:space="preserve">id_reg_cont, </v>
      </c>
      <c r="I15" t="str">
        <f ca="1">IF(LEN(T_TBL[[#This Row],[FLD]])&gt;0, IF(T_TBL[[#This Row],[COLNUM]]=1, T_TBL[[#This Row],[FLD]], I14&amp;T_TBL[[#This Row],[FLD]]), IF(T_TBL[[#This Row],[COLNUM]]=1, "", I14))</f>
        <v xml:space="preserve">clave, descr, nombre, puesto_stps, clave_stps, activo, id_rev, id_reg_cont, </v>
      </c>
      <c r="J15" s="11" t="str">
        <f ca="1">IF(LEN(T_TBL[[#This Row],[FLDTMPL]])&gt;0, IF(T_TBL[[#This Row],[COLNUM]]=1, T_TBL[[#This Row],[FLDTMPL]], J14&amp;T_TBL[[#This Row],[FLDTMPL]]), IF(T_TBL[[#This Row],[COLNUM]]=1, "", J14))</f>
        <v xml:space="preserve">clave, 'descr', 'nombre', 'puesto_stps', clave_stps, activo, id_rev, id_reg_cont, </v>
      </c>
      <c r="K15" s="11"/>
      <c r="L15" t="s">
        <v>17</v>
      </c>
    </row>
    <row r="16" spans="1:13" x14ac:dyDescent="0.25">
      <c r="A16" s="4" t="s">
        <v>2009</v>
      </c>
      <c r="B16" s="5" t="s">
        <v>231</v>
      </c>
      <c r="C16" s="5">
        <v>1</v>
      </c>
      <c r="D16" s="6" t="b">
        <f>IF(T_TBL[[#This Row],[CAMPOS]]="", "", IF(AND(C16=1, A16&lt;&gt;""),TRUE, FALSE))</f>
        <v>1</v>
      </c>
      <c r="E16">
        <f>IF(NOT(ISNUMBER(E15)), IF(T_TBL[[#This Row],[CAMPOS]]&lt;&gt;"", 1, ""), IF(T_TBL[[#This Row],[CAMPOS]]&lt;&gt;"", E15+1, ""))</f>
        <v>9</v>
      </c>
      <c r="F16" t="b">
        <f ca="1">IF(T_TBL[[#This Row],[CAMPOS]]="", "", IF(COUNTIF(INDIRECT("F"&amp;ROW()+1&amp;"C"&amp;MATCH("HABILITADO",T_TBL[#Headers],0)&amp;":"&amp;"F"&amp;ROWS(T_TBL[])&amp;"C"&amp;MATCH("HABILITADO", T_TBL[#Headers],0), 0),"= 1")&gt;0, FALSE, TRUE))</f>
        <v>0</v>
      </c>
      <c r="G16" t="str">
        <f ca="1"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 xml:space="preserve">nivel, </v>
      </c>
      <c r="H16" t="str">
        <f ca="1">IF(T_TBL[[#This Row],[STATUS]]=TRUE, IF(T_TBL[[#This Row],[LASTFLD]]=FALSE, T_TBL[[#This Row],[CAMPOS]]&amp;", ", T_TBL[[#This Row],[CAMPOS]]), "")</f>
        <v xml:space="preserve">nivel, </v>
      </c>
      <c r="I16" t="str">
        <f ca="1">IF(LEN(T_TBL[[#This Row],[FLD]])&gt;0, IF(T_TBL[[#This Row],[COLNUM]]=1, T_TBL[[#This Row],[FLD]], I15&amp;T_TBL[[#This Row],[FLD]]), IF(T_TBL[[#This Row],[COLNUM]]=1, "", I15))</f>
        <v xml:space="preserve">clave, descr, nombre, puesto_stps, clave_stps, activo, id_rev, id_reg_cont, nivel, </v>
      </c>
      <c r="J16" s="11" t="str">
        <f ca="1">IF(LEN(T_TBL[[#This Row],[FLDTMPL]])&gt;0, IF(T_TBL[[#This Row],[COLNUM]]=1, T_TBL[[#This Row],[FLDTMPL]], J15&amp;T_TBL[[#This Row],[FLDTMPL]]), IF(T_TBL[[#This Row],[COLNUM]]=1, "", J15))</f>
        <v xml:space="preserve">clave, 'descr', 'nombre', 'puesto_stps', clave_stps, activo, id_rev, id_reg_cont, nivel, </v>
      </c>
      <c r="K16" s="11"/>
      <c r="L16" s="8" t="s">
        <v>18</v>
      </c>
      <c r="M16" t="s">
        <v>19</v>
      </c>
    </row>
    <row r="17" spans="1:11" x14ac:dyDescent="0.25">
      <c r="A17" s="4" t="s">
        <v>2008</v>
      </c>
      <c r="B17" s="5" t="s">
        <v>231</v>
      </c>
      <c r="C17" s="5">
        <v>1</v>
      </c>
      <c r="D17" s="6" t="b">
        <f>IF(T_TBL[[#This Row],[CAMPOS]]="", "", IF(AND(C17=1, A17&lt;&gt;""),TRUE, FALSE))</f>
        <v>1</v>
      </c>
      <c r="E17">
        <f>IF(NOT(ISNUMBER(E16)), IF(T_TBL[[#This Row],[CAMPOS]]&lt;&gt;"", 1, ""), IF(T_TBL[[#This Row],[CAMPOS]]&lt;&gt;"", E16+1, ""))</f>
        <v>10</v>
      </c>
      <c r="F17" t="b">
        <f ca="1">IF(T_TBL[[#This Row],[CAMPOS]]="", "", IF(COUNTIF(INDIRECT("F"&amp;ROW()+1&amp;"C"&amp;MATCH("HABILITADO",T_TBL[#Headers],0)&amp;":"&amp;"F"&amp;ROWS(T_TBL[])&amp;"C"&amp;MATCH("HABILITADO", T_TBL[#Headers],0), 0),"= 1")&gt;0, FALSE, TRUE))</f>
        <v>0</v>
      </c>
      <c r="G17" t="str">
        <f ca="1"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 xml:space="preserve">familia, </v>
      </c>
      <c r="H17" t="str">
        <f ca="1">IF(T_TBL[[#This Row],[STATUS]]=TRUE, IF(T_TBL[[#This Row],[LASTFLD]]=FALSE, T_TBL[[#This Row],[CAMPOS]]&amp;", ", T_TBL[[#This Row],[CAMPOS]]), "")</f>
        <v xml:space="preserve">familia, </v>
      </c>
      <c r="I17" t="str">
        <f ca="1">IF(LEN(T_TBL[[#This Row],[FLD]])&gt;0, IF(T_TBL[[#This Row],[COLNUM]]=1, T_TBL[[#This Row],[FLD]], I16&amp;T_TBL[[#This Row],[FLD]]), IF(T_TBL[[#This Row],[COLNUM]]=1, "", I16))</f>
        <v xml:space="preserve">clave, descr, nombre, puesto_stps, clave_stps, activo, id_rev, id_reg_cont, nivel, familia, </v>
      </c>
      <c r="J17" s="11" t="str">
        <f ca="1">IF(LEN(T_TBL[[#This Row],[FLDTMPL]])&gt;0, IF(T_TBL[[#This Row],[COLNUM]]=1, T_TBL[[#This Row],[FLDTMPL]], J16&amp;T_TBL[[#This Row],[FLDTMPL]]), IF(T_TBL[[#This Row],[COLNUM]]=1, "", J16))</f>
        <v xml:space="preserve">clave, 'descr', 'nombre', 'puesto_stps', clave_stps, activo, id_rev, id_reg_cont, nivel, familia, </v>
      </c>
      <c r="K17" s="11"/>
    </row>
    <row r="18" spans="1:11" x14ac:dyDescent="0.25">
      <c r="A18" s="4" t="s">
        <v>2013</v>
      </c>
      <c r="B18" s="5" t="s">
        <v>231</v>
      </c>
      <c r="C18" s="5">
        <v>1</v>
      </c>
      <c r="D18" s="6" t="b">
        <f>IF(T_TBL[[#This Row],[CAMPOS]]="", "", IF(AND(C18=1, A18&lt;&gt;""),TRUE, FALSE))</f>
        <v>1</v>
      </c>
      <c r="E18">
        <f>IF(NOT(ISNUMBER(E17)), IF(T_TBL[[#This Row],[CAMPOS]]&lt;&gt;"", 1, ""), IF(T_TBL[[#This Row],[CAMPOS]]&lt;&gt;"", E17+1, ""))</f>
        <v>11</v>
      </c>
      <c r="F18" t="b">
        <f ca="1">IF(T_TBL[[#This Row],[CAMPOS]]="", "", IF(COUNTIF(INDIRECT("F"&amp;ROW()+1&amp;"C"&amp;MATCH("HABILITADO",T_TBL[#Headers],0)&amp;":"&amp;"F"&amp;ROWS(T_TBL[])&amp;"C"&amp;MATCH("HABILITADO", T_TBL[#Headers],0), 0),"= 1")&gt;0, FALSE, TRUE))</f>
        <v>0</v>
      </c>
      <c r="G18" t="str">
        <f ca="1"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 xml:space="preserve">labores, </v>
      </c>
      <c r="H18" t="str">
        <f ca="1">IF(T_TBL[[#This Row],[STATUS]]=TRUE, IF(T_TBL[[#This Row],[LASTFLD]]=FALSE, T_TBL[[#This Row],[CAMPOS]]&amp;", ", T_TBL[[#This Row],[CAMPOS]]), "")</f>
        <v xml:space="preserve">labores, </v>
      </c>
      <c r="I18" t="str">
        <f ca="1">IF(LEN(T_TBL[[#This Row],[FLD]])&gt;0, IF(T_TBL[[#This Row],[COLNUM]]=1, T_TBL[[#This Row],[FLD]], I17&amp;T_TBL[[#This Row],[FLD]]), IF(T_TBL[[#This Row],[COLNUM]]=1, "", I17))</f>
        <v xml:space="preserve">clave, descr, nombre, puesto_stps, clave_stps, activo, id_rev, id_reg_cont, nivel, familia, labores, </v>
      </c>
      <c r="J18" s="11" t="str">
        <f ca="1">IF(LEN(T_TBL[[#This Row],[FLDTMPL]])&gt;0, IF(T_TBL[[#This Row],[COLNUM]]=1, T_TBL[[#This Row],[FLDTMPL]], J17&amp;T_TBL[[#This Row],[FLDTMPL]]), IF(T_TBL[[#This Row],[COLNUM]]=1, "", J17))</f>
        <v xml:space="preserve">clave, 'descr', 'nombre', 'puesto_stps', clave_stps, activo, id_rev, id_reg_cont, nivel, familia, labores, </v>
      </c>
      <c r="K18" s="11"/>
    </row>
    <row r="19" spans="1:11" x14ac:dyDescent="0.25">
      <c r="A19" s="4" t="s">
        <v>2017</v>
      </c>
      <c r="B19" s="5" t="s">
        <v>1</v>
      </c>
      <c r="C19" s="5">
        <v>1</v>
      </c>
      <c r="D19" s="6" t="b">
        <f>IF(T_TBL[[#This Row],[CAMPOS]]="", "", IF(AND(C19=1, A19&lt;&gt;""),TRUE, FALSE))</f>
        <v>1</v>
      </c>
      <c r="E19">
        <f>IF(NOT(ISNUMBER(E18)), IF(T_TBL[[#This Row],[CAMPOS]]&lt;&gt;"", 1, ""), IF(T_TBL[[#This Row],[CAMPOS]]&lt;&gt;"", E18+1, ""))</f>
        <v>12</v>
      </c>
      <c r="F19" t="b">
        <f ca="1">IF(T_TBL[[#This Row],[CAMPOS]]="", "", IF(COUNTIF(INDIRECT("F"&amp;ROW()+1&amp;"C"&amp;MATCH("HABILITADO",T_TBL[#Headers],0)&amp;":"&amp;"F"&amp;ROWS(T_TBL[])&amp;"C"&amp;MATCH("HABILITADO", T_TBL[#Headers],0), 0),"= 1")&gt;0, FALSE, TRUE))</f>
        <v>0</v>
      </c>
      <c r="G19" t="str">
        <f ca="1"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 xml:space="preserve">'regimen', </v>
      </c>
      <c r="H19" t="str">
        <f ca="1">IF(T_TBL[[#This Row],[STATUS]]=TRUE, IF(T_TBL[[#This Row],[LASTFLD]]=FALSE, T_TBL[[#This Row],[CAMPOS]]&amp;", ", T_TBL[[#This Row],[CAMPOS]]), "")</f>
        <v xml:space="preserve">regimen, </v>
      </c>
      <c r="I19" t="str">
        <f ca="1">IF(LEN(T_TBL[[#This Row],[FLD]])&gt;0, IF(T_TBL[[#This Row],[COLNUM]]=1, T_TBL[[#This Row],[FLD]], I18&amp;T_TBL[[#This Row],[FLD]]), IF(T_TBL[[#This Row],[COLNUM]]=1, "", I18))</f>
        <v xml:space="preserve">clave, descr, nombre, puesto_stps, clave_stps, activo, id_rev, id_reg_cont, nivel, familia, labores, regimen, </v>
      </c>
      <c r="J19" s="11" t="str">
        <f ca="1">IF(LEN(T_TBL[[#This Row],[FLDTMPL]])&gt;0, IF(T_TBL[[#This Row],[COLNUM]]=1, T_TBL[[#This Row],[FLDTMPL]], J18&amp;T_TBL[[#This Row],[FLDTMPL]]), IF(T_TBL[[#This Row],[COLNUM]]=1, "", J18))</f>
        <v xml:space="preserve">clave, 'descr', 'nombre', 'puesto_stps', clave_stps, activo, id_rev, id_reg_cont, nivel, familia, labores, 'regimen', </v>
      </c>
      <c r="K19" s="11"/>
    </row>
    <row r="20" spans="1:11" x14ac:dyDescent="0.25">
      <c r="A20" s="4" t="s">
        <v>2014</v>
      </c>
      <c r="B20" s="5" t="s">
        <v>1</v>
      </c>
      <c r="C20" s="5">
        <v>1</v>
      </c>
      <c r="D20" s="6" t="b">
        <f>IF(T_TBL[[#This Row],[CAMPOS]]="", "", IF(AND(C20=1, A20&lt;&gt;""),TRUE, FALSE))</f>
        <v>1</v>
      </c>
      <c r="E20">
        <f>IF(NOT(ISNUMBER(E19)), IF(T_TBL[[#This Row],[CAMPOS]]&lt;&gt;"", 1, ""), IF(T_TBL[[#This Row],[CAMPOS]]&lt;&gt;"", E19+1, ""))</f>
        <v>13</v>
      </c>
      <c r="F20" t="b">
        <f ca="1">IF(T_TBL[[#This Row],[CAMPOS]]="", "", IF(COUNTIF(INDIRECT("F"&amp;ROW()+1&amp;"C"&amp;MATCH("HABILITADO",T_TBL[#Headers],0)&amp;":"&amp;"F"&amp;ROWS(T_TBL[])&amp;"C"&amp;MATCH("HABILITADO", T_TBL[#Headers],0), 0),"= 1")&gt;0, FALSE, TRUE))</f>
        <v>1</v>
      </c>
      <c r="G20" t="str">
        <f ca="1"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>'clasif'</v>
      </c>
      <c r="H20" t="str">
        <f ca="1">IF(T_TBL[[#This Row],[STATUS]]=TRUE, IF(T_TBL[[#This Row],[LASTFLD]]=FALSE, T_TBL[[#This Row],[CAMPOS]]&amp;", ", T_TBL[[#This Row],[CAMPOS]]), "")</f>
        <v>clasif</v>
      </c>
      <c r="I20" t="str">
        <f ca="1">IF(LEN(T_TBL[[#This Row],[FLD]])&gt;0, IF(T_TBL[[#This Row],[COLNUM]]=1, T_TBL[[#This Row],[FLD]], I19&amp;T_TBL[[#This Row],[FLD]]), IF(T_TBL[[#This Row],[COLNUM]]=1, "", I19))</f>
        <v>clave, descr, nombre, puesto_stps, clave_stps, activo, id_rev, id_reg_cont, nivel, familia, labores, regimen, clasif</v>
      </c>
      <c r="J20" s="11" t="str">
        <f ca="1">IF(LEN(T_TBL[[#This Row],[FLDTMPL]])&gt;0, IF(T_TBL[[#This Row],[COLNUM]]=1, T_TBL[[#This Row],[FLDTMPL]], J19&amp;T_TBL[[#This Row],[FLDTMPL]]), IF(T_TBL[[#This Row],[COLNUM]]=1, "", J19))</f>
        <v>clave, 'descr', 'nombre', 'puesto_stps', clave_stps, activo, id_rev, id_reg_cont, nivel, familia, labores, 'regimen', 'clasif'</v>
      </c>
      <c r="K20" s="11"/>
    </row>
    <row r="21" spans="1:11" x14ac:dyDescent="0.25">
      <c r="A21" s="4"/>
      <c r="B21" s="5"/>
      <c r="C21" s="5"/>
      <c r="D21" s="6" t="str">
        <f>IF(T_TBL[[#This Row],[CAMPOS]]="", "", IF(AND(C21=1, A21&lt;&gt;""),TRUE, FALSE))</f>
        <v/>
      </c>
      <c r="E21" t="str">
        <f>IF(NOT(ISNUMBER(E20)), IF(T_TBL[[#This Row],[CAMPOS]]&lt;&gt;"", 1, ""), IF(T_TBL[[#This Row],[CAMPOS]]&lt;&gt;"", E20+1, ""))</f>
        <v/>
      </c>
      <c r="F21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G21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H21" t="str">
        <f>IF(T_TBL[[#This Row],[STATUS]]=TRUE, IF(T_TBL[[#This Row],[LASTFLD]]=FALSE, T_TBL[[#This Row],[CAMPOS]]&amp;", ", T_TBL[[#This Row],[CAMPOS]]), "")</f>
        <v/>
      </c>
      <c r="I21" t="str">
        <f ca="1">IF(LEN(T_TBL[[#This Row],[FLD]])&gt;0, IF(T_TBL[[#This Row],[COLNUM]]=1, T_TBL[[#This Row],[FLD]], I20&amp;T_TBL[[#This Row],[FLD]]), IF(T_TBL[[#This Row],[COLNUM]]=1, "", I20))</f>
        <v>clave, descr, nombre, puesto_stps, clave_stps, activo, id_rev, id_reg_cont, nivel, familia, labores, regimen, clasif</v>
      </c>
      <c r="J21" s="11" t="str">
        <f ca="1">IF(LEN(T_TBL[[#This Row],[FLDTMPL]])&gt;0, IF(T_TBL[[#This Row],[COLNUM]]=1, T_TBL[[#This Row],[FLDTMPL]], J20&amp;T_TBL[[#This Row],[FLDTMPL]]), IF(T_TBL[[#This Row],[COLNUM]]=1, "", J20))</f>
        <v>clave, 'descr', 'nombre', 'puesto_stps', clave_stps, activo, id_rev, id_reg_cont, nivel, familia, labores, 'regimen', 'clasif'</v>
      </c>
      <c r="K21" s="11"/>
    </row>
    <row r="22" spans="1:11" x14ac:dyDescent="0.25">
      <c r="A22" s="4"/>
      <c r="B22" s="5"/>
      <c r="C22" s="5"/>
      <c r="D22" s="6" t="str">
        <f>IF(T_TBL[[#This Row],[CAMPOS]]="", "", IF(AND(C22=1, A22&lt;&gt;""),TRUE, FALSE))</f>
        <v/>
      </c>
      <c r="E22" t="str">
        <f>IF(NOT(ISNUMBER(E21)), IF(T_TBL[[#This Row],[CAMPOS]]&lt;&gt;"", 1, ""), IF(T_TBL[[#This Row],[CAMPOS]]&lt;&gt;"", E21+1, ""))</f>
        <v/>
      </c>
      <c r="F22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G22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H22" t="str">
        <f>IF(T_TBL[[#This Row],[STATUS]]=TRUE, IF(T_TBL[[#This Row],[LASTFLD]]=FALSE, T_TBL[[#This Row],[CAMPOS]]&amp;", ", T_TBL[[#This Row],[CAMPOS]]), "")</f>
        <v/>
      </c>
      <c r="I22" s="12" t="str">
        <f ca="1">IF(LEN(T_TBL[[#This Row],[FLD]])&gt;0, IF(T_TBL[[#This Row],[COLNUM]]=1, T_TBL[[#This Row],[FLD]], I21&amp;T_TBL[[#This Row],[FLD]]), IF(T_TBL[[#This Row],[COLNUM]]=1, "", I21))</f>
        <v>clave, descr, nombre, puesto_stps, clave_stps, activo, id_rev, id_reg_cont, nivel, familia, labores, regimen, clasif</v>
      </c>
      <c r="J22" s="13" t="str">
        <f ca="1">IF(LEN(T_TBL[[#This Row],[FLDTMPL]])&gt;0, IF(T_TBL[[#This Row],[COLNUM]]=1, T_TBL[[#This Row],[FLDTMPL]], J21&amp;T_TBL[[#This Row],[FLDTMPL]]), IF(T_TBL[[#This Row],[COLNUM]]=1, "", J21))</f>
        <v>clave, 'descr', 'nombre', 'puesto_stps', clave_stps, activo, id_rev, id_reg_cont, nivel, familia, labores, 'regimen', 'clasif'</v>
      </c>
      <c r="K22" s="13"/>
    </row>
    <row r="23" spans="1:11" x14ac:dyDescent="0.25">
      <c r="A23" s="4"/>
      <c r="B23" s="5"/>
      <c r="C23" s="5"/>
      <c r="D23" s="6" t="str">
        <f>IF(T_TBL[[#This Row],[CAMPOS]]="", "", IF(AND(C23=1, A23&lt;&gt;""),TRUE, FALSE))</f>
        <v/>
      </c>
      <c r="E23" t="str">
        <f>IF(NOT(ISNUMBER(E22)), IF(T_TBL[[#This Row],[CAMPOS]]&lt;&gt;"", 1, ""), IF(T_TBL[[#This Row],[CAMPOS]]&lt;&gt;"", E22+1, ""))</f>
        <v/>
      </c>
      <c r="F23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G23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H23" t="str">
        <f>IF(T_TBL[[#This Row],[STATUS]]=TRUE, IF(T_TBL[[#This Row],[LASTFLD]]=FALSE, T_TBL[[#This Row],[CAMPOS]]&amp;", ", T_TBL[[#This Row],[CAMPOS]]), "")</f>
        <v/>
      </c>
      <c r="I23" t="str">
        <f ca="1">IF(LEN(T_TBL[[#This Row],[FLD]])&gt;0, IF(T_TBL[[#This Row],[COLNUM]]=1, T_TBL[[#This Row],[FLD]], I22&amp;T_TBL[[#This Row],[FLD]]), IF(T_TBL[[#This Row],[COLNUM]]=1, "", I22))</f>
        <v>clave, descr, nombre, puesto_stps, clave_stps, activo, id_rev, id_reg_cont, nivel, familia, labores, regimen, clasif</v>
      </c>
      <c r="J23" s="11" t="str">
        <f ca="1">IF(LEN(T_TBL[[#This Row],[FLDTMPL]])&gt;0, IF(T_TBL[[#This Row],[COLNUM]]=1, T_TBL[[#This Row],[FLDTMPL]], J22&amp;T_TBL[[#This Row],[FLDTMPL]]), IF(T_TBL[[#This Row],[COLNUM]]=1, "", J22))</f>
        <v>clave, 'descr', 'nombre', 'puesto_stps', clave_stps, activo, id_rev, id_reg_cont, nivel, familia, labores, 'regimen', 'clasif'</v>
      </c>
      <c r="K23" s="11"/>
    </row>
    <row r="24" spans="1:11" x14ac:dyDescent="0.25">
      <c r="A24" s="4"/>
      <c r="B24" s="5"/>
      <c r="C24" s="5"/>
      <c r="D24" s="6" t="str">
        <f>IF(T_TBL[[#This Row],[CAMPOS]]="", "", IF(AND(C24=1, A24&lt;&gt;""),TRUE, FALSE))</f>
        <v/>
      </c>
      <c r="E24" t="str">
        <f>IF(NOT(ISNUMBER(E23)), IF(T_TBL[[#This Row],[CAMPOS]]&lt;&gt;"", 1, ""), IF(T_TBL[[#This Row],[CAMPOS]]&lt;&gt;"", E23+1, ""))</f>
        <v/>
      </c>
      <c r="F24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G24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H24" t="str">
        <f>IF(T_TBL[[#This Row],[STATUS]]=TRUE, IF(T_TBL[[#This Row],[LASTFLD]]=FALSE, T_TBL[[#This Row],[CAMPOS]]&amp;", ", T_TBL[[#This Row],[CAMPOS]]), "")</f>
        <v/>
      </c>
      <c r="I24" t="str">
        <f ca="1">IF(LEN(T_TBL[[#This Row],[FLD]])&gt;0, IF(T_TBL[[#This Row],[COLNUM]]=1, T_TBL[[#This Row],[FLD]], I23&amp;T_TBL[[#This Row],[FLD]]), IF(T_TBL[[#This Row],[COLNUM]]=1, "", I23))</f>
        <v>clave, descr, nombre, puesto_stps, clave_stps, activo, id_rev, id_reg_cont, nivel, familia, labores, regimen, clasif</v>
      </c>
      <c r="J24" s="11" t="str">
        <f ca="1">IF(LEN(T_TBL[[#This Row],[FLDTMPL]])&gt;0, IF(T_TBL[[#This Row],[COLNUM]]=1, T_TBL[[#This Row],[FLDTMPL]], J23&amp;T_TBL[[#This Row],[FLDTMPL]]), IF(T_TBL[[#This Row],[COLNUM]]=1, "", J23))</f>
        <v>clave, 'descr', 'nombre', 'puesto_stps', clave_stps, activo, id_rev, id_reg_cont, nivel, familia, labores, 'regimen', 'clasif'</v>
      </c>
      <c r="K24" s="11"/>
    </row>
    <row r="25" spans="1:11" x14ac:dyDescent="0.25">
      <c r="A25" s="4"/>
      <c r="B25" s="5"/>
      <c r="C25" s="5"/>
      <c r="D25" s="6" t="str">
        <f>IF(T_TBL[[#This Row],[CAMPOS]]="", "", IF(AND(C25=1, A25&lt;&gt;""),TRUE, FALSE))</f>
        <v/>
      </c>
      <c r="E25" t="str">
        <f>IF(NOT(ISNUMBER(E24)), IF(T_TBL[[#This Row],[CAMPOS]]&lt;&gt;"", 1, ""), IF(T_TBL[[#This Row],[CAMPOS]]&lt;&gt;"", E24+1, ""))</f>
        <v/>
      </c>
      <c r="F25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G25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H25" t="str">
        <f>IF(T_TBL[[#This Row],[STATUS]]=TRUE, IF(T_TBL[[#This Row],[LASTFLD]]=FALSE, T_TBL[[#This Row],[CAMPOS]]&amp;", ", T_TBL[[#This Row],[CAMPOS]]), "")</f>
        <v/>
      </c>
      <c r="I25" t="str">
        <f ca="1">IF(LEN(T_TBL[[#This Row],[FLD]])&gt;0, IF(T_TBL[[#This Row],[COLNUM]]=1, T_TBL[[#This Row],[FLD]], I24&amp;T_TBL[[#This Row],[FLD]]), IF(T_TBL[[#This Row],[COLNUM]]=1, "", I24))</f>
        <v>clave, descr, nombre, puesto_stps, clave_stps, activo, id_rev, id_reg_cont, nivel, familia, labores, regimen, clasif</v>
      </c>
      <c r="J25" s="11" t="str">
        <f ca="1">IF(LEN(T_TBL[[#This Row],[FLDTMPL]])&gt;0, IF(T_TBL[[#This Row],[COLNUM]]=1, T_TBL[[#This Row],[FLDTMPL]], J24&amp;T_TBL[[#This Row],[FLDTMPL]]), IF(T_TBL[[#This Row],[COLNUM]]=1, "", J24))</f>
        <v>clave, 'descr', 'nombre', 'puesto_stps', clave_stps, activo, id_rev, id_reg_cont, nivel, familia, labores, 'regimen', 'clasif'</v>
      </c>
      <c r="K25" s="11"/>
    </row>
    <row r="26" spans="1:11" x14ac:dyDescent="0.25">
      <c r="A26" s="4"/>
      <c r="B26" s="5"/>
      <c r="C26" s="5"/>
      <c r="D26" s="6" t="str">
        <f>IF(T_TBL[[#This Row],[CAMPOS]]="", "", IF(AND(C26=1, A26&lt;&gt;""),TRUE, FALSE))</f>
        <v/>
      </c>
      <c r="E26" t="str">
        <f>IF(NOT(ISNUMBER(E25)), IF(T_TBL[[#This Row],[CAMPOS]]&lt;&gt;"", 1, ""), IF(T_TBL[[#This Row],[CAMPOS]]&lt;&gt;"", E25+1, ""))</f>
        <v/>
      </c>
      <c r="F26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G26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H26" t="str">
        <f>IF(T_TBL[[#This Row],[STATUS]]=TRUE, IF(T_TBL[[#This Row],[LASTFLD]]=FALSE, T_TBL[[#This Row],[CAMPOS]]&amp;", ", T_TBL[[#This Row],[CAMPOS]]), "")</f>
        <v/>
      </c>
      <c r="I26" t="str">
        <f ca="1">IF(LEN(T_TBL[[#This Row],[FLD]])&gt;0, IF(T_TBL[[#This Row],[COLNUM]]=1, T_TBL[[#This Row],[FLD]], I25&amp;T_TBL[[#This Row],[FLD]]), IF(T_TBL[[#This Row],[COLNUM]]=1, "", I25))</f>
        <v>clave, descr, nombre, puesto_stps, clave_stps, activo, id_rev, id_reg_cont, nivel, familia, labores, regimen, clasif</v>
      </c>
      <c r="J26" s="11" t="str">
        <f ca="1">IF(LEN(T_TBL[[#This Row],[FLDTMPL]])&gt;0, IF(T_TBL[[#This Row],[COLNUM]]=1, T_TBL[[#This Row],[FLDTMPL]], J25&amp;T_TBL[[#This Row],[FLDTMPL]]), IF(T_TBL[[#This Row],[COLNUM]]=1, "", J25))</f>
        <v>clave, 'descr', 'nombre', 'puesto_stps', clave_stps, activo, id_rev, id_reg_cont, nivel, familia, labores, 'regimen', 'clasif'</v>
      </c>
      <c r="K26" s="11"/>
    </row>
    <row r="27" spans="1:11" x14ac:dyDescent="0.25">
      <c r="A27" s="4"/>
      <c r="B27" s="5"/>
      <c r="C27" s="5"/>
      <c r="D27" s="6" t="str">
        <f>IF(T_TBL[[#This Row],[CAMPOS]]="", "", IF(AND(C27=1, A27&lt;&gt;""),TRUE, FALSE))</f>
        <v/>
      </c>
      <c r="E27" t="str">
        <f>IF(NOT(ISNUMBER(E26)), IF(T_TBL[[#This Row],[CAMPOS]]&lt;&gt;"", 1, ""), IF(T_TBL[[#This Row],[CAMPOS]]&lt;&gt;"", E26+1, ""))</f>
        <v/>
      </c>
      <c r="F27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G27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H27" t="str">
        <f>IF(T_TBL[[#This Row],[STATUS]]=TRUE, IF(T_TBL[[#This Row],[LASTFLD]]=FALSE, T_TBL[[#This Row],[CAMPOS]]&amp;", ", T_TBL[[#This Row],[CAMPOS]]), "")</f>
        <v/>
      </c>
      <c r="I27" t="str">
        <f ca="1">IF(LEN(T_TBL[[#This Row],[FLD]])&gt;0, IF(T_TBL[[#This Row],[COLNUM]]=1, T_TBL[[#This Row],[FLD]], I26&amp;T_TBL[[#This Row],[FLD]]), IF(T_TBL[[#This Row],[COLNUM]]=1, "", I26))</f>
        <v>clave, descr, nombre, puesto_stps, clave_stps, activo, id_rev, id_reg_cont, nivel, familia, labores, regimen, clasif</v>
      </c>
      <c r="J27" s="11" t="str">
        <f ca="1">IF(LEN(T_TBL[[#This Row],[FLDTMPL]])&gt;0, IF(T_TBL[[#This Row],[COLNUM]]=1, T_TBL[[#This Row],[FLDTMPL]], J26&amp;T_TBL[[#This Row],[FLDTMPL]]), IF(T_TBL[[#This Row],[COLNUM]]=1, "", J26))</f>
        <v>clave, 'descr', 'nombre', 'puesto_stps', clave_stps, activo, id_rev, id_reg_cont, nivel, familia, labores, 'regimen', 'clasif'</v>
      </c>
      <c r="K27" s="11"/>
    </row>
    <row r="28" spans="1:11" x14ac:dyDescent="0.25">
      <c r="A28" s="4"/>
      <c r="B28" s="5"/>
      <c r="C28" s="5"/>
      <c r="D28" s="6" t="str">
        <f>IF(T_TBL[[#This Row],[CAMPOS]]="", "", IF(AND(C28=1, A28&lt;&gt;""),TRUE, FALSE))</f>
        <v/>
      </c>
      <c r="E28" t="str">
        <f>IF(NOT(ISNUMBER(E27)), IF(T_TBL[[#This Row],[CAMPOS]]&lt;&gt;"", 1, ""), IF(T_TBL[[#This Row],[CAMPOS]]&lt;&gt;"", E27+1, ""))</f>
        <v/>
      </c>
      <c r="F28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G28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H28" t="str">
        <f>IF(T_TBL[[#This Row],[STATUS]]=TRUE, IF(T_TBL[[#This Row],[LASTFLD]]=FALSE, T_TBL[[#This Row],[CAMPOS]]&amp;", ", T_TBL[[#This Row],[CAMPOS]]), "")</f>
        <v/>
      </c>
      <c r="I28" t="str">
        <f ca="1">IF(LEN(T_TBL[[#This Row],[FLD]])&gt;0, IF(T_TBL[[#This Row],[COLNUM]]=1, T_TBL[[#This Row],[FLD]], I27&amp;T_TBL[[#This Row],[FLD]]), IF(T_TBL[[#This Row],[COLNUM]]=1, "", I27))</f>
        <v>clave, descr, nombre, puesto_stps, clave_stps, activo, id_rev, id_reg_cont, nivel, familia, labores, regimen, clasif</v>
      </c>
      <c r="J28" s="11" t="str">
        <f ca="1">IF(LEN(T_TBL[[#This Row],[FLDTMPL]])&gt;0, IF(T_TBL[[#This Row],[COLNUM]]=1, T_TBL[[#This Row],[FLDTMPL]], J27&amp;T_TBL[[#This Row],[FLDTMPL]]), IF(T_TBL[[#This Row],[COLNUM]]=1, "", J27))</f>
        <v>clave, 'descr', 'nombre', 'puesto_stps', clave_stps, activo, id_rev, id_reg_cont, nivel, familia, labores, 'regimen', 'clasif'</v>
      </c>
      <c r="K28" s="11"/>
    </row>
    <row r="29" spans="1:11" x14ac:dyDescent="0.25">
      <c r="A29" s="4"/>
      <c r="B29" s="5"/>
      <c r="C29" s="5"/>
      <c r="D29" s="6" t="str">
        <f>IF(T_TBL[[#This Row],[CAMPOS]]="", "", IF(AND(C29=1, A29&lt;&gt;""),TRUE, FALSE))</f>
        <v/>
      </c>
      <c r="E29" t="str">
        <f>IF(NOT(ISNUMBER(E28)), IF(T_TBL[[#This Row],[CAMPOS]]&lt;&gt;"", 1, ""), IF(T_TBL[[#This Row],[CAMPOS]]&lt;&gt;"", E28+1, ""))</f>
        <v/>
      </c>
      <c r="F29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G29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H29" t="str">
        <f>IF(T_TBL[[#This Row],[STATUS]]=TRUE, IF(T_TBL[[#This Row],[LASTFLD]]=FALSE, T_TBL[[#This Row],[CAMPOS]]&amp;", ", T_TBL[[#This Row],[CAMPOS]]), "")</f>
        <v/>
      </c>
      <c r="I29" t="str">
        <f ca="1">IF(LEN(T_TBL[[#This Row],[FLD]])&gt;0, IF(T_TBL[[#This Row],[COLNUM]]=1, T_TBL[[#This Row],[FLD]], I28&amp;T_TBL[[#This Row],[FLD]]), IF(T_TBL[[#This Row],[COLNUM]]=1, "", I28))</f>
        <v>clave, descr, nombre, puesto_stps, clave_stps, activo, id_rev, id_reg_cont, nivel, familia, labores, regimen, clasif</v>
      </c>
      <c r="J29" s="11" t="str">
        <f ca="1">IF(LEN(T_TBL[[#This Row],[FLDTMPL]])&gt;0, IF(T_TBL[[#This Row],[COLNUM]]=1, T_TBL[[#This Row],[FLDTMPL]], J28&amp;T_TBL[[#This Row],[FLDTMPL]]), IF(T_TBL[[#This Row],[COLNUM]]=1, "", J28))</f>
        <v>clave, 'descr', 'nombre', 'puesto_stps', clave_stps, activo, id_rev, id_reg_cont, nivel, familia, labores, 'regimen', 'clasif'</v>
      </c>
      <c r="K29" s="11"/>
    </row>
    <row r="30" spans="1:11" x14ac:dyDescent="0.25">
      <c r="A30" s="4"/>
      <c r="B30" s="5"/>
      <c r="C30" s="5"/>
      <c r="D30" s="6" t="str">
        <f>IF(T_TBL[[#This Row],[CAMPOS]]="", "", IF(AND(C30=1, A30&lt;&gt;""),TRUE, FALSE))</f>
        <v/>
      </c>
      <c r="E30" t="str">
        <f>IF(NOT(ISNUMBER(E29)), IF(T_TBL[[#This Row],[CAMPOS]]&lt;&gt;"", 1, ""), IF(T_TBL[[#This Row],[CAMPOS]]&lt;&gt;"", E29+1, ""))</f>
        <v/>
      </c>
      <c r="F30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G30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H30" t="str">
        <f>IF(T_TBL[[#This Row],[STATUS]]=TRUE, IF(T_TBL[[#This Row],[LASTFLD]]=FALSE, T_TBL[[#This Row],[CAMPOS]]&amp;", ", T_TBL[[#This Row],[CAMPOS]]), "")</f>
        <v/>
      </c>
      <c r="I30" t="str">
        <f ca="1">IF(LEN(T_TBL[[#This Row],[FLD]])&gt;0, IF(T_TBL[[#This Row],[COLNUM]]=1, T_TBL[[#This Row],[FLD]], I29&amp;T_TBL[[#This Row],[FLD]]), IF(T_TBL[[#This Row],[COLNUM]]=1, "", I29))</f>
        <v>clave, descr, nombre, puesto_stps, clave_stps, activo, id_rev, id_reg_cont, nivel, familia, labores, regimen, clasif</v>
      </c>
      <c r="J30" s="11" t="str">
        <f ca="1">IF(LEN(T_TBL[[#This Row],[FLDTMPL]])&gt;0, IF(T_TBL[[#This Row],[COLNUM]]=1, T_TBL[[#This Row],[FLDTMPL]], J29&amp;T_TBL[[#This Row],[FLDTMPL]]), IF(T_TBL[[#This Row],[COLNUM]]=1, "", J29))</f>
        <v>clave, 'descr', 'nombre', 'puesto_stps', clave_stps, activo, id_rev, id_reg_cont, nivel, familia, labores, 'regimen', 'clasif'</v>
      </c>
      <c r="K30" s="11"/>
    </row>
    <row r="31" spans="1:11" x14ac:dyDescent="0.25">
      <c r="A31" s="4"/>
      <c r="B31" s="5"/>
      <c r="C31" s="5"/>
      <c r="D31" s="6" t="str">
        <f>IF(T_TBL[[#This Row],[CAMPOS]]="", "", IF(AND(C31=1, A31&lt;&gt;""),TRUE, FALSE))</f>
        <v/>
      </c>
      <c r="E31" t="str">
        <f>IF(NOT(ISNUMBER(E30)), IF(T_TBL[[#This Row],[CAMPOS]]&lt;&gt;"", 1, ""), IF(T_TBL[[#This Row],[CAMPOS]]&lt;&gt;"", E30+1, ""))</f>
        <v/>
      </c>
      <c r="F31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G31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H31" t="str">
        <f>IF(T_TBL[[#This Row],[STATUS]]=TRUE, IF(T_TBL[[#This Row],[LASTFLD]]=FALSE, T_TBL[[#This Row],[CAMPOS]]&amp;", ", T_TBL[[#This Row],[CAMPOS]]), "")</f>
        <v/>
      </c>
      <c r="I31" t="str">
        <f ca="1">IF(LEN(T_TBL[[#This Row],[FLD]])&gt;0, IF(T_TBL[[#This Row],[COLNUM]]=1, T_TBL[[#This Row],[FLD]], I30&amp;T_TBL[[#This Row],[FLD]]), IF(T_TBL[[#This Row],[COLNUM]]=1, "", I30))</f>
        <v>clave, descr, nombre, puesto_stps, clave_stps, activo, id_rev, id_reg_cont, nivel, familia, labores, regimen, clasif</v>
      </c>
      <c r="J31" s="11" t="str">
        <f ca="1">IF(LEN(T_TBL[[#This Row],[FLDTMPL]])&gt;0, IF(T_TBL[[#This Row],[COLNUM]]=1, T_TBL[[#This Row],[FLDTMPL]], J30&amp;T_TBL[[#This Row],[FLDTMPL]]), IF(T_TBL[[#This Row],[COLNUM]]=1, "", J30))</f>
        <v>clave, 'descr', 'nombre', 'puesto_stps', clave_stps, activo, id_rev, id_reg_cont, nivel, familia, labores, 'regimen', 'clasif'</v>
      </c>
      <c r="K31" s="11"/>
    </row>
    <row r="32" spans="1:11" x14ac:dyDescent="0.25">
      <c r="A32" s="4"/>
      <c r="B32" s="5"/>
      <c r="C32" s="5"/>
      <c r="D32" s="6" t="str">
        <f>IF(T_TBL[[#This Row],[CAMPOS]]="", "", IF(AND(C32=1, A32&lt;&gt;""),TRUE, FALSE))</f>
        <v/>
      </c>
      <c r="E32" t="str">
        <f>IF(NOT(ISNUMBER(E31)), IF(T_TBL[[#This Row],[CAMPOS]]&lt;&gt;"", 1, ""), IF(T_TBL[[#This Row],[CAMPOS]]&lt;&gt;"", E31+1, ""))</f>
        <v/>
      </c>
      <c r="F32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G32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H32" t="str">
        <f>IF(T_TBL[[#This Row],[STATUS]]=TRUE, IF(T_TBL[[#This Row],[LASTFLD]]=FALSE, T_TBL[[#This Row],[CAMPOS]]&amp;", ", T_TBL[[#This Row],[CAMPOS]]), "")</f>
        <v/>
      </c>
      <c r="I32" t="str">
        <f ca="1">IF(LEN(T_TBL[[#This Row],[FLD]])&gt;0, IF(T_TBL[[#This Row],[COLNUM]]=1, T_TBL[[#This Row],[FLD]], I31&amp;T_TBL[[#This Row],[FLD]]), IF(T_TBL[[#This Row],[COLNUM]]=1, "", I31))</f>
        <v>clave, descr, nombre, puesto_stps, clave_stps, activo, id_rev, id_reg_cont, nivel, familia, labores, regimen, clasif</v>
      </c>
      <c r="J32" s="11" t="str">
        <f ca="1">IF(LEN(T_TBL[[#This Row],[FLDTMPL]])&gt;0, IF(T_TBL[[#This Row],[COLNUM]]=1, T_TBL[[#This Row],[FLDTMPL]], J31&amp;T_TBL[[#This Row],[FLDTMPL]]), IF(T_TBL[[#This Row],[COLNUM]]=1, "", J31))</f>
        <v>clave, 'descr', 'nombre', 'puesto_stps', clave_stps, activo, id_rev, id_reg_cont, nivel, familia, labores, 'regimen', 'clasif'</v>
      </c>
      <c r="K32" s="11"/>
    </row>
    <row r="33" spans="1:11" x14ac:dyDescent="0.25">
      <c r="A33" s="4"/>
      <c r="B33" s="5"/>
      <c r="C33" s="5"/>
      <c r="D33" s="6" t="str">
        <f>IF(T_TBL[[#This Row],[CAMPOS]]="", "", IF(AND(C33=1, A33&lt;&gt;""),TRUE, FALSE))</f>
        <v/>
      </c>
      <c r="E33" t="str">
        <f>IF(NOT(ISNUMBER(E32)), IF(T_TBL[[#This Row],[CAMPOS]]&lt;&gt;"", 1, ""), IF(T_TBL[[#This Row],[CAMPOS]]&lt;&gt;"", E32+1, ""))</f>
        <v/>
      </c>
      <c r="F33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G33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H33" t="str">
        <f>IF(T_TBL[[#This Row],[STATUS]]=TRUE, IF(T_TBL[[#This Row],[LASTFLD]]=FALSE, T_TBL[[#This Row],[CAMPOS]]&amp;", ", T_TBL[[#This Row],[CAMPOS]]), "")</f>
        <v/>
      </c>
      <c r="I33" t="str">
        <f ca="1">IF(LEN(T_TBL[[#This Row],[FLD]])&gt;0, IF(T_TBL[[#This Row],[COLNUM]]=1, T_TBL[[#This Row],[FLD]], I32&amp;T_TBL[[#This Row],[FLD]]), IF(T_TBL[[#This Row],[COLNUM]]=1, "", I32))</f>
        <v>clave, descr, nombre, puesto_stps, clave_stps, activo, id_rev, id_reg_cont, nivel, familia, labores, regimen, clasif</v>
      </c>
      <c r="J33" s="11" t="str">
        <f ca="1">IF(LEN(T_TBL[[#This Row],[FLDTMPL]])&gt;0, IF(T_TBL[[#This Row],[COLNUM]]=1, T_TBL[[#This Row],[FLDTMPL]], J32&amp;T_TBL[[#This Row],[FLDTMPL]]), IF(T_TBL[[#This Row],[COLNUM]]=1, "", J32))</f>
        <v>clave, 'descr', 'nombre', 'puesto_stps', clave_stps, activo, id_rev, id_reg_cont, nivel, familia, labores, 'regimen', 'clasif'</v>
      </c>
      <c r="K33" s="11"/>
    </row>
    <row r="34" spans="1:11" x14ac:dyDescent="0.25">
      <c r="A34" s="4"/>
      <c r="B34" s="5"/>
      <c r="C34" s="5"/>
      <c r="D34" s="6" t="str">
        <f>IF(T_TBL[[#This Row],[CAMPOS]]="", "", IF(AND(C34=1, A34&lt;&gt;""),TRUE, FALSE))</f>
        <v/>
      </c>
      <c r="E34" t="str">
        <f>IF(NOT(ISNUMBER(E33)), IF(T_TBL[[#This Row],[CAMPOS]]&lt;&gt;"", 1, ""), IF(T_TBL[[#This Row],[CAMPOS]]&lt;&gt;"", E33+1, ""))</f>
        <v/>
      </c>
      <c r="F34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G34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H34" t="str">
        <f>IF(T_TBL[[#This Row],[STATUS]]=TRUE, IF(T_TBL[[#This Row],[LASTFLD]]=FALSE, T_TBL[[#This Row],[CAMPOS]]&amp;", ", T_TBL[[#This Row],[CAMPOS]]), "")</f>
        <v/>
      </c>
      <c r="I34" t="str">
        <f ca="1">IF(LEN(T_TBL[[#This Row],[FLD]])&gt;0, IF(T_TBL[[#This Row],[COLNUM]]=1, T_TBL[[#This Row],[FLD]], I33&amp;T_TBL[[#This Row],[FLD]]), IF(T_TBL[[#This Row],[COLNUM]]=1, "", I33))</f>
        <v>clave, descr, nombre, puesto_stps, clave_stps, activo, id_rev, id_reg_cont, nivel, familia, labores, regimen, clasif</v>
      </c>
      <c r="J34" s="11" t="str">
        <f ca="1">IF(LEN(T_TBL[[#This Row],[FLDTMPL]])&gt;0, IF(T_TBL[[#This Row],[COLNUM]]=1, T_TBL[[#This Row],[FLDTMPL]], J33&amp;T_TBL[[#This Row],[FLDTMPL]]), IF(T_TBL[[#This Row],[COLNUM]]=1, "", J33))</f>
        <v>clave, 'descr', 'nombre', 'puesto_stps', clave_stps, activo, id_rev, id_reg_cont, nivel, familia, labores, 'regimen', 'clasif'</v>
      </c>
      <c r="K34" s="11"/>
    </row>
    <row r="35" spans="1:11" x14ac:dyDescent="0.25">
      <c r="A35" s="4"/>
      <c r="B35" s="5"/>
      <c r="C35" s="5"/>
      <c r="D35" s="6" t="str">
        <f>IF(T_TBL[[#This Row],[CAMPOS]]="", "", IF(AND(C35=1, A35&lt;&gt;""),TRUE, FALSE))</f>
        <v/>
      </c>
      <c r="E35" t="str">
        <f>IF(NOT(ISNUMBER(E34)), IF(T_TBL[[#This Row],[CAMPOS]]&lt;&gt;"", 1, ""), IF(T_TBL[[#This Row],[CAMPOS]]&lt;&gt;"", E34+1, ""))</f>
        <v/>
      </c>
      <c r="F35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G35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H35" t="str">
        <f>IF(T_TBL[[#This Row],[STATUS]]=TRUE, IF(T_TBL[[#This Row],[LASTFLD]]=FALSE, T_TBL[[#This Row],[CAMPOS]]&amp;", ", T_TBL[[#This Row],[CAMPOS]]), "")</f>
        <v/>
      </c>
      <c r="I35" t="str">
        <f ca="1">IF(LEN(T_TBL[[#This Row],[FLD]])&gt;0, IF(T_TBL[[#This Row],[COLNUM]]=1, T_TBL[[#This Row],[FLD]], I34&amp;T_TBL[[#This Row],[FLD]]), IF(T_TBL[[#This Row],[COLNUM]]=1, "", I34))</f>
        <v>clave, descr, nombre, puesto_stps, clave_stps, activo, id_rev, id_reg_cont, nivel, familia, labores, regimen, clasif</v>
      </c>
      <c r="J35" s="11" t="str">
        <f ca="1">IF(LEN(T_TBL[[#This Row],[FLDTMPL]])&gt;0, IF(T_TBL[[#This Row],[COLNUM]]=1, T_TBL[[#This Row],[FLDTMPL]], J34&amp;T_TBL[[#This Row],[FLDTMPL]]), IF(T_TBL[[#This Row],[COLNUM]]=1, "", J34))</f>
        <v>clave, 'descr', 'nombre', 'puesto_stps', clave_stps, activo, id_rev, id_reg_cont, nivel, familia, labores, 'regimen', 'clasif'</v>
      </c>
      <c r="K35" s="11"/>
    </row>
    <row r="36" spans="1:11" x14ac:dyDescent="0.25">
      <c r="A36" s="4"/>
      <c r="B36" s="5"/>
      <c r="C36" s="5"/>
      <c r="D36" s="6" t="str">
        <f>IF(T_TBL[[#This Row],[CAMPOS]]="", "", IF(AND(C36=1, A36&lt;&gt;""),TRUE, FALSE))</f>
        <v/>
      </c>
      <c r="E36" t="str">
        <f>IF(NOT(ISNUMBER(E35)), IF(T_TBL[[#This Row],[CAMPOS]]&lt;&gt;"", 1, ""), IF(T_TBL[[#This Row],[CAMPOS]]&lt;&gt;"", E35+1, ""))</f>
        <v/>
      </c>
      <c r="F36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G36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H36" t="str">
        <f>IF(T_TBL[[#This Row],[STATUS]]=TRUE, IF(T_TBL[[#This Row],[LASTFLD]]=FALSE, T_TBL[[#This Row],[CAMPOS]]&amp;", ", T_TBL[[#This Row],[CAMPOS]]), "")</f>
        <v/>
      </c>
      <c r="I36" t="str">
        <f ca="1">IF(LEN(T_TBL[[#This Row],[FLD]])&gt;0, IF(T_TBL[[#This Row],[COLNUM]]=1, T_TBL[[#This Row],[FLD]], I35&amp;T_TBL[[#This Row],[FLD]]), IF(T_TBL[[#This Row],[COLNUM]]=1, "", I35))</f>
        <v>clave, descr, nombre, puesto_stps, clave_stps, activo, id_rev, id_reg_cont, nivel, familia, labores, regimen, clasif</v>
      </c>
      <c r="J36" s="11" t="str">
        <f ca="1">IF(LEN(T_TBL[[#This Row],[FLDTMPL]])&gt;0, IF(T_TBL[[#This Row],[COLNUM]]=1, T_TBL[[#This Row],[FLDTMPL]], J35&amp;T_TBL[[#This Row],[FLDTMPL]]), IF(T_TBL[[#This Row],[COLNUM]]=1, "", J35))</f>
        <v>clave, 'descr', 'nombre', 'puesto_stps', clave_stps, activo, id_rev, id_reg_cont, nivel, familia, labores, 'regimen', 'clasif'</v>
      </c>
      <c r="K36" s="11"/>
    </row>
    <row r="37" spans="1:11" x14ac:dyDescent="0.25">
      <c r="A37" s="4"/>
      <c r="B37" s="5"/>
      <c r="C37" s="5"/>
      <c r="D37" s="6" t="str">
        <f>IF(T_TBL[[#This Row],[CAMPOS]]="", "", IF(AND(C37=1, A37&lt;&gt;""),TRUE, FALSE))</f>
        <v/>
      </c>
      <c r="E37" t="str">
        <f>IF(NOT(ISNUMBER(E36)), IF(T_TBL[[#This Row],[CAMPOS]]&lt;&gt;"", 1, ""), IF(T_TBL[[#This Row],[CAMPOS]]&lt;&gt;"", E36+1, ""))</f>
        <v/>
      </c>
      <c r="F37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G37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H37" t="str">
        <f>IF(T_TBL[[#This Row],[STATUS]]=TRUE, IF(T_TBL[[#This Row],[LASTFLD]]=FALSE, T_TBL[[#This Row],[CAMPOS]]&amp;", ", T_TBL[[#This Row],[CAMPOS]]), "")</f>
        <v/>
      </c>
      <c r="I37" t="str">
        <f ca="1">IF(LEN(T_TBL[[#This Row],[FLD]])&gt;0, IF(T_TBL[[#This Row],[COLNUM]]=1, T_TBL[[#This Row],[FLD]], I36&amp;T_TBL[[#This Row],[FLD]]), IF(T_TBL[[#This Row],[COLNUM]]=1, "", I36))</f>
        <v>clave, descr, nombre, puesto_stps, clave_stps, activo, id_rev, id_reg_cont, nivel, familia, labores, regimen, clasif</v>
      </c>
      <c r="J37" s="11" t="str">
        <f ca="1">IF(LEN(T_TBL[[#This Row],[FLDTMPL]])&gt;0, IF(T_TBL[[#This Row],[COLNUM]]=1, T_TBL[[#This Row],[FLDTMPL]], J36&amp;T_TBL[[#This Row],[FLDTMPL]]), IF(T_TBL[[#This Row],[COLNUM]]=1, "", J36))</f>
        <v>clave, 'descr', 'nombre', 'puesto_stps', clave_stps, activo, id_rev, id_reg_cont, nivel, familia, labores, 'regimen', 'clasif'</v>
      </c>
      <c r="K37" s="11"/>
    </row>
    <row r="38" spans="1:11" x14ac:dyDescent="0.25">
      <c r="A38" s="4"/>
      <c r="B38" s="5"/>
      <c r="C38" s="5"/>
      <c r="D38" s="6" t="str">
        <f>IF(T_TBL[[#This Row],[CAMPOS]]="", "", IF(AND(C38=1, A38&lt;&gt;""),TRUE, FALSE))</f>
        <v/>
      </c>
      <c r="E38" t="str">
        <f>IF(NOT(ISNUMBER(E37)), IF(T_TBL[[#This Row],[CAMPOS]]&lt;&gt;"", 1, ""), IF(T_TBL[[#This Row],[CAMPOS]]&lt;&gt;"", E37+1, ""))</f>
        <v/>
      </c>
      <c r="F38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G38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H38" t="str">
        <f>IF(T_TBL[[#This Row],[STATUS]]=TRUE, IF(T_TBL[[#This Row],[LASTFLD]]=FALSE, T_TBL[[#This Row],[CAMPOS]]&amp;", ", T_TBL[[#This Row],[CAMPOS]]), "")</f>
        <v/>
      </c>
      <c r="I38" t="str">
        <f ca="1">IF(LEN(T_TBL[[#This Row],[FLD]])&gt;0, IF(T_TBL[[#This Row],[COLNUM]]=1, T_TBL[[#This Row],[FLD]], I37&amp;T_TBL[[#This Row],[FLD]]), IF(T_TBL[[#This Row],[COLNUM]]=1, "", I37))</f>
        <v>clave, descr, nombre, puesto_stps, clave_stps, activo, id_rev, id_reg_cont, nivel, familia, labores, regimen, clasif</v>
      </c>
      <c r="J38" s="11" t="str">
        <f ca="1">IF(LEN(T_TBL[[#This Row],[FLDTMPL]])&gt;0, IF(T_TBL[[#This Row],[COLNUM]]=1, T_TBL[[#This Row],[FLDTMPL]], J37&amp;T_TBL[[#This Row],[FLDTMPL]]), IF(T_TBL[[#This Row],[COLNUM]]=1, "", J37))</f>
        <v>clave, 'descr', 'nombre', 'puesto_stps', clave_stps, activo, id_rev, id_reg_cont, nivel, familia, labores, 'regimen', 'clasif'</v>
      </c>
      <c r="K38" s="11"/>
    </row>
    <row r="39" spans="1:11" x14ac:dyDescent="0.25">
      <c r="A39" s="4"/>
      <c r="B39" s="5"/>
      <c r="C39" s="5"/>
      <c r="D39" s="6" t="str">
        <f>IF(T_TBL[[#This Row],[CAMPOS]]="", "", IF(AND(C39=1, A39&lt;&gt;""),TRUE, FALSE))</f>
        <v/>
      </c>
      <c r="E39" t="str">
        <f>IF(NOT(ISNUMBER(E38)), IF(T_TBL[[#This Row],[CAMPOS]]&lt;&gt;"", 1, ""), IF(T_TBL[[#This Row],[CAMPOS]]&lt;&gt;"", E38+1, ""))</f>
        <v/>
      </c>
      <c r="F39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G39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H39" t="str">
        <f>IF(T_TBL[[#This Row],[STATUS]]=TRUE, IF(T_TBL[[#This Row],[LASTFLD]]=FALSE, T_TBL[[#This Row],[CAMPOS]]&amp;", ", T_TBL[[#This Row],[CAMPOS]]), "")</f>
        <v/>
      </c>
      <c r="I39" t="str">
        <f ca="1">IF(LEN(T_TBL[[#This Row],[FLD]])&gt;0, IF(T_TBL[[#This Row],[COLNUM]]=1, T_TBL[[#This Row],[FLD]], I38&amp;T_TBL[[#This Row],[FLD]]), IF(T_TBL[[#This Row],[COLNUM]]=1, "", I38))</f>
        <v>clave, descr, nombre, puesto_stps, clave_stps, activo, id_rev, id_reg_cont, nivel, familia, labores, regimen, clasif</v>
      </c>
      <c r="J39" s="11" t="str">
        <f ca="1">IF(LEN(T_TBL[[#This Row],[FLDTMPL]])&gt;0, IF(T_TBL[[#This Row],[COLNUM]]=1, T_TBL[[#This Row],[FLDTMPL]], J38&amp;T_TBL[[#This Row],[FLDTMPL]]), IF(T_TBL[[#This Row],[COLNUM]]=1, "", J38))</f>
        <v>clave, 'descr', 'nombre', 'puesto_stps', clave_stps, activo, id_rev, id_reg_cont, nivel, familia, labores, 'regimen', 'clasif'</v>
      </c>
      <c r="K39" s="11"/>
    </row>
    <row r="40" spans="1:11" x14ac:dyDescent="0.25">
      <c r="A40" s="4"/>
      <c r="B40" s="5"/>
      <c r="C40" s="5"/>
      <c r="D40" s="6" t="str">
        <f>IF(T_TBL[[#This Row],[CAMPOS]]="", "", IF(AND(C40=1, A40&lt;&gt;""),TRUE, FALSE))</f>
        <v/>
      </c>
      <c r="E40" t="str">
        <f>IF(NOT(ISNUMBER(E39)), IF(T_TBL[[#This Row],[CAMPOS]]&lt;&gt;"", 1, ""), IF(T_TBL[[#This Row],[CAMPOS]]&lt;&gt;"", E39+1, ""))</f>
        <v/>
      </c>
      <c r="F40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G40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H40" t="str">
        <f>IF(T_TBL[[#This Row],[STATUS]]=TRUE, IF(T_TBL[[#This Row],[LASTFLD]]=FALSE, T_TBL[[#This Row],[CAMPOS]]&amp;", ", T_TBL[[#This Row],[CAMPOS]]), "")</f>
        <v/>
      </c>
      <c r="I40" t="str">
        <f ca="1">IF(LEN(T_TBL[[#This Row],[FLD]])&gt;0, IF(T_TBL[[#This Row],[COLNUM]]=1, T_TBL[[#This Row],[FLD]], I39&amp;T_TBL[[#This Row],[FLD]]), IF(T_TBL[[#This Row],[COLNUM]]=1, "", I39))</f>
        <v>clave, descr, nombre, puesto_stps, clave_stps, activo, id_rev, id_reg_cont, nivel, familia, labores, regimen, clasif</v>
      </c>
      <c r="J40" s="11" t="str">
        <f ca="1">IF(LEN(T_TBL[[#This Row],[FLDTMPL]])&gt;0, IF(T_TBL[[#This Row],[COLNUM]]=1, T_TBL[[#This Row],[FLDTMPL]], J39&amp;T_TBL[[#This Row],[FLDTMPL]]), IF(T_TBL[[#This Row],[COLNUM]]=1, "", J39))</f>
        <v>clave, 'descr', 'nombre', 'puesto_stps', clave_stps, activo, id_rev, id_reg_cont, nivel, familia, labores, 'regimen', 'clasif'</v>
      </c>
      <c r="K40" s="11"/>
    </row>
    <row r="41" spans="1:11" x14ac:dyDescent="0.25">
      <c r="A41" s="4"/>
      <c r="B41" s="5"/>
      <c r="C41" s="5"/>
      <c r="D41" s="6" t="str">
        <f>IF(T_TBL[[#This Row],[CAMPOS]]="", "", IF(AND(C41=1, A41&lt;&gt;""),TRUE, FALSE))</f>
        <v/>
      </c>
      <c r="E41" t="str">
        <f>IF(NOT(ISNUMBER(E40)), IF(T_TBL[[#This Row],[CAMPOS]]&lt;&gt;"", 1, ""), IF(T_TBL[[#This Row],[CAMPOS]]&lt;&gt;"", E40+1, ""))</f>
        <v/>
      </c>
      <c r="F41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G41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H41" t="str">
        <f>IF(T_TBL[[#This Row],[STATUS]]=TRUE, IF(T_TBL[[#This Row],[LASTFLD]]=FALSE, T_TBL[[#This Row],[CAMPOS]]&amp;", ", T_TBL[[#This Row],[CAMPOS]]), "")</f>
        <v/>
      </c>
      <c r="I41" t="str">
        <f ca="1">IF(LEN(T_TBL[[#This Row],[FLD]])&gt;0, IF(T_TBL[[#This Row],[COLNUM]]=1, T_TBL[[#This Row],[FLD]], I40&amp;T_TBL[[#This Row],[FLD]]), IF(T_TBL[[#This Row],[COLNUM]]=1, "", I40))</f>
        <v>clave, descr, nombre, puesto_stps, clave_stps, activo, id_rev, id_reg_cont, nivel, familia, labores, regimen, clasif</v>
      </c>
      <c r="J41" s="11" t="str">
        <f ca="1">IF(LEN(T_TBL[[#This Row],[FLDTMPL]])&gt;0, IF(T_TBL[[#This Row],[COLNUM]]=1, T_TBL[[#This Row],[FLDTMPL]], J40&amp;T_TBL[[#This Row],[FLDTMPL]]), IF(T_TBL[[#This Row],[COLNUM]]=1, "", J40))</f>
        <v>clave, 'descr', 'nombre', 'puesto_stps', clave_stps, activo, id_rev, id_reg_cont, nivel, familia, labores, 'regimen', 'clasif'</v>
      </c>
      <c r="K41" s="11"/>
    </row>
    <row r="42" spans="1:11" x14ac:dyDescent="0.25">
      <c r="A42" s="4"/>
      <c r="B42" s="5"/>
      <c r="C42" s="5"/>
      <c r="D42" s="6" t="str">
        <f>IF(T_TBL[[#This Row],[CAMPOS]]="", "", IF(AND(C42=1, A42&lt;&gt;""),TRUE, FALSE))</f>
        <v/>
      </c>
      <c r="E42" t="str">
        <f>IF(NOT(ISNUMBER(E41)), IF(T_TBL[[#This Row],[CAMPOS]]&lt;&gt;"", 1, ""), IF(T_TBL[[#This Row],[CAMPOS]]&lt;&gt;"", E41+1, ""))</f>
        <v/>
      </c>
      <c r="F42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G42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H42" t="str">
        <f>IF(T_TBL[[#This Row],[STATUS]]=TRUE, IF(T_TBL[[#This Row],[LASTFLD]]=FALSE, T_TBL[[#This Row],[CAMPOS]]&amp;", ", T_TBL[[#This Row],[CAMPOS]]), "")</f>
        <v/>
      </c>
      <c r="I42" t="str">
        <f ca="1">IF(LEN(T_TBL[[#This Row],[FLD]])&gt;0, IF(T_TBL[[#This Row],[COLNUM]]=1, T_TBL[[#This Row],[FLD]], I41&amp;T_TBL[[#This Row],[FLD]]), IF(T_TBL[[#This Row],[COLNUM]]=1, "", I41))</f>
        <v>clave, descr, nombre, puesto_stps, clave_stps, activo, id_rev, id_reg_cont, nivel, familia, labores, regimen, clasif</v>
      </c>
      <c r="J42" s="11" t="str">
        <f ca="1">IF(LEN(T_TBL[[#This Row],[FLDTMPL]])&gt;0, IF(T_TBL[[#This Row],[COLNUM]]=1, T_TBL[[#This Row],[FLDTMPL]], J41&amp;T_TBL[[#This Row],[FLDTMPL]]), IF(T_TBL[[#This Row],[COLNUM]]=1, "", J41))</f>
        <v>clave, 'descr', 'nombre', 'puesto_stps', clave_stps, activo, id_rev, id_reg_cont, nivel, familia, labores, 'regimen', 'clasif'</v>
      </c>
      <c r="K42" s="11"/>
    </row>
    <row r="43" spans="1:11" x14ac:dyDescent="0.25">
      <c r="A43" s="4"/>
      <c r="B43" s="5"/>
      <c r="C43" s="5"/>
      <c r="D43" s="6" t="str">
        <f>IF(T_TBL[[#This Row],[CAMPOS]]="", "", IF(AND(C43=1, A43&lt;&gt;""),TRUE, FALSE))</f>
        <v/>
      </c>
      <c r="E43" t="str">
        <f>IF(NOT(ISNUMBER(E42)), IF(T_TBL[[#This Row],[CAMPOS]]&lt;&gt;"", 1, ""), IF(T_TBL[[#This Row],[CAMPOS]]&lt;&gt;"", E42+1, ""))</f>
        <v/>
      </c>
      <c r="F43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G43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H43" t="str">
        <f>IF(T_TBL[[#This Row],[STATUS]]=TRUE, IF(T_TBL[[#This Row],[LASTFLD]]=FALSE, T_TBL[[#This Row],[CAMPOS]]&amp;", ", T_TBL[[#This Row],[CAMPOS]]), "")</f>
        <v/>
      </c>
      <c r="I43" t="str">
        <f ca="1">IF(LEN(T_TBL[[#This Row],[FLD]])&gt;0, IF(T_TBL[[#This Row],[COLNUM]]=1, T_TBL[[#This Row],[FLD]], I42&amp;T_TBL[[#This Row],[FLD]]), IF(T_TBL[[#This Row],[COLNUM]]=1, "", I42))</f>
        <v>clave, descr, nombre, puesto_stps, clave_stps, activo, id_rev, id_reg_cont, nivel, familia, labores, regimen, clasif</v>
      </c>
      <c r="J43" s="11" t="str">
        <f ca="1">IF(LEN(T_TBL[[#This Row],[FLDTMPL]])&gt;0, IF(T_TBL[[#This Row],[COLNUM]]=1, T_TBL[[#This Row],[FLDTMPL]], J42&amp;T_TBL[[#This Row],[FLDTMPL]]), IF(T_TBL[[#This Row],[COLNUM]]=1, "", J42))</f>
        <v>clave, 'descr', 'nombre', 'puesto_stps', clave_stps, activo, id_rev, id_reg_cont, nivel, familia, labores, 'regimen', 'clasif'</v>
      </c>
      <c r="K43" s="11"/>
    </row>
    <row r="44" spans="1:11" x14ac:dyDescent="0.25">
      <c r="A44" s="4"/>
      <c r="B44" s="5"/>
      <c r="C44" s="5"/>
      <c r="D44" s="6" t="str">
        <f>IF(T_TBL[[#This Row],[CAMPOS]]="", "", IF(AND(C44=1, A44&lt;&gt;""),TRUE, FALSE))</f>
        <v/>
      </c>
      <c r="E44" t="str">
        <f>IF(NOT(ISNUMBER(E43)), IF(T_TBL[[#This Row],[CAMPOS]]&lt;&gt;"", 1, ""), IF(T_TBL[[#This Row],[CAMPOS]]&lt;&gt;"", E43+1, ""))</f>
        <v/>
      </c>
      <c r="F44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G44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H44" t="str">
        <f>IF(T_TBL[[#This Row],[STATUS]]=TRUE, IF(T_TBL[[#This Row],[LASTFLD]]=FALSE, T_TBL[[#This Row],[CAMPOS]]&amp;", ", T_TBL[[#This Row],[CAMPOS]]), "")</f>
        <v/>
      </c>
      <c r="I44" t="str">
        <f ca="1">IF(LEN(T_TBL[[#This Row],[FLD]])&gt;0, IF(T_TBL[[#This Row],[COLNUM]]=1, T_TBL[[#This Row],[FLD]], I43&amp;T_TBL[[#This Row],[FLD]]), IF(T_TBL[[#This Row],[COLNUM]]=1, "", I43))</f>
        <v>clave, descr, nombre, puesto_stps, clave_stps, activo, id_rev, id_reg_cont, nivel, familia, labores, regimen, clasif</v>
      </c>
      <c r="J44" s="11" t="str">
        <f ca="1">IF(LEN(T_TBL[[#This Row],[FLDTMPL]])&gt;0, IF(T_TBL[[#This Row],[COLNUM]]=1, T_TBL[[#This Row],[FLDTMPL]], J43&amp;T_TBL[[#This Row],[FLDTMPL]]), IF(T_TBL[[#This Row],[COLNUM]]=1, "", J43))</f>
        <v>clave, 'descr', 'nombre', 'puesto_stps', clave_stps, activo, id_rev, id_reg_cont, nivel, familia, labores, 'regimen', 'clasif'</v>
      </c>
      <c r="K44" s="11"/>
    </row>
    <row r="45" spans="1:11" x14ac:dyDescent="0.25">
      <c r="A45" s="4"/>
      <c r="B45" s="5"/>
      <c r="C45" s="5"/>
      <c r="D45" s="6" t="str">
        <f>IF(T_TBL[[#This Row],[CAMPOS]]="", "", IF(AND(C45=1, A45&lt;&gt;""),TRUE, FALSE))</f>
        <v/>
      </c>
      <c r="E45" t="str">
        <f>IF(NOT(ISNUMBER(E44)), IF(T_TBL[[#This Row],[CAMPOS]]&lt;&gt;"", 1, ""), IF(T_TBL[[#This Row],[CAMPOS]]&lt;&gt;"", E44+1, ""))</f>
        <v/>
      </c>
      <c r="F45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G45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H45" t="str">
        <f>IF(T_TBL[[#This Row],[STATUS]]=TRUE, IF(T_TBL[[#This Row],[LASTFLD]]=FALSE, T_TBL[[#This Row],[CAMPOS]]&amp;", ", T_TBL[[#This Row],[CAMPOS]]), "")</f>
        <v/>
      </c>
      <c r="I45" t="str">
        <f ca="1">IF(LEN(T_TBL[[#This Row],[FLD]])&gt;0, IF(T_TBL[[#This Row],[COLNUM]]=1, T_TBL[[#This Row],[FLD]], I44&amp;T_TBL[[#This Row],[FLD]]), IF(T_TBL[[#This Row],[COLNUM]]=1, "", I44))</f>
        <v>clave, descr, nombre, puesto_stps, clave_stps, activo, id_rev, id_reg_cont, nivel, familia, labores, regimen, clasif</v>
      </c>
      <c r="J45" s="11" t="str">
        <f ca="1">IF(LEN(T_TBL[[#This Row],[FLDTMPL]])&gt;0, IF(T_TBL[[#This Row],[COLNUM]]=1, T_TBL[[#This Row],[FLDTMPL]], J44&amp;T_TBL[[#This Row],[FLDTMPL]]), IF(T_TBL[[#This Row],[COLNUM]]=1, "", J44))</f>
        <v>clave, 'descr', 'nombre', 'puesto_stps', clave_stps, activo, id_rev, id_reg_cont, nivel, familia, labores, 'regimen', 'clasif'</v>
      </c>
      <c r="K45" s="11"/>
    </row>
    <row r="46" spans="1:11" x14ac:dyDescent="0.25">
      <c r="A46" s="4"/>
      <c r="B46" s="5"/>
      <c r="C46" s="5"/>
      <c r="D46" s="6" t="str">
        <f>IF(T_TBL[[#This Row],[CAMPOS]]="", "", IF(AND(C46=1, A46&lt;&gt;""),TRUE, FALSE))</f>
        <v/>
      </c>
      <c r="E46" t="str">
        <f>IF(NOT(ISNUMBER(E45)), IF(T_TBL[[#This Row],[CAMPOS]]&lt;&gt;"", 1, ""), IF(T_TBL[[#This Row],[CAMPOS]]&lt;&gt;"", E45+1, ""))</f>
        <v/>
      </c>
      <c r="F46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G46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H46" t="str">
        <f>IF(T_TBL[[#This Row],[STATUS]]=TRUE, IF(T_TBL[[#This Row],[LASTFLD]]=FALSE, T_TBL[[#This Row],[CAMPOS]]&amp;", ", T_TBL[[#This Row],[CAMPOS]]), "")</f>
        <v/>
      </c>
      <c r="I46" t="str">
        <f ca="1">IF(LEN(T_TBL[[#This Row],[FLD]])&gt;0, IF(T_TBL[[#This Row],[COLNUM]]=1, T_TBL[[#This Row],[FLD]], I45&amp;T_TBL[[#This Row],[FLD]]), IF(T_TBL[[#This Row],[COLNUM]]=1, "", I45))</f>
        <v>clave, descr, nombre, puesto_stps, clave_stps, activo, id_rev, id_reg_cont, nivel, familia, labores, regimen, clasif</v>
      </c>
      <c r="J46" s="11" t="str">
        <f ca="1">IF(LEN(T_TBL[[#This Row],[FLDTMPL]])&gt;0, IF(T_TBL[[#This Row],[COLNUM]]=1, T_TBL[[#This Row],[FLDTMPL]], J45&amp;T_TBL[[#This Row],[FLDTMPL]]), IF(T_TBL[[#This Row],[COLNUM]]=1, "", J45))</f>
        <v>clave, 'descr', 'nombre', 'puesto_stps', clave_stps, activo, id_rev, id_reg_cont, nivel, familia, labores, 'regimen', 'clasif'</v>
      </c>
      <c r="K46" s="11"/>
    </row>
    <row r="47" spans="1:11" x14ac:dyDescent="0.25">
      <c r="A47" s="4"/>
      <c r="B47" s="5"/>
      <c r="C47" s="5"/>
      <c r="D47" s="6" t="str">
        <f>IF(T_TBL[[#This Row],[CAMPOS]]="", "", IF(AND(C47=1, A47&lt;&gt;""),TRUE, FALSE))</f>
        <v/>
      </c>
      <c r="E47" t="str">
        <f>IF(NOT(ISNUMBER(E46)), IF(T_TBL[[#This Row],[CAMPOS]]&lt;&gt;"", 1, ""), IF(T_TBL[[#This Row],[CAMPOS]]&lt;&gt;"", E46+1, ""))</f>
        <v/>
      </c>
      <c r="F47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G47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H47" t="str">
        <f>IF(T_TBL[[#This Row],[STATUS]]=TRUE, IF(T_TBL[[#This Row],[LASTFLD]]=FALSE, T_TBL[[#This Row],[CAMPOS]]&amp;", ", T_TBL[[#This Row],[CAMPOS]]), "")</f>
        <v/>
      </c>
      <c r="I47" t="str">
        <f ca="1">IF(LEN(T_TBL[[#This Row],[FLD]])&gt;0, IF(T_TBL[[#This Row],[COLNUM]]=1, T_TBL[[#This Row],[FLD]], I46&amp;T_TBL[[#This Row],[FLD]]), IF(T_TBL[[#This Row],[COLNUM]]=1, "", I46))</f>
        <v>clave, descr, nombre, puesto_stps, clave_stps, activo, id_rev, id_reg_cont, nivel, familia, labores, regimen, clasif</v>
      </c>
      <c r="J47" s="11" t="str">
        <f ca="1">IF(LEN(T_TBL[[#This Row],[FLDTMPL]])&gt;0, IF(T_TBL[[#This Row],[COLNUM]]=1, T_TBL[[#This Row],[FLDTMPL]], J46&amp;T_TBL[[#This Row],[FLDTMPL]]), IF(T_TBL[[#This Row],[COLNUM]]=1, "", J46))</f>
        <v>clave, 'descr', 'nombre', 'puesto_stps', clave_stps, activo, id_rev, id_reg_cont, nivel, familia, labores, 'regimen', 'clasif'</v>
      </c>
      <c r="K47" s="11"/>
    </row>
    <row r="48" spans="1:11" x14ac:dyDescent="0.25">
      <c r="A48" s="4"/>
      <c r="B48" s="5"/>
      <c r="C48" s="5"/>
      <c r="D48" s="6" t="str">
        <f>IF(T_TBL[[#This Row],[CAMPOS]]="", "", IF(AND(C48=1, A48&lt;&gt;""),TRUE, FALSE))</f>
        <v/>
      </c>
      <c r="E48" t="str">
        <f>IF(NOT(ISNUMBER(E47)), IF(T_TBL[[#This Row],[CAMPOS]]&lt;&gt;"", 1, ""), IF(T_TBL[[#This Row],[CAMPOS]]&lt;&gt;"", E47+1, ""))</f>
        <v/>
      </c>
      <c r="F48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G48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H48" t="str">
        <f>IF(T_TBL[[#This Row],[STATUS]]=TRUE, IF(T_TBL[[#This Row],[LASTFLD]]=FALSE, T_TBL[[#This Row],[CAMPOS]]&amp;", ", T_TBL[[#This Row],[CAMPOS]]), "")</f>
        <v/>
      </c>
      <c r="I48" t="str">
        <f ca="1">IF(LEN(T_TBL[[#This Row],[FLD]])&gt;0, IF(T_TBL[[#This Row],[COLNUM]]=1, T_TBL[[#This Row],[FLD]], I47&amp;T_TBL[[#This Row],[FLD]]), IF(T_TBL[[#This Row],[COLNUM]]=1, "", I47))</f>
        <v>clave, descr, nombre, puesto_stps, clave_stps, activo, id_rev, id_reg_cont, nivel, familia, labores, regimen, clasif</v>
      </c>
      <c r="J48" s="11" t="str">
        <f ca="1">IF(LEN(T_TBL[[#This Row],[FLDTMPL]])&gt;0, IF(T_TBL[[#This Row],[COLNUM]]=1, T_TBL[[#This Row],[FLDTMPL]], J47&amp;T_TBL[[#This Row],[FLDTMPL]]), IF(T_TBL[[#This Row],[COLNUM]]=1, "", J47))</f>
        <v>clave, 'descr', 'nombre', 'puesto_stps', clave_stps, activo, id_rev, id_reg_cont, nivel, familia, labores, 'regimen', 'clasif'</v>
      </c>
      <c r="K48" s="11"/>
    </row>
    <row r="49" spans="1:11" x14ac:dyDescent="0.25">
      <c r="A49" s="4"/>
      <c r="B49" s="5"/>
      <c r="C49" s="5"/>
      <c r="D49" s="6" t="str">
        <f>IF(T_TBL[[#This Row],[CAMPOS]]="", "", IF(AND(C49=1, A49&lt;&gt;""),TRUE, FALSE))</f>
        <v/>
      </c>
      <c r="E49" t="str">
        <f>IF(NOT(ISNUMBER(E48)), IF(T_TBL[[#This Row],[CAMPOS]]&lt;&gt;"", 1, ""), IF(T_TBL[[#This Row],[CAMPOS]]&lt;&gt;"", E48+1, ""))</f>
        <v/>
      </c>
      <c r="F49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G49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H49" t="str">
        <f>IF(T_TBL[[#This Row],[STATUS]]=TRUE, IF(T_TBL[[#This Row],[LASTFLD]]=FALSE, T_TBL[[#This Row],[CAMPOS]]&amp;", ", T_TBL[[#This Row],[CAMPOS]]), "")</f>
        <v/>
      </c>
      <c r="I49" t="str">
        <f ca="1">IF(LEN(T_TBL[[#This Row],[FLD]])&gt;0, IF(T_TBL[[#This Row],[COLNUM]]=1, T_TBL[[#This Row],[FLD]], I48&amp;T_TBL[[#This Row],[FLD]]), IF(T_TBL[[#This Row],[COLNUM]]=1, "", I48))</f>
        <v>clave, descr, nombre, puesto_stps, clave_stps, activo, id_rev, id_reg_cont, nivel, familia, labores, regimen, clasif</v>
      </c>
      <c r="J49" s="11" t="str">
        <f ca="1">IF(LEN(T_TBL[[#This Row],[FLDTMPL]])&gt;0, IF(T_TBL[[#This Row],[COLNUM]]=1, T_TBL[[#This Row],[FLDTMPL]], J48&amp;T_TBL[[#This Row],[FLDTMPL]]), IF(T_TBL[[#This Row],[COLNUM]]=1, "", J48))</f>
        <v>clave, 'descr', 'nombre', 'puesto_stps', clave_stps, activo, id_rev, id_reg_cont, nivel, familia, labores, 'regimen', 'clasif'</v>
      </c>
      <c r="K49" s="11"/>
    </row>
    <row r="50" spans="1:11" x14ac:dyDescent="0.25">
      <c r="A50" s="4"/>
      <c r="B50" s="5"/>
      <c r="C50" s="5"/>
      <c r="D50" s="6" t="str">
        <f>IF(T_TBL[[#This Row],[CAMPOS]]="", "", IF(AND(C50=1, A50&lt;&gt;""),TRUE, FALSE))</f>
        <v/>
      </c>
      <c r="E50" t="str">
        <f>IF(NOT(ISNUMBER(E49)), IF(T_TBL[[#This Row],[CAMPOS]]&lt;&gt;"", 1, ""), IF(T_TBL[[#This Row],[CAMPOS]]&lt;&gt;"", E49+1, ""))</f>
        <v/>
      </c>
      <c r="F50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G50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H50" t="str">
        <f>IF(T_TBL[[#This Row],[STATUS]]=TRUE, IF(T_TBL[[#This Row],[LASTFLD]]=FALSE, T_TBL[[#This Row],[CAMPOS]]&amp;", ", T_TBL[[#This Row],[CAMPOS]]), "")</f>
        <v/>
      </c>
      <c r="I50" t="str">
        <f ca="1">IF(LEN(T_TBL[[#This Row],[FLD]])&gt;0, IF(T_TBL[[#This Row],[COLNUM]]=1, T_TBL[[#This Row],[FLD]], I49&amp;T_TBL[[#This Row],[FLD]]), IF(T_TBL[[#This Row],[COLNUM]]=1, "", I49))</f>
        <v>clave, descr, nombre, puesto_stps, clave_stps, activo, id_rev, id_reg_cont, nivel, familia, labores, regimen, clasif</v>
      </c>
      <c r="J50" s="11" t="str">
        <f ca="1">IF(LEN(T_TBL[[#This Row],[FLDTMPL]])&gt;0, IF(T_TBL[[#This Row],[COLNUM]]=1, T_TBL[[#This Row],[FLDTMPL]], J49&amp;T_TBL[[#This Row],[FLDTMPL]]), IF(T_TBL[[#This Row],[COLNUM]]=1, "", J49))</f>
        <v>clave, 'descr', 'nombre', 'puesto_stps', clave_stps, activo, id_rev, id_reg_cont, nivel, familia, labores, 'regimen', 'clasif'</v>
      </c>
      <c r="K50" s="11"/>
    </row>
    <row r="51" spans="1:11" x14ac:dyDescent="0.25">
      <c r="A51" s="4"/>
      <c r="B51" s="5"/>
      <c r="C51" s="5"/>
      <c r="D51" s="6" t="str">
        <f>IF(T_TBL[[#This Row],[CAMPOS]]="", "", IF(AND(C51=1, A51&lt;&gt;""),TRUE, FALSE))</f>
        <v/>
      </c>
      <c r="E51" t="str">
        <f>IF(NOT(ISNUMBER(E50)), IF(T_TBL[[#This Row],[CAMPOS]]&lt;&gt;"", 1, ""), IF(T_TBL[[#This Row],[CAMPOS]]&lt;&gt;"", E50+1, ""))</f>
        <v/>
      </c>
      <c r="F51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G51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H51" t="str">
        <f>IF(T_TBL[[#This Row],[STATUS]]=TRUE, IF(T_TBL[[#This Row],[LASTFLD]]=FALSE, T_TBL[[#This Row],[CAMPOS]]&amp;", ", T_TBL[[#This Row],[CAMPOS]]), "")</f>
        <v/>
      </c>
      <c r="I51" t="str">
        <f ca="1">IF(LEN(T_TBL[[#This Row],[FLD]])&gt;0, IF(T_TBL[[#This Row],[COLNUM]]=1, T_TBL[[#This Row],[FLD]], I50&amp;T_TBL[[#This Row],[FLD]]), IF(T_TBL[[#This Row],[COLNUM]]=1, "", I50))</f>
        <v>clave, descr, nombre, puesto_stps, clave_stps, activo, id_rev, id_reg_cont, nivel, familia, labores, regimen, clasif</v>
      </c>
      <c r="J51" s="11" t="str">
        <f ca="1">IF(LEN(T_TBL[[#This Row],[FLDTMPL]])&gt;0, IF(T_TBL[[#This Row],[COLNUM]]=1, T_TBL[[#This Row],[FLDTMPL]], J50&amp;T_TBL[[#This Row],[FLDTMPL]]), IF(T_TBL[[#This Row],[COLNUM]]=1, "", J50))</f>
        <v>clave, 'descr', 'nombre', 'puesto_stps', clave_stps, activo, id_rev, id_reg_cont, nivel, familia, labores, 'regimen', 'clasif'</v>
      </c>
      <c r="K51" s="11"/>
    </row>
    <row r="52" spans="1:11" x14ac:dyDescent="0.25">
      <c r="A52" s="4"/>
      <c r="B52" s="5"/>
      <c r="C52" s="5"/>
      <c r="D52" s="6" t="str">
        <f>IF(T_TBL[[#This Row],[CAMPOS]]="", "", IF(AND(C52=1, A52&lt;&gt;""),TRUE, FALSE))</f>
        <v/>
      </c>
      <c r="E52" t="str">
        <f>IF(NOT(ISNUMBER(E51)), IF(T_TBL[[#This Row],[CAMPOS]]&lt;&gt;"", 1, ""), IF(T_TBL[[#This Row],[CAMPOS]]&lt;&gt;"", E51+1, ""))</f>
        <v/>
      </c>
      <c r="F52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G52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H52" t="str">
        <f>IF(T_TBL[[#This Row],[STATUS]]=TRUE, IF(T_TBL[[#This Row],[LASTFLD]]=FALSE, T_TBL[[#This Row],[CAMPOS]]&amp;", ", T_TBL[[#This Row],[CAMPOS]]), "")</f>
        <v/>
      </c>
      <c r="I52" t="str">
        <f ca="1">IF(LEN(T_TBL[[#This Row],[FLD]])&gt;0, IF(T_TBL[[#This Row],[COLNUM]]=1, T_TBL[[#This Row],[FLD]], I51&amp;T_TBL[[#This Row],[FLD]]), IF(T_TBL[[#This Row],[COLNUM]]=1, "", I51))</f>
        <v>clave, descr, nombre, puesto_stps, clave_stps, activo, id_rev, id_reg_cont, nivel, familia, labores, regimen, clasif</v>
      </c>
      <c r="J52" s="11" t="str">
        <f ca="1">IF(LEN(T_TBL[[#This Row],[FLDTMPL]])&gt;0, IF(T_TBL[[#This Row],[COLNUM]]=1, T_TBL[[#This Row],[FLDTMPL]], J51&amp;T_TBL[[#This Row],[FLDTMPL]]), IF(T_TBL[[#This Row],[COLNUM]]=1, "", J51))</f>
        <v>clave, 'descr', 'nombre', 'puesto_stps', clave_stps, activo, id_rev, id_reg_cont, nivel, familia, labores, 'regimen', 'clasif'</v>
      </c>
      <c r="K52" s="11"/>
    </row>
    <row r="53" spans="1:11" x14ac:dyDescent="0.25">
      <c r="A53" s="4"/>
      <c r="B53" s="5"/>
      <c r="C53" s="5"/>
      <c r="D53" s="6" t="str">
        <f>IF(T_TBL[[#This Row],[CAMPOS]]="", "", IF(AND(C53=1, A53&lt;&gt;""),TRUE, FALSE))</f>
        <v/>
      </c>
      <c r="E53" t="str">
        <f>IF(NOT(ISNUMBER(E52)), IF(T_TBL[[#This Row],[CAMPOS]]&lt;&gt;"", 1, ""), IF(T_TBL[[#This Row],[CAMPOS]]&lt;&gt;"", E52+1, ""))</f>
        <v/>
      </c>
      <c r="F53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G53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H53" t="str">
        <f>IF(T_TBL[[#This Row],[STATUS]]=TRUE, IF(T_TBL[[#This Row],[LASTFLD]]=FALSE, T_TBL[[#This Row],[CAMPOS]]&amp;", ", T_TBL[[#This Row],[CAMPOS]]), "")</f>
        <v/>
      </c>
      <c r="I53" t="str">
        <f ca="1">IF(LEN(T_TBL[[#This Row],[FLD]])&gt;0, IF(T_TBL[[#This Row],[COLNUM]]=1, T_TBL[[#This Row],[FLD]], I52&amp;T_TBL[[#This Row],[FLD]]), IF(T_TBL[[#This Row],[COLNUM]]=1, "", I52))</f>
        <v>clave, descr, nombre, puesto_stps, clave_stps, activo, id_rev, id_reg_cont, nivel, familia, labores, regimen, clasif</v>
      </c>
      <c r="J53" s="11" t="str">
        <f ca="1">IF(LEN(T_TBL[[#This Row],[FLDTMPL]])&gt;0, IF(T_TBL[[#This Row],[COLNUM]]=1, T_TBL[[#This Row],[FLDTMPL]], J52&amp;T_TBL[[#This Row],[FLDTMPL]]), IF(T_TBL[[#This Row],[COLNUM]]=1, "", J52))</f>
        <v>clave, 'descr', 'nombre', 'puesto_stps', clave_stps, activo, id_rev, id_reg_cont, nivel, familia, labores, 'regimen', 'clasif'</v>
      </c>
      <c r="K53" s="11"/>
    </row>
    <row r="54" spans="1:11" x14ac:dyDescent="0.25">
      <c r="A54" s="4"/>
      <c r="B54" s="5"/>
      <c r="C54" s="5"/>
      <c r="D54" s="6" t="str">
        <f>IF(T_TBL[[#This Row],[CAMPOS]]="", "", IF(AND(C54=1, A54&lt;&gt;""),TRUE, FALSE))</f>
        <v/>
      </c>
      <c r="E54" t="str">
        <f>IF(NOT(ISNUMBER(E53)), IF(T_TBL[[#This Row],[CAMPOS]]&lt;&gt;"", 1, ""), IF(T_TBL[[#This Row],[CAMPOS]]&lt;&gt;"", E53+1, ""))</f>
        <v/>
      </c>
      <c r="F54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G54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H54" t="str">
        <f>IF(T_TBL[[#This Row],[STATUS]]=TRUE, IF(T_TBL[[#This Row],[LASTFLD]]=FALSE, T_TBL[[#This Row],[CAMPOS]]&amp;", ", T_TBL[[#This Row],[CAMPOS]]), "")</f>
        <v/>
      </c>
      <c r="I54" t="str">
        <f ca="1">IF(LEN(T_TBL[[#This Row],[FLD]])&gt;0, IF(T_TBL[[#This Row],[COLNUM]]=1, T_TBL[[#This Row],[FLD]], I53&amp;T_TBL[[#This Row],[FLD]]), IF(T_TBL[[#This Row],[COLNUM]]=1, "", I53))</f>
        <v>clave, descr, nombre, puesto_stps, clave_stps, activo, id_rev, id_reg_cont, nivel, familia, labores, regimen, clasif</v>
      </c>
      <c r="J54" s="11" t="str">
        <f ca="1">IF(LEN(T_TBL[[#This Row],[FLDTMPL]])&gt;0, IF(T_TBL[[#This Row],[COLNUM]]=1, T_TBL[[#This Row],[FLDTMPL]], J53&amp;T_TBL[[#This Row],[FLDTMPL]]), IF(T_TBL[[#This Row],[COLNUM]]=1, "", J53))</f>
        <v>clave, 'descr', 'nombre', 'puesto_stps', clave_stps, activo, id_rev, id_reg_cont, nivel, familia, labores, 'regimen', 'clasif'</v>
      </c>
      <c r="K54" s="1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7"/>
  <sheetViews>
    <sheetView topLeftCell="C1" workbookViewId="0">
      <selection activeCell="M5" sqref="M5:M897"/>
    </sheetView>
  </sheetViews>
  <sheetFormatPr baseColWidth="10" defaultRowHeight="15" x14ac:dyDescent="0.25"/>
  <cols>
    <col min="2" max="2" width="9" bestFit="1" customWidth="1"/>
    <col min="8" max="8" width="9" bestFit="1" customWidth="1"/>
  </cols>
  <sheetData>
    <row r="1" spans="1:13" x14ac:dyDescent="0.25">
      <c r="A1" s="8">
        <f>COUNTA(A5:A1000)</f>
        <v>893</v>
      </c>
    </row>
    <row r="4" spans="1:13" x14ac:dyDescent="0.25">
      <c r="A4" t="s">
        <v>2018</v>
      </c>
      <c r="B4" t="s">
        <v>234</v>
      </c>
      <c r="C4" t="s">
        <v>235</v>
      </c>
      <c r="D4" t="s">
        <v>236</v>
      </c>
      <c r="E4" t="s">
        <v>237</v>
      </c>
      <c r="F4" t="s">
        <v>238</v>
      </c>
      <c r="G4" t="s">
        <v>2007</v>
      </c>
      <c r="H4" t="s">
        <v>233</v>
      </c>
      <c r="I4" t="s">
        <v>2010</v>
      </c>
      <c r="J4" t="s">
        <v>2011</v>
      </c>
      <c r="K4" t="s">
        <v>2012</v>
      </c>
      <c r="L4" t="s">
        <v>2015</v>
      </c>
      <c r="M4" t="s">
        <v>2016</v>
      </c>
    </row>
    <row r="5" spans="1:13" x14ac:dyDescent="0.25">
      <c r="A5">
        <f t="shared" ref="A5:A68" si="0">VALUE(CONCATENATE(TEXT(I5, "00"), TEXT(J5, "00"), TEXT(K5, "00")))</f>
        <v>433602</v>
      </c>
      <c r="B5" t="s">
        <v>241</v>
      </c>
      <c r="D5" t="s">
        <v>242</v>
      </c>
      <c r="E5">
        <v>834010100</v>
      </c>
      <c r="F5">
        <v>1</v>
      </c>
      <c r="G5">
        <v>1</v>
      </c>
      <c r="H5" s="14">
        <v>1</v>
      </c>
      <c r="I5">
        <f t="shared" ref="I5:I68" si="1">VALUE(MID($M5, 1, 2))</f>
        <v>43</v>
      </c>
      <c r="J5">
        <f t="shared" ref="J5:J68" si="2">VALUE(MID($M5, 4, 2))</f>
        <v>36</v>
      </c>
      <c r="K5">
        <f t="shared" ref="K5:K68" si="3">VALUE(MID($M5, 7, 2))</f>
        <v>2</v>
      </c>
      <c r="L5" s="14" t="s">
        <v>240</v>
      </c>
      <c r="M5" t="s">
        <v>239</v>
      </c>
    </row>
    <row r="6" spans="1:13" x14ac:dyDescent="0.25">
      <c r="A6">
        <f t="shared" si="0"/>
        <v>413602</v>
      </c>
      <c r="B6" t="s">
        <v>244</v>
      </c>
      <c r="D6" t="s">
        <v>21</v>
      </c>
      <c r="E6">
        <v>834010100</v>
      </c>
      <c r="F6">
        <v>1</v>
      </c>
      <c r="G6">
        <v>1</v>
      </c>
      <c r="H6" s="14">
        <v>1</v>
      </c>
      <c r="I6">
        <f t="shared" si="1"/>
        <v>41</v>
      </c>
      <c r="J6">
        <f t="shared" si="2"/>
        <v>36</v>
      </c>
      <c r="K6">
        <f t="shared" si="3"/>
        <v>2</v>
      </c>
      <c r="L6" s="14" t="s">
        <v>240</v>
      </c>
      <c r="M6" t="s">
        <v>243</v>
      </c>
    </row>
    <row r="7" spans="1:13" x14ac:dyDescent="0.25">
      <c r="A7">
        <f t="shared" si="0"/>
        <v>403602</v>
      </c>
      <c r="B7" t="s">
        <v>246</v>
      </c>
      <c r="D7" t="s">
        <v>21</v>
      </c>
      <c r="E7">
        <v>834010100</v>
      </c>
      <c r="F7">
        <v>1</v>
      </c>
      <c r="G7">
        <v>1</v>
      </c>
      <c r="H7" s="14">
        <v>1</v>
      </c>
      <c r="I7">
        <f t="shared" si="1"/>
        <v>40</v>
      </c>
      <c r="J7">
        <f t="shared" si="2"/>
        <v>36</v>
      </c>
      <c r="K7">
        <f t="shared" si="3"/>
        <v>2</v>
      </c>
      <c r="L7" s="14" t="s">
        <v>240</v>
      </c>
      <c r="M7" t="s">
        <v>245</v>
      </c>
    </row>
    <row r="8" spans="1:13" x14ac:dyDescent="0.25">
      <c r="A8">
        <f t="shared" si="0"/>
        <v>383602</v>
      </c>
      <c r="B8" t="s">
        <v>248</v>
      </c>
      <c r="D8" t="s">
        <v>21</v>
      </c>
      <c r="E8">
        <v>834010100</v>
      </c>
      <c r="F8">
        <v>1</v>
      </c>
      <c r="G8">
        <v>1</v>
      </c>
      <c r="H8" s="14">
        <v>1</v>
      </c>
      <c r="I8">
        <f t="shared" si="1"/>
        <v>38</v>
      </c>
      <c r="J8">
        <f t="shared" si="2"/>
        <v>36</v>
      </c>
      <c r="K8">
        <f t="shared" si="3"/>
        <v>2</v>
      </c>
      <c r="L8" s="14" t="s">
        <v>240</v>
      </c>
      <c r="M8" t="s">
        <v>247</v>
      </c>
    </row>
    <row r="9" spans="1:13" x14ac:dyDescent="0.25">
      <c r="A9">
        <f t="shared" si="0"/>
        <v>343602</v>
      </c>
      <c r="B9" t="s">
        <v>250</v>
      </c>
      <c r="D9" t="s">
        <v>21</v>
      </c>
      <c r="E9">
        <v>834010100</v>
      </c>
      <c r="F9">
        <v>1</v>
      </c>
      <c r="G9">
        <v>1</v>
      </c>
      <c r="H9" s="14">
        <v>1</v>
      </c>
      <c r="I9">
        <f t="shared" si="1"/>
        <v>34</v>
      </c>
      <c r="J9">
        <f t="shared" si="2"/>
        <v>36</v>
      </c>
      <c r="K9">
        <f t="shared" si="3"/>
        <v>2</v>
      </c>
      <c r="L9" s="14" t="s">
        <v>240</v>
      </c>
      <c r="M9" t="s">
        <v>249</v>
      </c>
    </row>
    <row r="10" spans="1:13" x14ac:dyDescent="0.25">
      <c r="A10">
        <f t="shared" si="0"/>
        <v>323602</v>
      </c>
      <c r="B10" t="s">
        <v>252</v>
      </c>
      <c r="D10" t="s">
        <v>21</v>
      </c>
      <c r="E10">
        <v>834010100</v>
      </c>
      <c r="F10">
        <v>1</v>
      </c>
      <c r="G10">
        <v>1</v>
      </c>
      <c r="H10" s="14">
        <v>1</v>
      </c>
      <c r="I10">
        <f t="shared" si="1"/>
        <v>32</v>
      </c>
      <c r="J10">
        <f t="shared" si="2"/>
        <v>36</v>
      </c>
      <c r="K10">
        <f t="shared" si="3"/>
        <v>2</v>
      </c>
      <c r="L10" s="14" t="s">
        <v>240</v>
      </c>
      <c r="M10" t="s">
        <v>251</v>
      </c>
    </row>
    <row r="11" spans="1:13" x14ac:dyDescent="0.25">
      <c r="A11">
        <f t="shared" si="0"/>
        <v>440207</v>
      </c>
      <c r="B11" t="s">
        <v>254</v>
      </c>
      <c r="D11" t="s">
        <v>22</v>
      </c>
      <c r="E11">
        <v>825080301</v>
      </c>
      <c r="F11">
        <v>1</v>
      </c>
      <c r="G11">
        <v>1</v>
      </c>
      <c r="H11" s="14">
        <v>1</v>
      </c>
      <c r="I11">
        <f t="shared" si="1"/>
        <v>44</v>
      </c>
      <c r="J11">
        <f t="shared" si="2"/>
        <v>2</v>
      </c>
      <c r="K11">
        <f t="shared" si="3"/>
        <v>7</v>
      </c>
      <c r="L11" s="14" t="s">
        <v>240</v>
      </c>
      <c r="M11" t="s">
        <v>253</v>
      </c>
    </row>
    <row r="12" spans="1:13" x14ac:dyDescent="0.25">
      <c r="A12">
        <f t="shared" si="0"/>
        <v>430207</v>
      </c>
      <c r="B12" t="s">
        <v>256</v>
      </c>
      <c r="D12" t="s">
        <v>22</v>
      </c>
      <c r="E12">
        <v>825080301</v>
      </c>
      <c r="F12">
        <v>1</v>
      </c>
      <c r="G12">
        <v>1</v>
      </c>
      <c r="H12" s="14">
        <v>1</v>
      </c>
      <c r="I12">
        <f t="shared" si="1"/>
        <v>43</v>
      </c>
      <c r="J12">
        <f t="shared" si="2"/>
        <v>2</v>
      </c>
      <c r="K12">
        <f t="shared" si="3"/>
        <v>7</v>
      </c>
      <c r="L12" s="14" t="s">
        <v>240</v>
      </c>
      <c r="M12" t="s">
        <v>255</v>
      </c>
    </row>
    <row r="13" spans="1:13" x14ac:dyDescent="0.25">
      <c r="A13">
        <f t="shared" si="0"/>
        <v>420207</v>
      </c>
      <c r="B13" t="s">
        <v>258</v>
      </c>
      <c r="D13" t="s">
        <v>22</v>
      </c>
      <c r="E13">
        <v>825080301</v>
      </c>
      <c r="F13">
        <v>1</v>
      </c>
      <c r="G13">
        <v>1</v>
      </c>
      <c r="H13" s="14">
        <v>1</v>
      </c>
      <c r="I13">
        <f t="shared" si="1"/>
        <v>42</v>
      </c>
      <c r="J13">
        <f t="shared" si="2"/>
        <v>2</v>
      </c>
      <c r="K13">
        <f t="shared" si="3"/>
        <v>7</v>
      </c>
      <c r="L13" s="14" t="s">
        <v>240</v>
      </c>
      <c r="M13" t="s">
        <v>257</v>
      </c>
    </row>
    <row r="14" spans="1:13" x14ac:dyDescent="0.25">
      <c r="A14">
        <f t="shared" si="0"/>
        <v>410207</v>
      </c>
      <c r="B14" t="s">
        <v>260</v>
      </c>
      <c r="D14" t="s">
        <v>22</v>
      </c>
      <c r="E14">
        <v>825080301</v>
      </c>
      <c r="F14">
        <v>1</v>
      </c>
      <c r="G14">
        <v>1</v>
      </c>
      <c r="H14" s="15">
        <v>1</v>
      </c>
      <c r="I14">
        <f t="shared" si="1"/>
        <v>41</v>
      </c>
      <c r="J14">
        <f t="shared" si="2"/>
        <v>2</v>
      </c>
      <c r="K14">
        <f t="shared" si="3"/>
        <v>7</v>
      </c>
      <c r="L14" s="15" t="s">
        <v>240</v>
      </c>
      <c r="M14" t="s">
        <v>259</v>
      </c>
    </row>
    <row r="15" spans="1:13" x14ac:dyDescent="0.25">
      <c r="A15">
        <f t="shared" si="0"/>
        <v>400207</v>
      </c>
      <c r="B15" t="s">
        <v>262</v>
      </c>
      <c r="D15" t="s">
        <v>22</v>
      </c>
      <c r="E15">
        <v>825080301</v>
      </c>
      <c r="F15">
        <v>1</v>
      </c>
      <c r="G15">
        <v>1</v>
      </c>
      <c r="H15" s="14">
        <v>1</v>
      </c>
      <c r="I15">
        <f t="shared" si="1"/>
        <v>40</v>
      </c>
      <c r="J15">
        <f t="shared" si="2"/>
        <v>2</v>
      </c>
      <c r="K15">
        <f t="shared" si="3"/>
        <v>7</v>
      </c>
      <c r="L15" s="14" t="s">
        <v>240</v>
      </c>
      <c r="M15" t="s">
        <v>261</v>
      </c>
    </row>
    <row r="16" spans="1:13" x14ac:dyDescent="0.25">
      <c r="A16">
        <f t="shared" si="0"/>
        <v>390207</v>
      </c>
      <c r="B16" t="s">
        <v>264</v>
      </c>
      <c r="D16" t="s">
        <v>22</v>
      </c>
      <c r="E16">
        <v>825080301</v>
      </c>
      <c r="F16">
        <v>1</v>
      </c>
      <c r="G16">
        <v>1</v>
      </c>
      <c r="H16" s="14">
        <v>1</v>
      </c>
      <c r="I16">
        <f t="shared" si="1"/>
        <v>39</v>
      </c>
      <c r="J16">
        <f t="shared" si="2"/>
        <v>2</v>
      </c>
      <c r="K16">
        <f t="shared" si="3"/>
        <v>7</v>
      </c>
      <c r="L16" s="14" t="s">
        <v>240</v>
      </c>
      <c r="M16" t="s">
        <v>263</v>
      </c>
    </row>
    <row r="17" spans="1:13" x14ac:dyDescent="0.25">
      <c r="A17">
        <f t="shared" si="0"/>
        <v>380207</v>
      </c>
      <c r="B17" t="s">
        <v>266</v>
      </c>
      <c r="D17" t="s">
        <v>22</v>
      </c>
      <c r="E17">
        <v>825080301</v>
      </c>
      <c r="F17">
        <v>1</v>
      </c>
      <c r="G17">
        <v>1</v>
      </c>
      <c r="H17" s="14">
        <v>1</v>
      </c>
      <c r="I17">
        <f t="shared" si="1"/>
        <v>38</v>
      </c>
      <c r="J17">
        <f t="shared" si="2"/>
        <v>2</v>
      </c>
      <c r="K17">
        <f t="shared" si="3"/>
        <v>7</v>
      </c>
      <c r="L17" s="14" t="s">
        <v>240</v>
      </c>
      <c r="M17" t="s">
        <v>265</v>
      </c>
    </row>
    <row r="18" spans="1:13" x14ac:dyDescent="0.25">
      <c r="A18">
        <f t="shared" si="0"/>
        <v>370207</v>
      </c>
      <c r="B18" t="s">
        <v>268</v>
      </c>
      <c r="D18" t="s">
        <v>22</v>
      </c>
      <c r="E18">
        <v>825080301</v>
      </c>
      <c r="F18">
        <v>1</v>
      </c>
      <c r="G18">
        <v>1</v>
      </c>
      <c r="H18" s="14">
        <v>1</v>
      </c>
      <c r="I18">
        <f t="shared" si="1"/>
        <v>37</v>
      </c>
      <c r="J18">
        <f t="shared" si="2"/>
        <v>2</v>
      </c>
      <c r="K18">
        <f t="shared" si="3"/>
        <v>7</v>
      </c>
      <c r="L18" s="14" t="s">
        <v>240</v>
      </c>
      <c r="M18" t="s">
        <v>267</v>
      </c>
    </row>
    <row r="19" spans="1:13" x14ac:dyDescent="0.25">
      <c r="A19">
        <f t="shared" si="0"/>
        <v>360207</v>
      </c>
      <c r="B19" t="s">
        <v>270</v>
      </c>
      <c r="D19" t="s">
        <v>22</v>
      </c>
      <c r="E19">
        <v>825080301</v>
      </c>
      <c r="F19">
        <v>1</v>
      </c>
      <c r="G19">
        <v>1</v>
      </c>
      <c r="H19" s="14">
        <v>1</v>
      </c>
      <c r="I19">
        <f t="shared" si="1"/>
        <v>36</v>
      </c>
      <c r="J19">
        <f t="shared" si="2"/>
        <v>2</v>
      </c>
      <c r="K19">
        <f t="shared" si="3"/>
        <v>7</v>
      </c>
      <c r="L19" s="14" t="s">
        <v>240</v>
      </c>
      <c r="M19" t="s">
        <v>269</v>
      </c>
    </row>
    <row r="20" spans="1:13" x14ac:dyDescent="0.25">
      <c r="A20">
        <f t="shared" si="0"/>
        <v>350207</v>
      </c>
      <c r="B20" t="s">
        <v>272</v>
      </c>
      <c r="D20" t="s">
        <v>22</v>
      </c>
      <c r="E20">
        <v>825080301</v>
      </c>
      <c r="F20">
        <v>1</v>
      </c>
      <c r="G20">
        <v>1</v>
      </c>
      <c r="H20" s="14">
        <v>1</v>
      </c>
      <c r="I20">
        <f t="shared" si="1"/>
        <v>35</v>
      </c>
      <c r="J20">
        <f t="shared" si="2"/>
        <v>2</v>
      </c>
      <c r="K20">
        <f t="shared" si="3"/>
        <v>7</v>
      </c>
      <c r="L20" s="14" t="s">
        <v>240</v>
      </c>
      <c r="M20" t="s">
        <v>271</v>
      </c>
    </row>
    <row r="21" spans="1:13" x14ac:dyDescent="0.25">
      <c r="A21">
        <f t="shared" si="0"/>
        <v>340207</v>
      </c>
      <c r="B21" t="s">
        <v>274</v>
      </c>
      <c r="D21" t="s">
        <v>22</v>
      </c>
      <c r="E21">
        <v>825080301</v>
      </c>
      <c r="F21">
        <v>1</v>
      </c>
      <c r="G21">
        <v>1</v>
      </c>
      <c r="H21" s="14">
        <v>1</v>
      </c>
      <c r="I21">
        <f t="shared" si="1"/>
        <v>34</v>
      </c>
      <c r="J21">
        <f t="shared" si="2"/>
        <v>2</v>
      </c>
      <c r="K21">
        <f t="shared" si="3"/>
        <v>7</v>
      </c>
      <c r="L21" s="14" t="s">
        <v>240</v>
      </c>
      <c r="M21" t="s">
        <v>273</v>
      </c>
    </row>
    <row r="22" spans="1:13" x14ac:dyDescent="0.25">
      <c r="A22">
        <f t="shared" si="0"/>
        <v>330207</v>
      </c>
      <c r="B22" t="s">
        <v>276</v>
      </c>
      <c r="D22" t="s">
        <v>22</v>
      </c>
      <c r="E22">
        <v>825080301</v>
      </c>
      <c r="F22">
        <v>1</v>
      </c>
      <c r="G22">
        <v>1</v>
      </c>
      <c r="H22" s="14">
        <v>1</v>
      </c>
      <c r="I22">
        <f t="shared" si="1"/>
        <v>33</v>
      </c>
      <c r="J22">
        <f t="shared" si="2"/>
        <v>2</v>
      </c>
      <c r="K22">
        <f t="shared" si="3"/>
        <v>7</v>
      </c>
      <c r="L22" s="14" t="s">
        <v>240</v>
      </c>
      <c r="M22" t="s">
        <v>275</v>
      </c>
    </row>
    <row r="23" spans="1:13" x14ac:dyDescent="0.25">
      <c r="A23">
        <f t="shared" si="0"/>
        <v>320207</v>
      </c>
      <c r="B23" t="s">
        <v>278</v>
      </c>
      <c r="D23" t="s">
        <v>22</v>
      </c>
      <c r="E23">
        <v>825080301</v>
      </c>
      <c r="F23">
        <v>1</v>
      </c>
      <c r="G23">
        <v>1</v>
      </c>
      <c r="H23" s="14">
        <v>1</v>
      </c>
      <c r="I23">
        <f t="shared" si="1"/>
        <v>32</v>
      </c>
      <c r="J23">
        <f t="shared" si="2"/>
        <v>2</v>
      </c>
      <c r="K23">
        <f t="shared" si="3"/>
        <v>7</v>
      </c>
      <c r="L23" s="14" t="s">
        <v>240</v>
      </c>
      <c r="M23" t="s">
        <v>277</v>
      </c>
    </row>
    <row r="24" spans="1:13" x14ac:dyDescent="0.25">
      <c r="A24">
        <f t="shared" si="0"/>
        <v>310207</v>
      </c>
      <c r="B24" t="s">
        <v>280</v>
      </c>
      <c r="D24" t="s">
        <v>22</v>
      </c>
      <c r="E24">
        <v>825080301</v>
      </c>
      <c r="F24">
        <v>1</v>
      </c>
      <c r="G24">
        <v>1</v>
      </c>
      <c r="H24" s="14">
        <v>1</v>
      </c>
      <c r="I24">
        <f t="shared" si="1"/>
        <v>31</v>
      </c>
      <c r="J24">
        <f t="shared" si="2"/>
        <v>2</v>
      </c>
      <c r="K24">
        <f t="shared" si="3"/>
        <v>7</v>
      </c>
      <c r="L24" s="14" t="s">
        <v>240</v>
      </c>
      <c r="M24" t="s">
        <v>279</v>
      </c>
    </row>
    <row r="25" spans="1:13" x14ac:dyDescent="0.25">
      <c r="A25">
        <f t="shared" si="0"/>
        <v>444101</v>
      </c>
      <c r="B25" t="s">
        <v>282</v>
      </c>
      <c r="D25" t="s">
        <v>22</v>
      </c>
      <c r="E25">
        <v>825080301</v>
      </c>
      <c r="F25">
        <v>1</v>
      </c>
      <c r="G25">
        <v>1</v>
      </c>
      <c r="H25" s="14">
        <v>1</v>
      </c>
      <c r="I25">
        <f t="shared" si="1"/>
        <v>44</v>
      </c>
      <c r="J25">
        <f t="shared" si="2"/>
        <v>41</v>
      </c>
      <c r="K25">
        <f t="shared" si="3"/>
        <v>1</v>
      </c>
      <c r="L25" s="14" t="s">
        <v>240</v>
      </c>
      <c r="M25" t="s">
        <v>281</v>
      </c>
    </row>
    <row r="26" spans="1:13" x14ac:dyDescent="0.25">
      <c r="A26">
        <f t="shared" si="0"/>
        <v>444301</v>
      </c>
      <c r="B26" t="s">
        <v>284</v>
      </c>
      <c r="D26" t="s">
        <v>22</v>
      </c>
      <c r="E26">
        <v>825080301</v>
      </c>
      <c r="F26">
        <v>1</v>
      </c>
      <c r="G26">
        <v>1</v>
      </c>
      <c r="H26" s="14">
        <v>1</v>
      </c>
      <c r="I26">
        <f t="shared" si="1"/>
        <v>44</v>
      </c>
      <c r="J26">
        <f t="shared" si="2"/>
        <v>43</v>
      </c>
      <c r="K26">
        <f t="shared" si="3"/>
        <v>1</v>
      </c>
      <c r="L26" s="14" t="s">
        <v>240</v>
      </c>
      <c r="M26" t="s">
        <v>283</v>
      </c>
    </row>
    <row r="27" spans="1:13" x14ac:dyDescent="0.25">
      <c r="A27">
        <f t="shared" si="0"/>
        <v>434101</v>
      </c>
      <c r="B27" t="s">
        <v>286</v>
      </c>
      <c r="D27" t="s">
        <v>22</v>
      </c>
      <c r="E27">
        <v>825080301</v>
      </c>
      <c r="F27">
        <v>1</v>
      </c>
      <c r="G27">
        <v>1</v>
      </c>
      <c r="H27" s="14">
        <v>1</v>
      </c>
      <c r="I27">
        <f t="shared" si="1"/>
        <v>43</v>
      </c>
      <c r="J27">
        <f t="shared" si="2"/>
        <v>41</v>
      </c>
      <c r="K27">
        <f t="shared" si="3"/>
        <v>1</v>
      </c>
      <c r="L27" s="14" t="s">
        <v>240</v>
      </c>
      <c r="M27" t="s">
        <v>285</v>
      </c>
    </row>
    <row r="28" spans="1:13" x14ac:dyDescent="0.25">
      <c r="A28">
        <f t="shared" si="0"/>
        <v>434301</v>
      </c>
      <c r="B28" t="s">
        <v>288</v>
      </c>
      <c r="D28" t="s">
        <v>22</v>
      </c>
      <c r="E28">
        <v>825080301</v>
      </c>
      <c r="F28">
        <v>1</v>
      </c>
      <c r="G28">
        <v>1</v>
      </c>
      <c r="H28" s="14">
        <v>1</v>
      </c>
      <c r="I28">
        <f t="shared" si="1"/>
        <v>43</v>
      </c>
      <c r="J28">
        <f t="shared" si="2"/>
        <v>43</v>
      </c>
      <c r="K28">
        <f t="shared" si="3"/>
        <v>1</v>
      </c>
      <c r="L28" s="14" t="s">
        <v>240</v>
      </c>
      <c r="M28" t="s">
        <v>287</v>
      </c>
    </row>
    <row r="29" spans="1:13" x14ac:dyDescent="0.25">
      <c r="A29">
        <f t="shared" si="0"/>
        <v>424101</v>
      </c>
      <c r="B29" t="s">
        <v>290</v>
      </c>
      <c r="D29" t="s">
        <v>22</v>
      </c>
      <c r="E29">
        <v>825080301</v>
      </c>
      <c r="F29">
        <v>1</v>
      </c>
      <c r="G29">
        <v>1</v>
      </c>
      <c r="H29" s="14">
        <v>1</v>
      </c>
      <c r="I29">
        <f t="shared" si="1"/>
        <v>42</v>
      </c>
      <c r="J29">
        <f t="shared" si="2"/>
        <v>41</v>
      </c>
      <c r="K29">
        <f t="shared" si="3"/>
        <v>1</v>
      </c>
      <c r="L29" s="14" t="s">
        <v>240</v>
      </c>
      <c r="M29" t="s">
        <v>289</v>
      </c>
    </row>
    <row r="30" spans="1:13" x14ac:dyDescent="0.25">
      <c r="A30">
        <f t="shared" si="0"/>
        <v>424301</v>
      </c>
      <c r="B30" t="s">
        <v>292</v>
      </c>
      <c r="D30" t="s">
        <v>22</v>
      </c>
      <c r="E30">
        <v>825080301</v>
      </c>
      <c r="F30">
        <v>1</v>
      </c>
      <c r="G30">
        <v>1</v>
      </c>
      <c r="H30" s="14">
        <v>1</v>
      </c>
      <c r="I30">
        <f t="shared" si="1"/>
        <v>42</v>
      </c>
      <c r="J30">
        <f t="shared" si="2"/>
        <v>43</v>
      </c>
      <c r="K30">
        <f t="shared" si="3"/>
        <v>1</v>
      </c>
      <c r="L30" s="14" t="s">
        <v>240</v>
      </c>
      <c r="M30" t="s">
        <v>291</v>
      </c>
    </row>
    <row r="31" spans="1:13" x14ac:dyDescent="0.25">
      <c r="A31">
        <f t="shared" si="0"/>
        <v>414101</v>
      </c>
      <c r="B31" t="s">
        <v>294</v>
      </c>
      <c r="D31" t="s">
        <v>22</v>
      </c>
      <c r="E31">
        <v>825080301</v>
      </c>
      <c r="F31">
        <v>1</v>
      </c>
      <c r="G31">
        <v>1</v>
      </c>
      <c r="H31" s="14">
        <v>1</v>
      </c>
      <c r="I31">
        <f t="shared" si="1"/>
        <v>41</v>
      </c>
      <c r="J31">
        <f t="shared" si="2"/>
        <v>41</v>
      </c>
      <c r="K31">
        <f t="shared" si="3"/>
        <v>1</v>
      </c>
      <c r="L31" s="14" t="s">
        <v>240</v>
      </c>
      <c r="M31" t="s">
        <v>293</v>
      </c>
    </row>
    <row r="32" spans="1:13" x14ac:dyDescent="0.25">
      <c r="A32">
        <f t="shared" si="0"/>
        <v>414301</v>
      </c>
      <c r="B32" t="s">
        <v>296</v>
      </c>
      <c r="D32" t="s">
        <v>22</v>
      </c>
      <c r="E32">
        <v>825080301</v>
      </c>
      <c r="F32">
        <v>1</v>
      </c>
      <c r="G32">
        <v>1</v>
      </c>
      <c r="H32" s="14">
        <v>1</v>
      </c>
      <c r="I32">
        <f t="shared" si="1"/>
        <v>41</v>
      </c>
      <c r="J32">
        <f t="shared" si="2"/>
        <v>43</v>
      </c>
      <c r="K32">
        <f t="shared" si="3"/>
        <v>1</v>
      </c>
      <c r="L32" s="14" t="s">
        <v>240</v>
      </c>
      <c r="M32" t="s">
        <v>295</v>
      </c>
    </row>
    <row r="33" spans="1:13" x14ac:dyDescent="0.25">
      <c r="A33">
        <f t="shared" si="0"/>
        <v>285102</v>
      </c>
      <c r="B33" t="s">
        <v>298</v>
      </c>
      <c r="D33" t="s">
        <v>23</v>
      </c>
      <c r="E33">
        <v>113040101</v>
      </c>
      <c r="F33">
        <v>1</v>
      </c>
      <c r="G33">
        <v>1</v>
      </c>
      <c r="H33" s="14">
        <v>1</v>
      </c>
      <c r="I33">
        <f t="shared" si="1"/>
        <v>28</v>
      </c>
      <c r="J33">
        <f t="shared" si="2"/>
        <v>51</v>
      </c>
      <c r="K33">
        <f t="shared" si="3"/>
        <v>2</v>
      </c>
      <c r="L33" s="14" t="s">
        <v>240</v>
      </c>
      <c r="M33" t="s">
        <v>297</v>
      </c>
    </row>
    <row r="34" spans="1:13" x14ac:dyDescent="0.25">
      <c r="A34">
        <f t="shared" si="0"/>
        <v>240818</v>
      </c>
      <c r="B34" t="s">
        <v>300</v>
      </c>
      <c r="D34" t="s">
        <v>24</v>
      </c>
      <c r="E34">
        <v>733020401</v>
      </c>
      <c r="F34">
        <v>1</v>
      </c>
      <c r="G34">
        <v>1</v>
      </c>
      <c r="H34" s="14">
        <v>1</v>
      </c>
      <c r="I34">
        <f t="shared" si="1"/>
        <v>24</v>
      </c>
      <c r="J34">
        <f t="shared" si="2"/>
        <v>8</v>
      </c>
      <c r="K34">
        <f t="shared" si="3"/>
        <v>18</v>
      </c>
      <c r="L34" s="14" t="s">
        <v>240</v>
      </c>
      <c r="M34" t="s">
        <v>299</v>
      </c>
    </row>
    <row r="35" spans="1:13" x14ac:dyDescent="0.25">
      <c r="A35">
        <f t="shared" si="0"/>
        <v>230817</v>
      </c>
      <c r="B35" t="s">
        <v>302</v>
      </c>
      <c r="D35" t="s">
        <v>24</v>
      </c>
      <c r="E35">
        <v>733020401</v>
      </c>
      <c r="F35">
        <v>1</v>
      </c>
      <c r="G35">
        <v>1</v>
      </c>
      <c r="H35" s="14">
        <v>1</v>
      </c>
      <c r="I35">
        <f t="shared" si="1"/>
        <v>23</v>
      </c>
      <c r="J35">
        <f t="shared" si="2"/>
        <v>8</v>
      </c>
      <c r="K35">
        <f t="shared" si="3"/>
        <v>17</v>
      </c>
      <c r="L35" s="14" t="s">
        <v>240</v>
      </c>
      <c r="M35" t="s">
        <v>301</v>
      </c>
    </row>
    <row r="36" spans="1:13" x14ac:dyDescent="0.25">
      <c r="A36">
        <f t="shared" si="0"/>
        <v>220817</v>
      </c>
      <c r="B36" t="s">
        <v>304</v>
      </c>
      <c r="D36" t="s">
        <v>24</v>
      </c>
      <c r="E36">
        <v>733020401</v>
      </c>
      <c r="F36">
        <v>1</v>
      </c>
      <c r="G36">
        <v>1</v>
      </c>
      <c r="H36" s="14">
        <v>1</v>
      </c>
      <c r="I36">
        <f t="shared" si="1"/>
        <v>22</v>
      </c>
      <c r="J36">
        <f t="shared" si="2"/>
        <v>8</v>
      </c>
      <c r="K36">
        <f t="shared" si="3"/>
        <v>17</v>
      </c>
      <c r="L36" s="14" t="s">
        <v>240</v>
      </c>
      <c r="M36" t="s">
        <v>303</v>
      </c>
    </row>
    <row r="37" spans="1:13" x14ac:dyDescent="0.25">
      <c r="A37">
        <f t="shared" si="0"/>
        <v>210817</v>
      </c>
      <c r="B37" t="s">
        <v>306</v>
      </c>
      <c r="D37" t="s">
        <v>24</v>
      </c>
      <c r="E37">
        <v>733020401</v>
      </c>
      <c r="F37">
        <v>1</v>
      </c>
      <c r="G37">
        <v>1</v>
      </c>
      <c r="H37" s="14">
        <v>1</v>
      </c>
      <c r="I37">
        <f t="shared" si="1"/>
        <v>21</v>
      </c>
      <c r="J37">
        <f t="shared" si="2"/>
        <v>8</v>
      </c>
      <c r="K37">
        <f t="shared" si="3"/>
        <v>17</v>
      </c>
      <c r="L37" s="14" t="s">
        <v>240</v>
      </c>
      <c r="M37" t="s">
        <v>305</v>
      </c>
    </row>
    <row r="38" spans="1:13" x14ac:dyDescent="0.25">
      <c r="A38">
        <f t="shared" si="0"/>
        <v>200817</v>
      </c>
      <c r="B38" t="s">
        <v>308</v>
      </c>
      <c r="D38" t="s">
        <v>24</v>
      </c>
      <c r="E38">
        <v>733020401</v>
      </c>
      <c r="F38">
        <v>1</v>
      </c>
      <c r="G38">
        <v>1</v>
      </c>
      <c r="H38" s="14">
        <v>1</v>
      </c>
      <c r="I38">
        <f t="shared" si="1"/>
        <v>20</v>
      </c>
      <c r="J38">
        <f t="shared" si="2"/>
        <v>8</v>
      </c>
      <c r="K38">
        <f t="shared" si="3"/>
        <v>17</v>
      </c>
      <c r="L38" s="14" t="s">
        <v>240</v>
      </c>
      <c r="M38" t="s">
        <v>307</v>
      </c>
    </row>
    <row r="39" spans="1:13" x14ac:dyDescent="0.25">
      <c r="A39">
        <f t="shared" si="0"/>
        <v>190817</v>
      </c>
      <c r="B39" t="s">
        <v>310</v>
      </c>
      <c r="D39" t="s">
        <v>24</v>
      </c>
      <c r="E39">
        <v>733020401</v>
      </c>
      <c r="F39">
        <v>1</v>
      </c>
      <c r="G39">
        <v>1</v>
      </c>
      <c r="H39" s="14">
        <v>1</v>
      </c>
      <c r="I39">
        <f t="shared" si="1"/>
        <v>19</v>
      </c>
      <c r="J39">
        <f t="shared" si="2"/>
        <v>8</v>
      </c>
      <c r="K39">
        <f t="shared" si="3"/>
        <v>17</v>
      </c>
      <c r="L39" s="14" t="s">
        <v>240</v>
      </c>
      <c r="M39" t="s">
        <v>309</v>
      </c>
    </row>
    <row r="40" spans="1:13" x14ac:dyDescent="0.25">
      <c r="A40">
        <f t="shared" si="0"/>
        <v>180817</v>
      </c>
      <c r="B40" t="s">
        <v>312</v>
      </c>
      <c r="D40" t="s">
        <v>24</v>
      </c>
      <c r="E40">
        <v>733020401</v>
      </c>
      <c r="F40">
        <v>1</v>
      </c>
      <c r="G40">
        <v>1</v>
      </c>
      <c r="H40" s="14">
        <v>1</v>
      </c>
      <c r="I40">
        <f t="shared" si="1"/>
        <v>18</v>
      </c>
      <c r="J40">
        <f t="shared" si="2"/>
        <v>8</v>
      </c>
      <c r="K40">
        <f t="shared" si="3"/>
        <v>17</v>
      </c>
      <c r="L40" s="14" t="s">
        <v>240</v>
      </c>
      <c r="M40" t="s">
        <v>311</v>
      </c>
    </row>
    <row r="41" spans="1:13" x14ac:dyDescent="0.25">
      <c r="A41">
        <f t="shared" si="0"/>
        <v>170817</v>
      </c>
      <c r="B41" t="s">
        <v>314</v>
      </c>
      <c r="D41" t="s">
        <v>24</v>
      </c>
      <c r="E41">
        <v>733020401</v>
      </c>
      <c r="F41">
        <v>1</v>
      </c>
      <c r="G41">
        <v>1</v>
      </c>
      <c r="H41" s="14">
        <v>1</v>
      </c>
      <c r="I41">
        <f t="shared" si="1"/>
        <v>17</v>
      </c>
      <c r="J41">
        <f t="shared" si="2"/>
        <v>8</v>
      </c>
      <c r="K41">
        <f t="shared" si="3"/>
        <v>17</v>
      </c>
      <c r="L41" s="14" t="s">
        <v>240</v>
      </c>
      <c r="M41" t="s">
        <v>313</v>
      </c>
    </row>
    <row r="42" spans="1:13" x14ac:dyDescent="0.25">
      <c r="A42">
        <f t="shared" si="0"/>
        <v>160817</v>
      </c>
      <c r="B42" t="s">
        <v>316</v>
      </c>
      <c r="D42" t="s">
        <v>24</v>
      </c>
      <c r="E42">
        <v>733020401</v>
      </c>
      <c r="F42">
        <v>1</v>
      </c>
      <c r="G42">
        <v>1</v>
      </c>
      <c r="H42" s="14">
        <v>1</v>
      </c>
      <c r="I42">
        <f t="shared" si="1"/>
        <v>16</v>
      </c>
      <c r="J42">
        <f t="shared" si="2"/>
        <v>8</v>
      </c>
      <c r="K42">
        <f t="shared" si="3"/>
        <v>17</v>
      </c>
      <c r="L42" s="14" t="s">
        <v>240</v>
      </c>
      <c r="M42" t="s">
        <v>315</v>
      </c>
    </row>
    <row r="43" spans="1:13" x14ac:dyDescent="0.25">
      <c r="A43">
        <f t="shared" si="0"/>
        <v>150817</v>
      </c>
      <c r="B43" t="s">
        <v>318</v>
      </c>
      <c r="D43" t="s">
        <v>24</v>
      </c>
      <c r="E43">
        <v>733020401</v>
      </c>
      <c r="F43">
        <v>1</v>
      </c>
      <c r="G43">
        <v>1</v>
      </c>
      <c r="H43" s="14">
        <v>1</v>
      </c>
      <c r="I43">
        <f t="shared" si="1"/>
        <v>15</v>
      </c>
      <c r="J43">
        <f t="shared" si="2"/>
        <v>8</v>
      </c>
      <c r="K43">
        <f t="shared" si="3"/>
        <v>17</v>
      </c>
      <c r="L43" s="14" t="s">
        <v>240</v>
      </c>
      <c r="M43" t="s">
        <v>317</v>
      </c>
    </row>
    <row r="44" spans="1:13" x14ac:dyDescent="0.25">
      <c r="A44">
        <f t="shared" si="0"/>
        <v>140818</v>
      </c>
      <c r="B44" t="s">
        <v>320</v>
      </c>
      <c r="D44" t="s">
        <v>321</v>
      </c>
      <c r="E44">
        <v>821010200</v>
      </c>
      <c r="F44">
        <v>1</v>
      </c>
      <c r="G44">
        <v>1</v>
      </c>
      <c r="H44" s="14">
        <v>1</v>
      </c>
      <c r="I44">
        <f t="shared" si="1"/>
        <v>14</v>
      </c>
      <c r="J44">
        <f t="shared" si="2"/>
        <v>8</v>
      </c>
      <c r="K44">
        <f t="shared" si="3"/>
        <v>18</v>
      </c>
      <c r="L44" s="14" t="s">
        <v>240</v>
      </c>
      <c r="M44" t="s">
        <v>319</v>
      </c>
    </row>
    <row r="45" spans="1:13" x14ac:dyDescent="0.25">
      <c r="A45">
        <f t="shared" si="0"/>
        <v>130818</v>
      </c>
      <c r="B45" t="s">
        <v>323</v>
      </c>
      <c r="D45" t="s">
        <v>321</v>
      </c>
      <c r="E45">
        <v>821010200</v>
      </c>
      <c r="F45">
        <v>1</v>
      </c>
      <c r="G45">
        <v>1</v>
      </c>
      <c r="H45" s="14">
        <v>1</v>
      </c>
      <c r="I45">
        <f t="shared" si="1"/>
        <v>13</v>
      </c>
      <c r="J45">
        <f t="shared" si="2"/>
        <v>8</v>
      </c>
      <c r="K45">
        <f t="shared" si="3"/>
        <v>18</v>
      </c>
      <c r="L45" s="14" t="s">
        <v>240</v>
      </c>
      <c r="M45" t="s">
        <v>322</v>
      </c>
    </row>
    <row r="46" spans="1:13" x14ac:dyDescent="0.25">
      <c r="A46">
        <f t="shared" si="0"/>
        <v>120818</v>
      </c>
      <c r="B46" t="s">
        <v>325</v>
      </c>
      <c r="D46" t="s">
        <v>321</v>
      </c>
      <c r="E46">
        <v>821010200</v>
      </c>
      <c r="F46">
        <v>1</v>
      </c>
      <c r="G46">
        <v>1</v>
      </c>
      <c r="H46" s="14">
        <v>1</v>
      </c>
      <c r="I46">
        <f t="shared" si="1"/>
        <v>12</v>
      </c>
      <c r="J46">
        <f t="shared" si="2"/>
        <v>8</v>
      </c>
      <c r="K46">
        <f t="shared" si="3"/>
        <v>18</v>
      </c>
      <c r="L46" s="14" t="s">
        <v>240</v>
      </c>
      <c r="M46" t="s">
        <v>324</v>
      </c>
    </row>
    <row r="47" spans="1:13" x14ac:dyDescent="0.25">
      <c r="A47">
        <f t="shared" si="0"/>
        <v>110818</v>
      </c>
      <c r="B47" t="s">
        <v>327</v>
      </c>
      <c r="D47" t="s">
        <v>321</v>
      </c>
      <c r="E47">
        <v>821010200</v>
      </c>
      <c r="F47">
        <v>1</v>
      </c>
      <c r="G47">
        <v>1</v>
      </c>
      <c r="H47" s="14">
        <v>1</v>
      </c>
      <c r="I47">
        <f t="shared" si="1"/>
        <v>11</v>
      </c>
      <c r="J47">
        <f t="shared" si="2"/>
        <v>8</v>
      </c>
      <c r="K47">
        <f t="shared" si="3"/>
        <v>18</v>
      </c>
      <c r="L47" s="14" t="s">
        <v>240</v>
      </c>
      <c r="M47" t="s">
        <v>326</v>
      </c>
    </row>
    <row r="48" spans="1:13" x14ac:dyDescent="0.25">
      <c r="A48">
        <f t="shared" si="0"/>
        <v>100818</v>
      </c>
      <c r="B48" t="s">
        <v>329</v>
      </c>
      <c r="D48" t="s">
        <v>321</v>
      </c>
      <c r="E48">
        <v>821010200</v>
      </c>
      <c r="F48">
        <v>1</v>
      </c>
      <c r="G48">
        <v>1</v>
      </c>
      <c r="H48" s="14">
        <v>1</v>
      </c>
      <c r="I48">
        <f t="shared" si="1"/>
        <v>10</v>
      </c>
      <c r="J48">
        <f t="shared" si="2"/>
        <v>8</v>
      </c>
      <c r="K48">
        <f t="shared" si="3"/>
        <v>18</v>
      </c>
      <c r="L48" s="14" t="s">
        <v>240</v>
      </c>
      <c r="M48" t="s">
        <v>328</v>
      </c>
    </row>
    <row r="49" spans="1:13" x14ac:dyDescent="0.25">
      <c r="A49">
        <f t="shared" si="0"/>
        <v>90818</v>
      </c>
      <c r="B49" t="s">
        <v>331</v>
      </c>
      <c r="D49" t="s">
        <v>321</v>
      </c>
      <c r="E49">
        <v>821010200</v>
      </c>
      <c r="F49">
        <v>1</v>
      </c>
      <c r="G49">
        <v>1</v>
      </c>
      <c r="H49" s="14">
        <v>1</v>
      </c>
      <c r="I49">
        <f t="shared" si="1"/>
        <v>9</v>
      </c>
      <c r="J49">
        <f t="shared" si="2"/>
        <v>8</v>
      </c>
      <c r="K49">
        <f t="shared" si="3"/>
        <v>18</v>
      </c>
      <c r="L49" s="14" t="s">
        <v>240</v>
      </c>
      <c r="M49" t="s">
        <v>330</v>
      </c>
    </row>
    <row r="50" spans="1:13" x14ac:dyDescent="0.25">
      <c r="A50">
        <f t="shared" si="0"/>
        <v>80818</v>
      </c>
      <c r="B50" t="s">
        <v>333</v>
      </c>
      <c r="D50" t="s">
        <v>321</v>
      </c>
      <c r="E50">
        <v>821010200</v>
      </c>
      <c r="F50">
        <v>1</v>
      </c>
      <c r="G50">
        <v>1</v>
      </c>
      <c r="H50" s="14">
        <v>1</v>
      </c>
      <c r="I50">
        <f t="shared" si="1"/>
        <v>8</v>
      </c>
      <c r="J50">
        <f t="shared" si="2"/>
        <v>8</v>
      </c>
      <c r="K50">
        <f t="shared" si="3"/>
        <v>18</v>
      </c>
      <c r="L50" s="14" t="s">
        <v>240</v>
      </c>
      <c r="M50" t="s">
        <v>332</v>
      </c>
    </row>
    <row r="51" spans="1:13" x14ac:dyDescent="0.25">
      <c r="A51">
        <f t="shared" si="0"/>
        <v>120819</v>
      </c>
      <c r="B51" t="s">
        <v>335</v>
      </c>
      <c r="D51" t="s">
        <v>321</v>
      </c>
      <c r="E51">
        <v>821010200</v>
      </c>
      <c r="F51">
        <v>1</v>
      </c>
      <c r="G51">
        <v>1</v>
      </c>
      <c r="H51" s="14">
        <v>2</v>
      </c>
      <c r="I51">
        <f t="shared" si="1"/>
        <v>12</v>
      </c>
      <c r="J51">
        <f t="shared" si="2"/>
        <v>8</v>
      </c>
      <c r="K51">
        <f t="shared" si="3"/>
        <v>19</v>
      </c>
      <c r="L51" s="14" t="s">
        <v>232</v>
      </c>
      <c r="M51" t="s">
        <v>334</v>
      </c>
    </row>
    <row r="52" spans="1:13" x14ac:dyDescent="0.25">
      <c r="A52">
        <f t="shared" si="0"/>
        <v>292002</v>
      </c>
      <c r="B52" t="s">
        <v>337</v>
      </c>
      <c r="D52" t="s">
        <v>25</v>
      </c>
      <c r="E52">
        <v>1123020301</v>
      </c>
      <c r="F52">
        <v>1</v>
      </c>
      <c r="G52">
        <v>1</v>
      </c>
      <c r="H52" s="14">
        <v>1</v>
      </c>
      <c r="I52">
        <f t="shared" si="1"/>
        <v>29</v>
      </c>
      <c r="J52">
        <f t="shared" si="2"/>
        <v>20</v>
      </c>
      <c r="K52">
        <f t="shared" si="3"/>
        <v>2</v>
      </c>
      <c r="L52" s="14" t="s">
        <v>240</v>
      </c>
      <c r="M52" t="s">
        <v>336</v>
      </c>
    </row>
    <row r="53" spans="1:13" x14ac:dyDescent="0.25">
      <c r="A53">
        <f t="shared" si="0"/>
        <v>282002</v>
      </c>
      <c r="B53" t="s">
        <v>339</v>
      </c>
      <c r="D53" t="s">
        <v>25</v>
      </c>
      <c r="E53">
        <v>1123020301</v>
      </c>
      <c r="F53">
        <v>1</v>
      </c>
      <c r="G53">
        <v>1</v>
      </c>
      <c r="H53" s="14">
        <v>1</v>
      </c>
      <c r="I53">
        <f t="shared" si="1"/>
        <v>28</v>
      </c>
      <c r="J53">
        <f t="shared" si="2"/>
        <v>20</v>
      </c>
      <c r="K53">
        <f t="shared" si="3"/>
        <v>2</v>
      </c>
      <c r="L53" s="14" t="s">
        <v>240</v>
      </c>
      <c r="M53" t="s">
        <v>338</v>
      </c>
    </row>
    <row r="54" spans="1:13" x14ac:dyDescent="0.25">
      <c r="A54">
        <f t="shared" si="0"/>
        <v>272002</v>
      </c>
      <c r="B54" t="s">
        <v>341</v>
      </c>
      <c r="D54" t="s">
        <v>25</v>
      </c>
      <c r="E54">
        <v>1123020301</v>
      </c>
      <c r="F54">
        <v>1</v>
      </c>
      <c r="G54">
        <v>1</v>
      </c>
      <c r="H54" s="14">
        <v>1</v>
      </c>
      <c r="I54">
        <f t="shared" si="1"/>
        <v>27</v>
      </c>
      <c r="J54">
        <f t="shared" si="2"/>
        <v>20</v>
      </c>
      <c r="K54">
        <f t="shared" si="3"/>
        <v>2</v>
      </c>
      <c r="L54" s="14" t="s">
        <v>240</v>
      </c>
      <c r="M54" t="s">
        <v>340</v>
      </c>
    </row>
    <row r="55" spans="1:13" x14ac:dyDescent="0.25">
      <c r="A55">
        <f t="shared" si="0"/>
        <v>264413</v>
      </c>
      <c r="B55" t="s">
        <v>343</v>
      </c>
      <c r="D55" t="s">
        <v>343</v>
      </c>
      <c r="E55">
        <v>822070601</v>
      </c>
      <c r="F55">
        <v>1</v>
      </c>
      <c r="G55">
        <v>1</v>
      </c>
      <c r="H55" s="14">
        <v>2</v>
      </c>
      <c r="I55">
        <f t="shared" si="1"/>
        <v>26</v>
      </c>
      <c r="J55">
        <f t="shared" si="2"/>
        <v>44</v>
      </c>
      <c r="K55">
        <f t="shared" si="3"/>
        <v>13</v>
      </c>
      <c r="L55" s="14" t="s">
        <v>232</v>
      </c>
      <c r="M55" t="s">
        <v>342</v>
      </c>
    </row>
    <row r="56" spans="1:13" x14ac:dyDescent="0.25">
      <c r="A56">
        <f t="shared" si="0"/>
        <v>242807</v>
      </c>
      <c r="B56" t="s">
        <v>345</v>
      </c>
      <c r="D56" t="s">
        <v>26</v>
      </c>
      <c r="E56">
        <v>452020200</v>
      </c>
      <c r="F56">
        <v>1</v>
      </c>
      <c r="G56">
        <v>1</v>
      </c>
      <c r="H56" s="14">
        <v>2</v>
      </c>
      <c r="I56">
        <f t="shared" si="1"/>
        <v>24</v>
      </c>
      <c r="J56">
        <f t="shared" si="2"/>
        <v>28</v>
      </c>
      <c r="K56">
        <f t="shared" si="3"/>
        <v>7</v>
      </c>
      <c r="L56" s="14" t="s">
        <v>232</v>
      </c>
      <c r="M56" t="s">
        <v>344</v>
      </c>
    </row>
    <row r="57" spans="1:13" x14ac:dyDescent="0.25">
      <c r="A57">
        <f t="shared" si="0"/>
        <v>304303</v>
      </c>
      <c r="B57" t="s">
        <v>347</v>
      </c>
      <c r="D57" t="s">
        <v>348</v>
      </c>
      <c r="E57">
        <v>822020100</v>
      </c>
      <c r="F57">
        <v>1</v>
      </c>
      <c r="G57">
        <v>1</v>
      </c>
      <c r="H57" s="14">
        <v>2</v>
      </c>
      <c r="I57">
        <f t="shared" si="1"/>
        <v>30</v>
      </c>
      <c r="J57">
        <f t="shared" si="2"/>
        <v>43</v>
      </c>
      <c r="K57">
        <f t="shared" si="3"/>
        <v>3</v>
      </c>
      <c r="L57" s="14" t="s">
        <v>232</v>
      </c>
      <c r="M57" t="s">
        <v>346</v>
      </c>
    </row>
    <row r="58" spans="1:13" x14ac:dyDescent="0.25">
      <c r="A58">
        <f t="shared" si="0"/>
        <v>294303</v>
      </c>
      <c r="B58" t="s">
        <v>350</v>
      </c>
      <c r="D58" t="s">
        <v>348</v>
      </c>
      <c r="E58">
        <v>822020100</v>
      </c>
      <c r="F58">
        <v>1</v>
      </c>
      <c r="G58">
        <v>1</v>
      </c>
      <c r="H58" s="14">
        <v>2</v>
      </c>
      <c r="I58">
        <f t="shared" si="1"/>
        <v>29</v>
      </c>
      <c r="J58">
        <f t="shared" si="2"/>
        <v>43</v>
      </c>
      <c r="K58">
        <f t="shared" si="3"/>
        <v>3</v>
      </c>
      <c r="L58" s="14" t="s">
        <v>232</v>
      </c>
      <c r="M58" t="s">
        <v>349</v>
      </c>
    </row>
    <row r="59" spans="1:13" x14ac:dyDescent="0.25">
      <c r="A59">
        <f t="shared" si="0"/>
        <v>284303</v>
      </c>
      <c r="B59" t="s">
        <v>352</v>
      </c>
      <c r="D59" t="s">
        <v>348</v>
      </c>
      <c r="E59">
        <v>822020100</v>
      </c>
      <c r="F59">
        <v>1</v>
      </c>
      <c r="G59">
        <v>1</v>
      </c>
      <c r="H59" s="14">
        <v>2</v>
      </c>
      <c r="I59">
        <f t="shared" si="1"/>
        <v>28</v>
      </c>
      <c r="J59">
        <f t="shared" si="2"/>
        <v>43</v>
      </c>
      <c r="K59">
        <f t="shared" si="3"/>
        <v>3</v>
      </c>
      <c r="L59" s="14" t="s">
        <v>232</v>
      </c>
      <c r="M59" t="s">
        <v>351</v>
      </c>
    </row>
    <row r="60" spans="1:13" x14ac:dyDescent="0.25">
      <c r="A60">
        <f t="shared" si="0"/>
        <v>264303</v>
      </c>
      <c r="B60" t="s">
        <v>354</v>
      </c>
      <c r="D60" t="s">
        <v>348</v>
      </c>
      <c r="E60">
        <v>822020100</v>
      </c>
      <c r="F60">
        <v>1</v>
      </c>
      <c r="G60">
        <v>1</v>
      </c>
      <c r="H60" s="14">
        <v>2</v>
      </c>
      <c r="I60">
        <f t="shared" si="1"/>
        <v>26</v>
      </c>
      <c r="J60">
        <f t="shared" si="2"/>
        <v>43</v>
      </c>
      <c r="K60">
        <f t="shared" si="3"/>
        <v>3</v>
      </c>
      <c r="L60" s="14" t="s">
        <v>232</v>
      </c>
      <c r="M60" t="s">
        <v>353</v>
      </c>
    </row>
    <row r="61" spans="1:13" x14ac:dyDescent="0.25">
      <c r="A61">
        <f t="shared" si="0"/>
        <v>312902</v>
      </c>
      <c r="B61" t="s">
        <v>356</v>
      </c>
      <c r="D61" t="s">
        <v>27</v>
      </c>
      <c r="E61">
        <v>443020500</v>
      </c>
      <c r="F61">
        <v>1</v>
      </c>
      <c r="G61">
        <v>1</v>
      </c>
      <c r="H61" s="14">
        <v>1</v>
      </c>
      <c r="I61">
        <f t="shared" si="1"/>
        <v>31</v>
      </c>
      <c r="J61">
        <f t="shared" si="2"/>
        <v>29</v>
      </c>
      <c r="K61">
        <f t="shared" si="3"/>
        <v>2</v>
      </c>
      <c r="L61" s="14" t="s">
        <v>240</v>
      </c>
      <c r="M61" t="s">
        <v>355</v>
      </c>
    </row>
    <row r="62" spans="1:13" x14ac:dyDescent="0.25">
      <c r="A62">
        <f t="shared" si="0"/>
        <v>302905</v>
      </c>
      <c r="B62" t="s">
        <v>358</v>
      </c>
      <c r="D62" t="s">
        <v>27</v>
      </c>
      <c r="E62">
        <v>443020500</v>
      </c>
      <c r="F62">
        <v>1</v>
      </c>
      <c r="G62">
        <v>1</v>
      </c>
      <c r="H62" s="14">
        <v>1</v>
      </c>
      <c r="I62">
        <f t="shared" si="1"/>
        <v>30</v>
      </c>
      <c r="J62">
        <f t="shared" si="2"/>
        <v>29</v>
      </c>
      <c r="K62">
        <f t="shared" si="3"/>
        <v>5</v>
      </c>
      <c r="L62" s="14" t="s">
        <v>240</v>
      </c>
      <c r="M62" t="s">
        <v>357</v>
      </c>
    </row>
    <row r="63" spans="1:13" x14ac:dyDescent="0.25">
      <c r="A63">
        <f t="shared" si="0"/>
        <v>312905</v>
      </c>
      <c r="B63" t="s">
        <v>360</v>
      </c>
      <c r="D63" t="s">
        <v>361</v>
      </c>
      <c r="E63">
        <v>443020301</v>
      </c>
      <c r="F63">
        <v>1</v>
      </c>
      <c r="G63">
        <v>1</v>
      </c>
      <c r="H63" s="14">
        <v>1</v>
      </c>
      <c r="I63">
        <f t="shared" si="1"/>
        <v>31</v>
      </c>
      <c r="J63">
        <f t="shared" si="2"/>
        <v>29</v>
      </c>
      <c r="K63">
        <f t="shared" si="3"/>
        <v>5</v>
      </c>
      <c r="L63" s="14" t="s">
        <v>240</v>
      </c>
      <c r="M63" t="s">
        <v>359</v>
      </c>
    </row>
    <row r="64" spans="1:13" x14ac:dyDescent="0.25">
      <c r="A64">
        <f t="shared" si="0"/>
        <v>292955</v>
      </c>
      <c r="B64" t="s">
        <v>363</v>
      </c>
      <c r="D64" t="s">
        <v>361</v>
      </c>
      <c r="E64">
        <v>443020301</v>
      </c>
      <c r="F64">
        <v>1</v>
      </c>
      <c r="G64">
        <v>1</v>
      </c>
      <c r="H64" s="14">
        <v>1</v>
      </c>
      <c r="I64">
        <f t="shared" si="1"/>
        <v>29</v>
      </c>
      <c r="J64">
        <f t="shared" si="2"/>
        <v>29</v>
      </c>
      <c r="K64">
        <f t="shared" si="3"/>
        <v>55</v>
      </c>
      <c r="L64" s="14" t="s">
        <v>240</v>
      </c>
      <c r="M64" t="s">
        <v>362</v>
      </c>
    </row>
    <row r="65" spans="1:13" x14ac:dyDescent="0.25">
      <c r="A65">
        <f t="shared" si="0"/>
        <v>282905</v>
      </c>
      <c r="B65" t="s">
        <v>365</v>
      </c>
      <c r="D65" t="s">
        <v>361</v>
      </c>
      <c r="E65">
        <v>443020301</v>
      </c>
      <c r="F65">
        <v>1</v>
      </c>
      <c r="G65">
        <v>1</v>
      </c>
      <c r="H65" s="14">
        <v>1</v>
      </c>
      <c r="I65">
        <f t="shared" si="1"/>
        <v>28</v>
      </c>
      <c r="J65">
        <f t="shared" si="2"/>
        <v>29</v>
      </c>
      <c r="K65">
        <f t="shared" si="3"/>
        <v>5</v>
      </c>
      <c r="L65" s="14" t="s">
        <v>240</v>
      </c>
      <c r="M65" t="s">
        <v>364</v>
      </c>
    </row>
    <row r="66" spans="1:13" x14ac:dyDescent="0.25">
      <c r="A66">
        <f t="shared" si="0"/>
        <v>364601</v>
      </c>
      <c r="B66" t="s">
        <v>367</v>
      </c>
      <c r="D66" t="s">
        <v>368</v>
      </c>
      <c r="E66">
        <v>923030100</v>
      </c>
      <c r="F66">
        <v>1</v>
      </c>
      <c r="G66">
        <v>1</v>
      </c>
      <c r="H66" s="14">
        <v>1</v>
      </c>
      <c r="I66">
        <f t="shared" si="1"/>
        <v>36</v>
      </c>
      <c r="J66">
        <f t="shared" si="2"/>
        <v>46</v>
      </c>
      <c r="K66">
        <f t="shared" si="3"/>
        <v>1</v>
      </c>
      <c r="L66" s="14" t="s">
        <v>240</v>
      </c>
      <c r="M66" t="s">
        <v>366</v>
      </c>
    </row>
    <row r="67" spans="1:13" x14ac:dyDescent="0.25">
      <c r="A67">
        <f t="shared" si="0"/>
        <v>354601</v>
      </c>
      <c r="B67" t="s">
        <v>370</v>
      </c>
      <c r="D67" t="s">
        <v>368</v>
      </c>
      <c r="E67">
        <v>923030100</v>
      </c>
      <c r="F67">
        <v>1</v>
      </c>
      <c r="G67">
        <v>1</v>
      </c>
      <c r="H67" s="14">
        <v>1</v>
      </c>
      <c r="I67">
        <f t="shared" si="1"/>
        <v>35</v>
      </c>
      <c r="J67">
        <f t="shared" si="2"/>
        <v>46</v>
      </c>
      <c r="K67">
        <f t="shared" si="3"/>
        <v>1</v>
      </c>
      <c r="L67" s="14" t="s">
        <v>240</v>
      </c>
      <c r="M67" t="s">
        <v>369</v>
      </c>
    </row>
    <row r="68" spans="1:13" x14ac:dyDescent="0.25">
      <c r="A68">
        <f t="shared" si="0"/>
        <v>344601</v>
      </c>
      <c r="B68" t="s">
        <v>372</v>
      </c>
      <c r="D68" t="s">
        <v>368</v>
      </c>
      <c r="E68">
        <v>923030100</v>
      </c>
      <c r="F68">
        <v>1</v>
      </c>
      <c r="G68">
        <v>1</v>
      </c>
      <c r="H68" s="14">
        <v>1</v>
      </c>
      <c r="I68">
        <f t="shared" si="1"/>
        <v>34</v>
      </c>
      <c r="J68">
        <f t="shared" si="2"/>
        <v>46</v>
      </c>
      <c r="K68">
        <f t="shared" si="3"/>
        <v>1</v>
      </c>
      <c r="L68" s="14" t="s">
        <v>240</v>
      </c>
      <c r="M68" t="s">
        <v>371</v>
      </c>
    </row>
    <row r="69" spans="1:13" x14ac:dyDescent="0.25">
      <c r="A69">
        <f t="shared" ref="A69:A132" si="4">VALUE(CONCATENATE(TEXT(I69, "00"), TEXT(J69, "00"), TEXT(K69, "00")))</f>
        <v>334601</v>
      </c>
      <c r="B69" t="s">
        <v>374</v>
      </c>
      <c r="D69" t="s">
        <v>368</v>
      </c>
      <c r="E69">
        <v>923030100</v>
      </c>
      <c r="F69">
        <v>1</v>
      </c>
      <c r="G69">
        <v>1</v>
      </c>
      <c r="H69" s="14">
        <v>1</v>
      </c>
      <c r="I69">
        <f t="shared" ref="I69:I132" si="5">VALUE(MID($M69, 1, 2))</f>
        <v>33</v>
      </c>
      <c r="J69">
        <f t="shared" ref="J69:J132" si="6">VALUE(MID($M69, 4, 2))</f>
        <v>46</v>
      </c>
      <c r="K69">
        <f t="shared" ref="K69:K132" si="7">VALUE(MID($M69, 7, 2))</f>
        <v>1</v>
      </c>
      <c r="L69" s="14" t="s">
        <v>240</v>
      </c>
      <c r="M69" t="s">
        <v>373</v>
      </c>
    </row>
    <row r="70" spans="1:13" x14ac:dyDescent="0.25">
      <c r="A70">
        <f t="shared" si="4"/>
        <v>363102</v>
      </c>
      <c r="B70" t="s">
        <v>376</v>
      </c>
      <c r="D70" t="s">
        <v>377</v>
      </c>
      <c r="E70">
        <v>713040100</v>
      </c>
      <c r="F70">
        <v>1</v>
      </c>
      <c r="G70">
        <v>1</v>
      </c>
      <c r="H70" s="14">
        <v>1</v>
      </c>
      <c r="I70">
        <f t="shared" si="5"/>
        <v>36</v>
      </c>
      <c r="J70">
        <f t="shared" si="6"/>
        <v>31</v>
      </c>
      <c r="K70">
        <f t="shared" si="7"/>
        <v>2</v>
      </c>
      <c r="L70" s="14" t="s">
        <v>240</v>
      </c>
      <c r="M70" t="s">
        <v>375</v>
      </c>
    </row>
    <row r="71" spans="1:13" x14ac:dyDescent="0.25">
      <c r="A71">
        <f t="shared" si="4"/>
        <v>450111</v>
      </c>
      <c r="B71" t="s">
        <v>379</v>
      </c>
      <c r="D71" t="s">
        <v>28</v>
      </c>
      <c r="E71">
        <v>824010200</v>
      </c>
      <c r="F71">
        <v>1</v>
      </c>
      <c r="G71">
        <v>1</v>
      </c>
      <c r="H71" s="14">
        <v>1</v>
      </c>
      <c r="I71">
        <f t="shared" si="5"/>
        <v>45</v>
      </c>
      <c r="J71">
        <f t="shared" si="6"/>
        <v>1</v>
      </c>
      <c r="K71">
        <f t="shared" si="7"/>
        <v>11</v>
      </c>
      <c r="L71" s="14" t="s">
        <v>240</v>
      </c>
      <c r="M71" t="s">
        <v>378</v>
      </c>
    </row>
    <row r="72" spans="1:13" x14ac:dyDescent="0.25">
      <c r="A72">
        <f t="shared" si="4"/>
        <v>322106</v>
      </c>
      <c r="B72" t="s">
        <v>381</v>
      </c>
      <c r="D72" t="s">
        <v>29</v>
      </c>
      <c r="E72">
        <v>914080200</v>
      </c>
      <c r="F72">
        <v>1</v>
      </c>
      <c r="G72">
        <v>1</v>
      </c>
      <c r="H72" s="14">
        <v>1</v>
      </c>
      <c r="I72">
        <f t="shared" si="5"/>
        <v>32</v>
      </c>
      <c r="J72">
        <f t="shared" si="6"/>
        <v>21</v>
      </c>
      <c r="K72">
        <f t="shared" si="7"/>
        <v>6</v>
      </c>
      <c r="L72" s="14" t="s">
        <v>240</v>
      </c>
      <c r="M72" t="s">
        <v>380</v>
      </c>
    </row>
    <row r="73" spans="1:13" x14ac:dyDescent="0.25">
      <c r="A73">
        <f t="shared" si="4"/>
        <v>154804</v>
      </c>
      <c r="B73" t="s">
        <v>383</v>
      </c>
      <c r="D73" t="s">
        <v>384</v>
      </c>
      <c r="E73">
        <v>1122010201</v>
      </c>
      <c r="F73">
        <v>1</v>
      </c>
      <c r="G73">
        <v>1</v>
      </c>
      <c r="H73" s="14">
        <v>2</v>
      </c>
      <c r="I73">
        <f t="shared" si="5"/>
        <v>15</v>
      </c>
      <c r="J73">
        <f t="shared" si="6"/>
        <v>48</v>
      </c>
      <c r="K73">
        <f t="shared" si="7"/>
        <v>4</v>
      </c>
      <c r="L73" s="14" t="s">
        <v>232</v>
      </c>
      <c r="M73" t="s">
        <v>382</v>
      </c>
    </row>
    <row r="74" spans="1:13" x14ac:dyDescent="0.25">
      <c r="A74">
        <f t="shared" si="4"/>
        <v>157312</v>
      </c>
      <c r="B74" t="s">
        <v>386</v>
      </c>
      <c r="D74" t="s">
        <v>387</v>
      </c>
      <c r="E74">
        <v>913080100</v>
      </c>
      <c r="F74">
        <v>1</v>
      </c>
      <c r="G74">
        <v>1</v>
      </c>
      <c r="H74" s="14">
        <v>2</v>
      </c>
      <c r="I74">
        <f t="shared" si="5"/>
        <v>15</v>
      </c>
      <c r="J74">
        <f t="shared" si="6"/>
        <v>73</v>
      </c>
      <c r="K74">
        <f t="shared" si="7"/>
        <v>12</v>
      </c>
      <c r="L74" s="14" t="s">
        <v>232</v>
      </c>
      <c r="M74" t="s">
        <v>385</v>
      </c>
    </row>
    <row r="75" spans="1:13" x14ac:dyDescent="0.25">
      <c r="A75">
        <f t="shared" si="4"/>
        <v>293306</v>
      </c>
      <c r="B75" t="s">
        <v>389</v>
      </c>
      <c r="D75" t="s">
        <v>390</v>
      </c>
      <c r="E75">
        <v>824020300</v>
      </c>
      <c r="F75">
        <v>1</v>
      </c>
      <c r="G75">
        <v>1</v>
      </c>
      <c r="H75" s="14">
        <v>1</v>
      </c>
      <c r="I75">
        <f t="shared" si="5"/>
        <v>29</v>
      </c>
      <c r="J75">
        <f t="shared" si="6"/>
        <v>33</v>
      </c>
      <c r="K75">
        <f t="shared" si="7"/>
        <v>6</v>
      </c>
      <c r="L75" s="14" t="s">
        <v>240</v>
      </c>
      <c r="M75" t="s">
        <v>388</v>
      </c>
    </row>
    <row r="76" spans="1:13" x14ac:dyDescent="0.25">
      <c r="A76">
        <f t="shared" si="4"/>
        <v>293354</v>
      </c>
      <c r="B76" t="s">
        <v>392</v>
      </c>
      <c r="D76" t="s">
        <v>393</v>
      </c>
      <c r="E76">
        <v>824020200</v>
      </c>
      <c r="F76">
        <v>1</v>
      </c>
      <c r="G76">
        <v>1</v>
      </c>
      <c r="H76" s="14">
        <v>1</v>
      </c>
      <c r="I76">
        <f t="shared" si="5"/>
        <v>29</v>
      </c>
      <c r="J76">
        <f t="shared" si="6"/>
        <v>33</v>
      </c>
      <c r="K76">
        <f t="shared" si="7"/>
        <v>54</v>
      </c>
      <c r="L76" s="14" t="s">
        <v>240</v>
      </c>
      <c r="M76" t="s">
        <v>391</v>
      </c>
    </row>
    <row r="77" spans="1:13" x14ac:dyDescent="0.25">
      <c r="A77">
        <f t="shared" si="4"/>
        <v>293307</v>
      </c>
      <c r="B77" t="s">
        <v>395</v>
      </c>
      <c r="D77" t="s">
        <v>393</v>
      </c>
      <c r="E77">
        <v>824020200</v>
      </c>
      <c r="F77">
        <v>1</v>
      </c>
      <c r="G77">
        <v>1</v>
      </c>
      <c r="H77" s="14">
        <v>1</v>
      </c>
      <c r="I77">
        <f t="shared" si="5"/>
        <v>29</v>
      </c>
      <c r="J77">
        <f t="shared" si="6"/>
        <v>33</v>
      </c>
      <c r="K77">
        <f t="shared" si="7"/>
        <v>7</v>
      </c>
      <c r="L77" s="14" t="s">
        <v>240</v>
      </c>
      <c r="M77" t="s">
        <v>394</v>
      </c>
    </row>
    <row r="78" spans="1:13" x14ac:dyDescent="0.25">
      <c r="A78">
        <f t="shared" si="4"/>
        <v>297211</v>
      </c>
      <c r="B78" t="s">
        <v>397</v>
      </c>
      <c r="D78" t="s">
        <v>30</v>
      </c>
      <c r="E78">
        <v>923010401</v>
      </c>
      <c r="F78">
        <v>1</v>
      </c>
      <c r="G78">
        <v>1</v>
      </c>
      <c r="H78" s="14">
        <v>2</v>
      </c>
      <c r="I78">
        <f t="shared" si="5"/>
        <v>29</v>
      </c>
      <c r="J78">
        <f t="shared" si="6"/>
        <v>72</v>
      </c>
      <c r="K78">
        <f t="shared" si="7"/>
        <v>11</v>
      </c>
      <c r="L78" s="14" t="s">
        <v>232</v>
      </c>
      <c r="M78" t="s">
        <v>396</v>
      </c>
    </row>
    <row r="79" spans="1:13" x14ac:dyDescent="0.25">
      <c r="A79">
        <f t="shared" si="4"/>
        <v>373301</v>
      </c>
      <c r="B79" t="s">
        <v>399</v>
      </c>
      <c r="D79" t="s">
        <v>393</v>
      </c>
      <c r="E79">
        <v>824020200</v>
      </c>
      <c r="F79">
        <v>1</v>
      </c>
      <c r="G79">
        <v>1</v>
      </c>
      <c r="H79" s="14">
        <v>1</v>
      </c>
      <c r="I79">
        <f t="shared" si="5"/>
        <v>37</v>
      </c>
      <c r="J79">
        <f t="shared" si="6"/>
        <v>33</v>
      </c>
      <c r="K79">
        <f t="shared" si="7"/>
        <v>1</v>
      </c>
      <c r="L79" s="14" t="s">
        <v>240</v>
      </c>
      <c r="M79" t="s">
        <v>398</v>
      </c>
    </row>
    <row r="80" spans="1:13" x14ac:dyDescent="0.25">
      <c r="A80">
        <f t="shared" si="4"/>
        <v>293303</v>
      </c>
      <c r="B80" t="s">
        <v>401</v>
      </c>
      <c r="D80" t="s">
        <v>393</v>
      </c>
      <c r="E80">
        <v>824020200</v>
      </c>
      <c r="F80">
        <v>1</v>
      </c>
      <c r="G80">
        <v>1</v>
      </c>
      <c r="H80" s="14">
        <v>1</v>
      </c>
      <c r="I80">
        <f t="shared" si="5"/>
        <v>29</v>
      </c>
      <c r="J80">
        <f t="shared" si="6"/>
        <v>33</v>
      </c>
      <c r="K80">
        <f t="shared" si="7"/>
        <v>3</v>
      </c>
      <c r="L80" s="14" t="s">
        <v>240</v>
      </c>
      <c r="M80" t="s">
        <v>400</v>
      </c>
    </row>
    <row r="81" spans="1:13" x14ac:dyDescent="0.25">
      <c r="A81">
        <f t="shared" si="4"/>
        <v>283353</v>
      </c>
      <c r="B81" t="s">
        <v>403</v>
      </c>
      <c r="D81" t="s">
        <v>393</v>
      </c>
      <c r="E81">
        <v>824020200</v>
      </c>
      <c r="F81">
        <v>1</v>
      </c>
      <c r="G81">
        <v>1</v>
      </c>
      <c r="H81" s="14">
        <v>1</v>
      </c>
      <c r="I81">
        <f t="shared" si="5"/>
        <v>28</v>
      </c>
      <c r="J81">
        <f t="shared" si="6"/>
        <v>33</v>
      </c>
      <c r="K81">
        <f t="shared" si="7"/>
        <v>53</v>
      </c>
      <c r="L81" s="14" t="s">
        <v>240</v>
      </c>
      <c r="M81" t="s">
        <v>402</v>
      </c>
    </row>
    <row r="82" spans="1:13" x14ac:dyDescent="0.25">
      <c r="A82">
        <f t="shared" si="4"/>
        <v>333302</v>
      </c>
      <c r="B82" t="s">
        <v>405</v>
      </c>
      <c r="D82" t="s">
        <v>393</v>
      </c>
      <c r="E82">
        <v>824020200</v>
      </c>
      <c r="F82">
        <v>1</v>
      </c>
      <c r="G82">
        <v>1</v>
      </c>
      <c r="H82" s="14">
        <v>1</v>
      </c>
      <c r="I82">
        <f t="shared" si="5"/>
        <v>33</v>
      </c>
      <c r="J82">
        <f t="shared" si="6"/>
        <v>33</v>
      </c>
      <c r="K82">
        <f t="shared" si="7"/>
        <v>2</v>
      </c>
      <c r="L82" s="14" t="s">
        <v>240</v>
      </c>
      <c r="M82" t="s">
        <v>404</v>
      </c>
    </row>
    <row r="83" spans="1:13" x14ac:dyDescent="0.25">
      <c r="A83">
        <f t="shared" si="4"/>
        <v>313302</v>
      </c>
      <c r="B83" t="s">
        <v>407</v>
      </c>
      <c r="D83" t="s">
        <v>393</v>
      </c>
      <c r="E83">
        <v>824020200</v>
      </c>
      <c r="F83">
        <v>1</v>
      </c>
      <c r="G83">
        <v>1</v>
      </c>
      <c r="H83" s="14">
        <v>1</v>
      </c>
      <c r="I83">
        <f t="shared" si="5"/>
        <v>31</v>
      </c>
      <c r="J83">
        <f t="shared" si="6"/>
        <v>33</v>
      </c>
      <c r="K83">
        <f t="shared" si="7"/>
        <v>2</v>
      </c>
      <c r="L83" s="14" t="s">
        <v>240</v>
      </c>
      <c r="M83" t="s">
        <v>406</v>
      </c>
    </row>
    <row r="84" spans="1:13" x14ac:dyDescent="0.25">
      <c r="A84">
        <f t="shared" si="4"/>
        <v>303202</v>
      </c>
      <c r="B84" t="s">
        <v>409</v>
      </c>
      <c r="D84" t="s">
        <v>31</v>
      </c>
      <c r="E84">
        <v>313030102</v>
      </c>
      <c r="F84">
        <v>1</v>
      </c>
      <c r="G84">
        <v>1</v>
      </c>
      <c r="H84" s="14">
        <v>1</v>
      </c>
      <c r="I84">
        <f t="shared" si="5"/>
        <v>30</v>
      </c>
      <c r="J84">
        <f t="shared" si="6"/>
        <v>32</v>
      </c>
      <c r="K84">
        <f t="shared" si="7"/>
        <v>2</v>
      </c>
      <c r="L84" s="14" t="s">
        <v>240</v>
      </c>
      <c r="M84" t="s">
        <v>408</v>
      </c>
    </row>
    <row r="85" spans="1:13" x14ac:dyDescent="0.25">
      <c r="A85">
        <f t="shared" si="4"/>
        <v>303207</v>
      </c>
      <c r="B85" t="s">
        <v>411</v>
      </c>
      <c r="D85" t="s">
        <v>412</v>
      </c>
      <c r="E85">
        <v>822010100</v>
      </c>
      <c r="F85">
        <v>1</v>
      </c>
      <c r="G85">
        <v>1</v>
      </c>
      <c r="H85" s="14">
        <v>1</v>
      </c>
      <c r="I85">
        <f t="shared" si="5"/>
        <v>30</v>
      </c>
      <c r="J85">
        <f t="shared" si="6"/>
        <v>32</v>
      </c>
      <c r="K85">
        <f t="shared" si="7"/>
        <v>7</v>
      </c>
      <c r="L85" s="14" t="s">
        <v>240</v>
      </c>
      <c r="M85" t="s">
        <v>410</v>
      </c>
    </row>
    <row r="86" spans="1:13" x14ac:dyDescent="0.25">
      <c r="A86">
        <f t="shared" si="4"/>
        <v>293207</v>
      </c>
      <c r="B86" t="s">
        <v>414</v>
      </c>
      <c r="D86" t="s">
        <v>412</v>
      </c>
      <c r="E86">
        <v>822010100</v>
      </c>
      <c r="F86">
        <v>1</v>
      </c>
      <c r="G86">
        <v>1</v>
      </c>
      <c r="H86" s="14">
        <v>1</v>
      </c>
      <c r="I86">
        <f t="shared" si="5"/>
        <v>29</v>
      </c>
      <c r="J86">
        <f t="shared" si="6"/>
        <v>32</v>
      </c>
      <c r="K86">
        <f t="shared" si="7"/>
        <v>7</v>
      </c>
      <c r="L86" s="14" t="s">
        <v>240</v>
      </c>
      <c r="M86" t="s">
        <v>413</v>
      </c>
    </row>
    <row r="87" spans="1:13" x14ac:dyDescent="0.25">
      <c r="A87">
        <f t="shared" si="4"/>
        <v>284204</v>
      </c>
      <c r="B87" t="s">
        <v>416</v>
      </c>
      <c r="D87" t="s">
        <v>417</v>
      </c>
      <c r="E87">
        <v>823030201</v>
      </c>
      <c r="F87">
        <v>1</v>
      </c>
      <c r="G87">
        <v>1</v>
      </c>
      <c r="H87" s="14">
        <v>2</v>
      </c>
      <c r="I87">
        <f t="shared" si="5"/>
        <v>28</v>
      </c>
      <c r="J87">
        <f t="shared" si="6"/>
        <v>42</v>
      </c>
      <c r="K87">
        <f t="shared" si="7"/>
        <v>4</v>
      </c>
      <c r="L87" s="14" t="s">
        <v>232</v>
      </c>
      <c r="M87" t="s">
        <v>415</v>
      </c>
    </row>
    <row r="88" spans="1:13" x14ac:dyDescent="0.25">
      <c r="A88">
        <f t="shared" si="4"/>
        <v>214312</v>
      </c>
      <c r="B88" t="s">
        <v>419</v>
      </c>
      <c r="D88" t="s">
        <v>32</v>
      </c>
      <c r="E88">
        <v>553010101</v>
      </c>
      <c r="F88">
        <v>1</v>
      </c>
      <c r="G88">
        <v>1</v>
      </c>
      <c r="H88" s="14">
        <v>2</v>
      </c>
      <c r="I88">
        <f t="shared" si="5"/>
        <v>21</v>
      </c>
      <c r="J88">
        <f t="shared" si="6"/>
        <v>43</v>
      </c>
      <c r="K88">
        <f t="shared" si="7"/>
        <v>12</v>
      </c>
      <c r="L88" s="14" t="s">
        <v>232</v>
      </c>
      <c r="M88" t="s">
        <v>418</v>
      </c>
    </row>
    <row r="89" spans="1:13" x14ac:dyDescent="0.25">
      <c r="A89">
        <f t="shared" si="4"/>
        <v>264204</v>
      </c>
      <c r="B89" t="s">
        <v>421</v>
      </c>
      <c r="D89" t="s">
        <v>417</v>
      </c>
      <c r="E89">
        <v>823030201</v>
      </c>
      <c r="F89">
        <v>1</v>
      </c>
      <c r="G89">
        <v>1</v>
      </c>
      <c r="H89" s="14">
        <v>2</v>
      </c>
      <c r="I89">
        <f t="shared" si="5"/>
        <v>26</v>
      </c>
      <c r="J89">
        <f t="shared" si="6"/>
        <v>42</v>
      </c>
      <c r="K89">
        <f t="shared" si="7"/>
        <v>4</v>
      </c>
      <c r="L89" s="14" t="s">
        <v>232</v>
      </c>
      <c r="M89" t="s">
        <v>420</v>
      </c>
    </row>
    <row r="90" spans="1:13" x14ac:dyDescent="0.25">
      <c r="A90">
        <f t="shared" si="4"/>
        <v>184312</v>
      </c>
      <c r="B90" t="s">
        <v>423</v>
      </c>
      <c r="D90" t="s">
        <v>32</v>
      </c>
      <c r="E90">
        <v>553010101</v>
      </c>
      <c r="F90">
        <v>1</v>
      </c>
      <c r="G90">
        <v>1</v>
      </c>
      <c r="H90" s="14">
        <v>2</v>
      </c>
      <c r="I90">
        <f t="shared" si="5"/>
        <v>18</v>
      </c>
      <c r="J90">
        <f t="shared" si="6"/>
        <v>43</v>
      </c>
      <c r="K90">
        <f t="shared" si="7"/>
        <v>12</v>
      </c>
      <c r="L90" s="14" t="s">
        <v>232</v>
      </c>
      <c r="M90" t="s">
        <v>422</v>
      </c>
    </row>
    <row r="91" spans="1:13" x14ac:dyDescent="0.25">
      <c r="A91">
        <f t="shared" si="4"/>
        <v>244204</v>
      </c>
      <c r="B91" t="s">
        <v>425</v>
      </c>
      <c r="D91" t="s">
        <v>417</v>
      </c>
      <c r="E91">
        <v>823030201</v>
      </c>
      <c r="F91">
        <v>1</v>
      </c>
      <c r="G91">
        <v>1</v>
      </c>
      <c r="H91">
        <v>2</v>
      </c>
      <c r="I91">
        <f t="shared" si="5"/>
        <v>24</v>
      </c>
      <c r="J91">
        <f t="shared" si="6"/>
        <v>42</v>
      </c>
      <c r="K91">
        <f t="shared" si="7"/>
        <v>4</v>
      </c>
      <c r="L91" t="s">
        <v>232</v>
      </c>
      <c r="M91" t="s">
        <v>424</v>
      </c>
    </row>
    <row r="92" spans="1:13" x14ac:dyDescent="0.25">
      <c r="A92">
        <f t="shared" si="4"/>
        <v>164312</v>
      </c>
      <c r="B92" t="s">
        <v>427</v>
      </c>
      <c r="D92" t="s">
        <v>32</v>
      </c>
      <c r="E92">
        <v>553010101</v>
      </c>
      <c r="F92">
        <v>1</v>
      </c>
      <c r="G92">
        <v>1</v>
      </c>
      <c r="H92">
        <v>2</v>
      </c>
      <c r="I92">
        <f t="shared" si="5"/>
        <v>16</v>
      </c>
      <c r="J92">
        <f t="shared" si="6"/>
        <v>43</v>
      </c>
      <c r="K92">
        <f t="shared" si="7"/>
        <v>12</v>
      </c>
      <c r="L92" t="s">
        <v>232</v>
      </c>
      <c r="M92" t="s">
        <v>426</v>
      </c>
    </row>
    <row r="93" spans="1:13" x14ac:dyDescent="0.25">
      <c r="A93">
        <f t="shared" si="4"/>
        <v>234204</v>
      </c>
      <c r="B93" t="s">
        <v>429</v>
      </c>
      <c r="D93" t="s">
        <v>417</v>
      </c>
      <c r="E93">
        <v>823030201</v>
      </c>
      <c r="F93">
        <v>1</v>
      </c>
      <c r="G93">
        <v>1</v>
      </c>
      <c r="H93">
        <v>2</v>
      </c>
      <c r="I93">
        <f t="shared" si="5"/>
        <v>23</v>
      </c>
      <c r="J93">
        <f t="shared" si="6"/>
        <v>42</v>
      </c>
      <c r="K93">
        <f t="shared" si="7"/>
        <v>4</v>
      </c>
      <c r="L93" t="s">
        <v>232</v>
      </c>
      <c r="M93" t="s">
        <v>428</v>
      </c>
    </row>
    <row r="94" spans="1:13" x14ac:dyDescent="0.25">
      <c r="A94">
        <f t="shared" si="4"/>
        <v>291804</v>
      </c>
      <c r="B94" t="s">
        <v>431</v>
      </c>
      <c r="D94" t="s">
        <v>321</v>
      </c>
      <c r="E94">
        <v>821010200</v>
      </c>
      <c r="F94">
        <v>1</v>
      </c>
      <c r="G94">
        <v>1</v>
      </c>
      <c r="H94">
        <v>2</v>
      </c>
      <c r="I94">
        <f t="shared" si="5"/>
        <v>29</v>
      </c>
      <c r="J94">
        <f t="shared" si="6"/>
        <v>18</v>
      </c>
      <c r="K94">
        <f t="shared" si="7"/>
        <v>4</v>
      </c>
      <c r="L94" t="s">
        <v>232</v>
      </c>
      <c r="M94" t="s">
        <v>430</v>
      </c>
    </row>
    <row r="95" spans="1:13" x14ac:dyDescent="0.25">
      <c r="A95">
        <f t="shared" si="4"/>
        <v>261804</v>
      </c>
      <c r="B95" t="s">
        <v>433</v>
      </c>
      <c r="D95" t="s">
        <v>321</v>
      </c>
      <c r="E95">
        <v>821010200</v>
      </c>
      <c r="F95">
        <v>1</v>
      </c>
      <c r="G95">
        <v>1</v>
      </c>
      <c r="H95">
        <v>2</v>
      </c>
      <c r="I95">
        <f t="shared" si="5"/>
        <v>26</v>
      </c>
      <c r="J95">
        <f t="shared" si="6"/>
        <v>18</v>
      </c>
      <c r="K95">
        <f t="shared" si="7"/>
        <v>4</v>
      </c>
      <c r="L95" t="s">
        <v>232</v>
      </c>
      <c r="M95" t="s">
        <v>432</v>
      </c>
    </row>
    <row r="96" spans="1:13" x14ac:dyDescent="0.25">
      <c r="A96">
        <f t="shared" si="4"/>
        <v>251804</v>
      </c>
      <c r="B96" t="s">
        <v>435</v>
      </c>
      <c r="D96" t="s">
        <v>321</v>
      </c>
      <c r="E96">
        <v>821010200</v>
      </c>
      <c r="F96">
        <v>1</v>
      </c>
      <c r="G96">
        <v>1</v>
      </c>
      <c r="H96">
        <v>2</v>
      </c>
      <c r="I96">
        <f t="shared" si="5"/>
        <v>25</v>
      </c>
      <c r="J96">
        <f t="shared" si="6"/>
        <v>18</v>
      </c>
      <c r="K96">
        <f t="shared" si="7"/>
        <v>4</v>
      </c>
      <c r="L96" t="s">
        <v>232</v>
      </c>
      <c r="M96" t="s">
        <v>434</v>
      </c>
    </row>
    <row r="97" spans="1:13" x14ac:dyDescent="0.25">
      <c r="A97">
        <f t="shared" si="4"/>
        <v>241804</v>
      </c>
      <c r="B97" t="s">
        <v>437</v>
      </c>
      <c r="D97" t="s">
        <v>321</v>
      </c>
      <c r="E97">
        <v>821010200</v>
      </c>
      <c r="F97">
        <v>1</v>
      </c>
      <c r="G97">
        <v>1</v>
      </c>
      <c r="H97">
        <v>2</v>
      </c>
      <c r="I97">
        <f t="shared" si="5"/>
        <v>24</v>
      </c>
      <c r="J97">
        <f t="shared" si="6"/>
        <v>18</v>
      </c>
      <c r="K97">
        <f t="shared" si="7"/>
        <v>4</v>
      </c>
      <c r="L97" t="s">
        <v>232</v>
      </c>
      <c r="M97" t="s">
        <v>436</v>
      </c>
    </row>
    <row r="98" spans="1:13" x14ac:dyDescent="0.25">
      <c r="A98">
        <f t="shared" si="4"/>
        <v>231804</v>
      </c>
      <c r="B98" t="s">
        <v>439</v>
      </c>
      <c r="D98" t="s">
        <v>321</v>
      </c>
      <c r="E98">
        <v>821010200</v>
      </c>
      <c r="F98">
        <v>1</v>
      </c>
      <c r="G98">
        <v>1</v>
      </c>
      <c r="H98">
        <v>2</v>
      </c>
      <c r="I98">
        <f t="shared" si="5"/>
        <v>23</v>
      </c>
      <c r="J98">
        <f t="shared" si="6"/>
        <v>18</v>
      </c>
      <c r="K98">
        <f t="shared" si="7"/>
        <v>4</v>
      </c>
      <c r="L98" t="s">
        <v>232</v>
      </c>
      <c r="M98" t="s">
        <v>438</v>
      </c>
    </row>
    <row r="99" spans="1:13" x14ac:dyDescent="0.25">
      <c r="A99">
        <f t="shared" si="4"/>
        <v>221804</v>
      </c>
      <c r="B99" t="s">
        <v>441</v>
      </c>
      <c r="D99" t="s">
        <v>321</v>
      </c>
      <c r="E99">
        <v>821010200</v>
      </c>
      <c r="F99">
        <v>1</v>
      </c>
      <c r="G99">
        <v>1</v>
      </c>
      <c r="H99">
        <v>2</v>
      </c>
      <c r="I99">
        <f t="shared" si="5"/>
        <v>22</v>
      </c>
      <c r="J99">
        <f t="shared" si="6"/>
        <v>18</v>
      </c>
      <c r="K99">
        <f t="shared" si="7"/>
        <v>4</v>
      </c>
      <c r="L99" t="s">
        <v>232</v>
      </c>
      <c r="M99" t="s">
        <v>440</v>
      </c>
    </row>
    <row r="100" spans="1:13" x14ac:dyDescent="0.25">
      <c r="A100">
        <f t="shared" si="4"/>
        <v>234109</v>
      </c>
      <c r="B100" t="s">
        <v>443</v>
      </c>
      <c r="D100" t="s">
        <v>444</v>
      </c>
      <c r="E100">
        <v>823010401</v>
      </c>
      <c r="F100">
        <v>1</v>
      </c>
      <c r="G100">
        <v>1</v>
      </c>
      <c r="H100">
        <v>2</v>
      </c>
      <c r="I100">
        <f t="shared" si="5"/>
        <v>23</v>
      </c>
      <c r="J100">
        <f t="shared" si="6"/>
        <v>41</v>
      </c>
      <c r="K100">
        <f t="shared" si="7"/>
        <v>9</v>
      </c>
      <c r="L100" t="s">
        <v>232</v>
      </c>
      <c r="M100" t="s">
        <v>442</v>
      </c>
    </row>
    <row r="101" spans="1:13" x14ac:dyDescent="0.25">
      <c r="A101">
        <f t="shared" si="4"/>
        <v>205706</v>
      </c>
      <c r="B101" t="s">
        <v>446</v>
      </c>
      <c r="D101" t="s">
        <v>33</v>
      </c>
      <c r="E101">
        <v>222010101</v>
      </c>
      <c r="F101">
        <v>1</v>
      </c>
      <c r="G101">
        <v>1</v>
      </c>
      <c r="H101">
        <v>2</v>
      </c>
      <c r="I101">
        <f t="shared" si="5"/>
        <v>20</v>
      </c>
      <c r="J101">
        <f t="shared" si="6"/>
        <v>57</v>
      </c>
      <c r="K101">
        <f t="shared" si="7"/>
        <v>6</v>
      </c>
      <c r="L101" t="s">
        <v>232</v>
      </c>
      <c r="M101" t="s">
        <v>445</v>
      </c>
    </row>
    <row r="102" spans="1:13" x14ac:dyDescent="0.25">
      <c r="A102">
        <f t="shared" si="4"/>
        <v>259601</v>
      </c>
      <c r="B102" t="s">
        <v>448</v>
      </c>
      <c r="D102" t="s">
        <v>449</v>
      </c>
      <c r="E102">
        <v>423050302</v>
      </c>
      <c r="F102">
        <v>1</v>
      </c>
      <c r="G102">
        <v>1</v>
      </c>
      <c r="H102">
        <v>2</v>
      </c>
      <c r="I102">
        <f t="shared" si="5"/>
        <v>25</v>
      </c>
      <c r="J102">
        <f t="shared" si="6"/>
        <v>96</v>
      </c>
      <c r="K102">
        <f t="shared" si="7"/>
        <v>1</v>
      </c>
      <c r="L102" t="s">
        <v>232</v>
      </c>
      <c r="M102" t="s">
        <v>447</v>
      </c>
    </row>
    <row r="103" spans="1:13" x14ac:dyDescent="0.25">
      <c r="A103">
        <f t="shared" si="4"/>
        <v>293204</v>
      </c>
      <c r="B103" t="s">
        <v>451</v>
      </c>
      <c r="D103" t="s">
        <v>452</v>
      </c>
      <c r="E103">
        <v>314030700</v>
      </c>
      <c r="F103">
        <v>1</v>
      </c>
      <c r="G103">
        <v>1</v>
      </c>
      <c r="H103">
        <v>1</v>
      </c>
      <c r="I103">
        <f t="shared" si="5"/>
        <v>29</v>
      </c>
      <c r="J103">
        <f t="shared" si="6"/>
        <v>32</v>
      </c>
      <c r="K103">
        <f t="shared" si="7"/>
        <v>4</v>
      </c>
      <c r="L103" t="s">
        <v>240</v>
      </c>
      <c r="M103" t="s">
        <v>450</v>
      </c>
    </row>
    <row r="104" spans="1:13" x14ac:dyDescent="0.25">
      <c r="A104">
        <f t="shared" si="4"/>
        <v>293203</v>
      </c>
      <c r="B104" t="s">
        <v>454</v>
      </c>
      <c r="D104" t="s">
        <v>412</v>
      </c>
      <c r="E104">
        <v>822010100</v>
      </c>
      <c r="F104">
        <v>1</v>
      </c>
      <c r="G104">
        <v>1</v>
      </c>
      <c r="H104">
        <v>1</v>
      </c>
      <c r="I104">
        <f t="shared" si="5"/>
        <v>29</v>
      </c>
      <c r="J104">
        <f t="shared" si="6"/>
        <v>32</v>
      </c>
      <c r="K104">
        <f t="shared" si="7"/>
        <v>3</v>
      </c>
      <c r="L104" t="s">
        <v>240</v>
      </c>
      <c r="M104" t="s">
        <v>453</v>
      </c>
    </row>
    <row r="105" spans="1:13" x14ac:dyDescent="0.25">
      <c r="A105">
        <f t="shared" si="4"/>
        <v>325302</v>
      </c>
      <c r="B105" t="s">
        <v>456</v>
      </c>
      <c r="D105" t="s">
        <v>34</v>
      </c>
      <c r="E105">
        <v>222090100</v>
      </c>
      <c r="F105">
        <v>1</v>
      </c>
      <c r="G105">
        <v>1</v>
      </c>
      <c r="H105">
        <v>1</v>
      </c>
      <c r="I105">
        <f t="shared" si="5"/>
        <v>32</v>
      </c>
      <c r="J105">
        <f t="shared" si="6"/>
        <v>53</v>
      </c>
      <c r="K105">
        <f t="shared" si="7"/>
        <v>2</v>
      </c>
      <c r="L105" t="s">
        <v>240</v>
      </c>
      <c r="M105" t="s">
        <v>455</v>
      </c>
    </row>
    <row r="106" spans="1:13" x14ac:dyDescent="0.25">
      <c r="A106">
        <f t="shared" si="4"/>
        <v>335201</v>
      </c>
      <c r="B106" t="s">
        <v>458</v>
      </c>
      <c r="D106" t="s">
        <v>35</v>
      </c>
      <c r="E106">
        <v>223020600</v>
      </c>
      <c r="F106">
        <v>1</v>
      </c>
      <c r="G106">
        <v>1</v>
      </c>
      <c r="H106">
        <v>1</v>
      </c>
      <c r="I106">
        <f t="shared" si="5"/>
        <v>33</v>
      </c>
      <c r="J106">
        <f t="shared" si="6"/>
        <v>52</v>
      </c>
      <c r="K106">
        <f t="shared" si="7"/>
        <v>1</v>
      </c>
      <c r="L106" t="s">
        <v>240</v>
      </c>
      <c r="M106" t="s">
        <v>457</v>
      </c>
    </row>
    <row r="107" spans="1:13" x14ac:dyDescent="0.25">
      <c r="A107">
        <f t="shared" si="4"/>
        <v>114406</v>
      </c>
      <c r="B107" t="s">
        <v>460</v>
      </c>
      <c r="D107" t="s">
        <v>321</v>
      </c>
      <c r="E107">
        <v>821010200</v>
      </c>
      <c r="F107">
        <v>1</v>
      </c>
      <c r="G107">
        <v>1</v>
      </c>
      <c r="H107">
        <v>2</v>
      </c>
      <c r="I107">
        <f t="shared" si="5"/>
        <v>11</v>
      </c>
      <c r="J107">
        <f t="shared" si="6"/>
        <v>44</v>
      </c>
      <c r="K107">
        <f t="shared" si="7"/>
        <v>6</v>
      </c>
      <c r="L107" t="s">
        <v>232</v>
      </c>
      <c r="M107" t="s">
        <v>459</v>
      </c>
    </row>
    <row r="108" spans="1:13" x14ac:dyDescent="0.25">
      <c r="A108">
        <f t="shared" si="4"/>
        <v>249601</v>
      </c>
      <c r="B108" t="s">
        <v>462</v>
      </c>
      <c r="D108" t="s">
        <v>33</v>
      </c>
      <c r="E108">
        <v>222010101</v>
      </c>
      <c r="F108">
        <v>1</v>
      </c>
      <c r="G108">
        <v>1</v>
      </c>
      <c r="H108">
        <v>2</v>
      </c>
      <c r="I108">
        <f t="shared" si="5"/>
        <v>24</v>
      </c>
      <c r="J108">
        <f t="shared" si="6"/>
        <v>96</v>
      </c>
      <c r="K108">
        <f t="shared" si="7"/>
        <v>1</v>
      </c>
      <c r="L108" t="s">
        <v>232</v>
      </c>
      <c r="M108" t="s">
        <v>461</v>
      </c>
    </row>
    <row r="109" spans="1:13" x14ac:dyDescent="0.25">
      <c r="A109">
        <f t="shared" si="4"/>
        <v>223519</v>
      </c>
      <c r="B109" t="s">
        <v>464</v>
      </c>
      <c r="D109" t="s">
        <v>465</v>
      </c>
      <c r="E109">
        <v>313050301</v>
      </c>
      <c r="F109">
        <v>1</v>
      </c>
      <c r="G109">
        <v>1</v>
      </c>
      <c r="H109">
        <v>2</v>
      </c>
      <c r="I109">
        <f t="shared" si="5"/>
        <v>22</v>
      </c>
      <c r="J109">
        <f t="shared" si="6"/>
        <v>35</v>
      </c>
      <c r="K109">
        <f t="shared" si="7"/>
        <v>19</v>
      </c>
      <c r="L109" t="s">
        <v>232</v>
      </c>
      <c r="M109" t="s">
        <v>463</v>
      </c>
    </row>
    <row r="110" spans="1:13" x14ac:dyDescent="0.25">
      <c r="A110">
        <f t="shared" si="4"/>
        <v>183708</v>
      </c>
      <c r="B110" t="s">
        <v>467</v>
      </c>
      <c r="D110" t="s">
        <v>468</v>
      </c>
      <c r="E110">
        <v>913220500</v>
      </c>
      <c r="F110">
        <v>1</v>
      </c>
      <c r="G110">
        <v>1</v>
      </c>
      <c r="H110">
        <v>2</v>
      </c>
      <c r="I110">
        <f t="shared" si="5"/>
        <v>18</v>
      </c>
      <c r="J110">
        <f t="shared" si="6"/>
        <v>37</v>
      </c>
      <c r="K110">
        <f t="shared" si="7"/>
        <v>8</v>
      </c>
      <c r="L110" t="s">
        <v>232</v>
      </c>
      <c r="M110" t="s">
        <v>466</v>
      </c>
    </row>
    <row r="111" spans="1:13" x14ac:dyDescent="0.25">
      <c r="A111">
        <f t="shared" si="4"/>
        <v>295309</v>
      </c>
      <c r="B111" t="s">
        <v>470</v>
      </c>
      <c r="D111" t="s">
        <v>36</v>
      </c>
      <c r="E111">
        <v>223010200</v>
      </c>
      <c r="F111">
        <v>1</v>
      </c>
      <c r="G111">
        <v>1</v>
      </c>
      <c r="H111">
        <v>1</v>
      </c>
      <c r="I111">
        <f t="shared" si="5"/>
        <v>29</v>
      </c>
      <c r="J111">
        <f t="shared" si="6"/>
        <v>53</v>
      </c>
      <c r="K111">
        <f t="shared" si="7"/>
        <v>9</v>
      </c>
      <c r="L111" t="s">
        <v>240</v>
      </c>
      <c r="M111" t="s">
        <v>469</v>
      </c>
    </row>
    <row r="112" spans="1:13" x14ac:dyDescent="0.25">
      <c r="A112">
        <f t="shared" si="4"/>
        <v>301801</v>
      </c>
      <c r="B112" t="s">
        <v>472</v>
      </c>
      <c r="D112" t="s">
        <v>321</v>
      </c>
      <c r="E112">
        <v>821010200</v>
      </c>
      <c r="F112">
        <v>1</v>
      </c>
      <c r="G112">
        <v>1</v>
      </c>
      <c r="H112">
        <v>2</v>
      </c>
      <c r="I112">
        <f t="shared" si="5"/>
        <v>30</v>
      </c>
      <c r="J112">
        <f t="shared" si="6"/>
        <v>18</v>
      </c>
      <c r="K112">
        <f t="shared" si="7"/>
        <v>1</v>
      </c>
      <c r="L112" t="s">
        <v>232</v>
      </c>
      <c r="M112" t="s">
        <v>471</v>
      </c>
    </row>
    <row r="113" spans="1:13" x14ac:dyDescent="0.25">
      <c r="A113">
        <f t="shared" si="4"/>
        <v>296151</v>
      </c>
      <c r="B113" t="s">
        <v>474</v>
      </c>
      <c r="D113" t="s">
        <v>37</v>
      </c>
      <c r="E113">
        <v>413110500</v>
      </c>
      <c r="F113">
        <v>1</v>
      </c>
      <c r="G113">
        <v>1</v>
      </c>
      <c r="H113">
        <v>1</v>
      </c>
      <c r="I113">
        <f t="shared" si="5"/>
        <v>29</v>
      </c>
      <c r="J113">
        <f t="shared" si="6"/>
        <v>61</v>
      </c>
      <c r="K113">
        <f t="shared" si="7"/>
        <v>51</v>
      </c>
      <c r="L113" t="s">
        <v>240</v>
      </c>
      <c r="M113" t="s">
        <v>473</v>
      </c>
    </row>
    <row r="114" spans="1:13" x14ac:dyDescent="0.25">
      <c r="A114">
        <f t="shared" si="4"/>
        <v>279603</v>
      </c>
      <c r="B114" t="s">
        <v>476</v>
      </c>
      <c r="D114" t="s">
        <v>477</v>
      </c>
      <c r="E114">
        <v>1114060600</v>
      </c>
      <c r="F114">
        <v>1</v>
      </c>
      <c r="G114">
        <v>1</v>
      </c>
      <c r="H114">
        <v>1</v>
      </c>
      <c r="I114">
        <f t="shared" si="5"/>
        <v>27</v>
      </c>
      <c r="J114">
        <f t="shared" si="6"/>
        <v>96</v>
      </c>
      <c r="K114">
        <f t="shared" si="7"/>
        <v>3</v>
      </c>
      <c r="L114" t="s">
        <v>240</v>
      </c>
      <c r="M114" t="s">
        <v>475</v>
      </c>
    </row>
    <row r="115" spans="1:13" x14ac:dyDescent="0.25">
      <c r="A115">
        <f t="shared" si="4"/>
        <v>313121</v>
      </c>
      <c r="B115" t="s">
        <v>479</v>
      </c>
      <c r="D115" t="s">
        <v>377</v>
      </c>
      <c r="E115">
        <v>713040100</v>
      </c>
      <c r="F115">
        <v>1</v>
      </c>
      <c r="G115">
        <v>1</v>
      </c>
      <c r="H115">
        <v>2</v>
      </c>
      <c r="I115">
        <f t="shared" si="5"/>
        <v>31</v>
      </c>
      <c r="J115">
        <f t="shared" si="6"/>
        <v>31</v>
      </c>
      <c r="K115">
        <f t="shared" si="7"/>
        <v>21</v>
      </c>
      <c r="L115" t="s">
        <v>232</v>
      </c>
      <c r="M115" t="s">
        <v>478</v>
      </c>
    </row>
    <row r="116" spans="1:13" x14ac:dyDescent="0.25">
      <c r="A116">
        <f t="shared" si="4"/>
        <v>311710</v>
      </c>
      <c r="B116" t="s">
        <v>481</v>
      </c>
      <c r="D116" t="s">
        <v>38</v>
      </c>
      <c r="E116">
        <v>463011200</v>
      </c>
      <c r="F116">
        <v>1</v>
      </c>
      <c r="G116">
        <v>1</v>
      </c>
      <c r="H116">
        <v>2</v>
      </c>
      <c r="I116">
        <f t="shared" si="5"/>
        <v>31</v>
      </c>
      <c r="J116">
        <f t="shared" si="6"/>
        <v>17</v>
      </c>
      <c r="K116">
        <f t="shared" si="7"/>
        <v>10</v>
      </c>
      <c r="L116" t="s">
        <v>232</v>
      </c>
      <c r="M116" t="s">
        <v>480</v>
      </c>
    </row>
    <row r="117" spans="1:13" x14ac:dyDescent="0.25">
      <c r="A117">
        <f t="shared" si="4"/>
        <v>291710</v>
      </c>
      <c r="B117" t="s">
        <v>483</v>
      </c>
      <c r="C117" t="s">
        <v>484</v>
      </c>
      <c r="D117" t="s">
        <v>38</v>
      </c>
      <c r="E117">
        <v>463011200</v>
      </c>
      <c r="F117">
        <v>1</v>
      </c>
      <c r="G117">
        <v>1</v>
      </c>
      <c r="H117">
        <v>2</v>
      </c>
      <c r="I117">
        <f t="shared" si="5"/>
        <v>29</v>
      </c>
      <c r="J117">
        <f t="shared" si="6"/>
        <v>17</v>
      </c>
      <c r="K117">
        <f t="shared" si="7"/>
        <v>10</v>
      </c>
      <c r="L117" t="s">
        <v>232</v>
      </c>
      <c r="M117" t="s">
        <v>482</v>
      </c>
    </row>
    <row r="118" spans="1:13" x14ac:dyDescent="0.25">
      <c r="A118">
        <f t="shared" si="4"/>
        <v>299602</v>
      </c>
      <c r="B118" t="s">
        <v>486</v>
      </c>
      <c r="D118" t="s">
        <v>487</v>
      </c>
      <c r="E118">
        <v>823010200</v>
      </c>
      <c r="F118">
        <v>1</v>
      </c>
      <c r="G118">
        <v>1</v>
      </c>
      <c r="H118">
        <v>2</v>
      </c>
      <c r="I118">
        <f t="shared" si="5"/>
        <v>29</v>
      </c>
      <c r="J118">
        <f t="shared" si="6"/>
        <v>96</v>
      </c>
      <c r="K118">
        <f t="shared" si="7"/>
        <v>2</v>
      </c>
      <c r="L118" t="s">
        <v>232</v>
      </c>
      <c r="M118" t="s">
        <v>485</v>
      </c>
    </row>
    <row r="119" spans="1:13" x14ac:dyDescent="0.25">
      <c r="A119">
        <f t="shared" si="4"/>
        <v>271710</v>
      </c>
      <c r="B119" t="s">
        <v>489</v>
      </c>
      <c r="D119" t="s">
        <v>38</v>
      </c>
      <c r="E119">
        <v>463011200</v>
      </c>
      <c r="F119">
        <v>1</v>
      </c>
      <c r="G119">
        <v>1</v>
      </c>
      <c r="H119">
        <v>2</v>
      </c>
      <c r="I119">
        <f t="shared" si="5"/>
        <v>27</v>
      </c>
      <c r="J119">
        <f t="shared" si="6"/>
        <v>17</v>
      </c>
      <c r="K119">
        <f t="shared" si="7"/>
        <v>10</v>
      </c>
      <c r="L119" t="s">
        <v>232</v>
      </c>
      <c r="M119" t="s">
        <v>488</v>
      </c>
    </row>
    <row r="120" spans="1:13" x14ac:dyDescent="0.25">
      <c r="A120">
        <f t="shared" si="4"/>
        <v>251710</v>
      </c>
      <c r="B120" t="s">
        <v>491</v>
      </c>
      <c r="D120" t="s">
        <v>38</v>
      </c>
      <c r="E120">
        <v>463011200</v>
      </c>
      <c r="F120">
        <v>1</v>
      </c>
      <c r="G120">
        <v>1</v>
      </c>
      <c r="H120">
        <v>2</v>
      </c>
      <c r="I120">
        <f t="shared" si="5"/>
        <v>25</v>
      </c>
      <c r="J120">
        <f t="shared" si="6"/>
        <v>17</v>
      </c>
      <c r="K120">
        <f t="shared" si="7"/>
        <v>10</v>
      </c>
      <c r="L120" t="s">
        <v>232</v>
      </c>
      <c r="M120" t="s">
        <v>490</v>
      </c>
    </row>
    <row r="121" spans="1:13" x14ac:dyDescent="0.25">
      <c r="A121">
        <f t="shared" si="4"/>
        <v>249602</v>
      </c>
      <c r="B121" t="s">
        <v>493</v>
      </c>
      <c r="D121" t="s">
        <v>487</v>
      </c>
      <c r="E121">
        <v>823010200</v>
      </c>
      <c r="F121">
        <v>1</v>
      </c>
      <c r="G121">
        <v>1</v>
      </c>
      <c r="H121">
        <v>2</v>
      </c>
      <c r="I121">
        <f t="shared" si="5"/>
        <v>24</v>
      </c>
      <c r="J121">
        <f t="shared" si="6"/>
        <v>96</v>
      </c>
      <c r="K121">
        <f t="shared" si="7"/>
        <v>2</v>
      </c>
      <c r="L121" t="s">
        <v>232</v>
      </c>
      <c r="M121" t="s">
        <v>492</v>
      </c>
    </row>
    <row r="122" spans="1:13" x14ac:dyDescent="0.25">
      <c r="A122">
        <f t="shared" si="4"/>
        <v>249604</v>
      </c>
      <c r="B122" t="s">
        <v>495</v>
      </c>
      <c r="D122" t="s">
        <v>487</v>
      </c>
      <c r="E122">
        <v>823010200</v>
      </c>
      <c r="F122">
        <v>1</v>
      </c>
      <c r="G122">
        <v>1</v>
      </c>
      <c r="H122">
        <v>2</v>
      </c>
      <c r="I122">
        <f t="shared" si="5"/>
        <v>24</v>
      </c>
      <c r="J122">
        <f t="shared" si="6"/>
        <v>96</v>
      </c>
      <c r="K122">
        <f t="shared" si="7"/>
        <v>4</v>
      </c>
      <c r="L122" t="s">
        <v>232</v>
      </c>
      <c r="M122" t="s">
        <v>494</v>
      </c>
    </row>
    <row r="123" spans="1:13" x14ac:dyDescent="0.25">
      <c r="A123">
        <f t="shared" si="4"/>
        <v>275303</v>
      </c>
      <c r="B123" t="s">
        <v>497</v>
      </c>
      <c r="D123" t="s">
        <v>34</v>
      </c>
      <c r="E123">
        <v>222090100</v>
      </c>
      <c r="F123">
        <v>1</v>
      </c>
      <c r="G123">
        <v>1</v>
      </c>
      <c r="H123">
        <v>2</v>
      </c>
      <c r="I123">
        <f t="shared" si="5"/>
        <v>27</v>
      </c>
      <c r="J123">
        <f t="shared" si="6"/>
        <v>53</v>
      </c>
      <c r="K123">
        <f t="shared" si="7"/>
        <v>3</v>
      </c>
      <c r="L123" t="s">
        <v>232</v>
      </c>
      <c r="M123" t="s">
        <v>496</v>
      </c>
    </row>
    <row r="124" spans="1:13" x14ac:dyDescent="0.25">
      <c r="A124">
        <f t="shared" si="4"/>
        <v>244405</v>
      </c>
      <c r="B124" t="s">
        <v>499</v>
      </c>
      <c r="D124" t="s">
        <v>39</v>
      </c>
      <c r="E124">
        <v>823080201</v>
      </c>
      <c r="F124">
        <v>1</v>
      </c>
      <c r="G124">
        <v>1</v>
      </c>
      <c r="H124">
        <v>2</v>
      </c>
      <c r="I124">
        <f t="shared" si="5"/>
        <v>24</v>
      </c>
      <c r="J124">
        <f t="shared" si="6"/>
        <v>44</v>
      </c>
      <c r="K124">
        <f t="shared" si="7"/>
        <v>5</v>
      </c>
      <c r="L124" t="s">
        <v>232</v>
      </c>
      <c r="M124" t="s">
        <v>498</v>
      </c>
    </row>
    <row r="125" spans="1:13" x14ac:dyDescent="0.25">
      <c r="A125">
        <f t="shared" si="4"/>
        <v>254304</v>
      </c>
      <c r="B125" t="s">
        <v>501</v>
      </c>
      <c r="D125" t="s">
        <v>40</v>
      </c>
      <c r="E125">
        <v>822020101</v>
      </c>
      <c r="F125">
        <v>1</v>
      </c>
      <c r="G125">
        <v>1</v>
      </c>
      <c r="H125">
        <v>2</v>
      </c>
      <c r="I125">
        <f t="shared" si="5"/>
        <v>25</v>
      </c>
      <c r="J125">
        <f t="shared" si="6"/>
        <v>43</v>
      </c>
      <c r="K125">
        <f t="shared" si="7"/>
        <v>4</v>
      </c>
      <c r="L125" t="s">
        <v>232</v>
      </c>
      <c r="M125" t="s">
        <v>500</v>
      </c>
    </row>
    <row r="126" spans="1:13" x14ac:dyDescent="0.25">
      <c r="A126">
        <f t="shared" si="4"/>
        <v>244103</v>
      </c>
      <c r="B126" t="s">
        <v>503</v>
      </c>
      <c r="D126" t="s">
        <v>41</v>
      </c>
      <c r="E126">
        <v>712010100</v>
      </c>
      <c r="F126">
        <v>1</v>
      </c>
      <c r="G126">
        <v>1</v>
      </c>
      <c r="H126">
        <v>2</v>
      </c>
      <c r="I126">
        <f t="shared" si="5"/>
        <v>24</v>
      </c>
      <c r="J126">
        <f t="shared" si="6"/>
        <v>41</v>
      </c>
      <c r="K126">
        <f t="shared" si="7"/>
        <v>3</v>
      </c>
      <c r="L126" t="s">
        <v>232</v>
      </c>
      <c r="M126" t="s">
        <v>502</v>
      </c>
    </row>
    <row r="127" spans="1:13" x14ac:dyDescent="0.25">
      <c r="A127">
        <f t="shared" si="4"/>
        <v>244107</v>
      </c>
      <c r="B127" t="s">
        <v>505</v>
      </c>
      <c r="D127" t="s">
        <v>42</v>
      </c>
      <c r="E127">
        <v>823010402</v>
      </c>
      <c r="F127">
        <v>1</v>
      </c>
      <c r="G127">
        <v>1</v>
      </c>
      <c r="H127">
        <v>2</v>
      </c>
      <c r="I127">
        <f t="shared" si="5"/>
        <v>24</v>
      </c>
      <c r="J127">
        <f t="shared" si="6"/>
        <v>41</v>
      </c>
      <c r="K127">
        <f t="shared" si="7"/>
        <v>7</v>
      </c>
      <c r="L127" t="s">
        <v>232</v>
      </c>
      <c r="M127" t="s">
        <v>504</v>
      </c>
    </row>
    <row r="128" spans="1:13" x14ac:dyDescent="0.25">
      <c r="A128">
        <f t="shared" si="4"/>
        <v>235301</v>
      </c>
      <c r="B128" t="s">
        <v>507</v>
      </c>
      <c r="D128" t="s">
        <v>38</v>
      </c>
      <c r="E128">
        <v>463011200</v>
      </c>
      <c r="F128">
        <v>1</v>
      </c>
      <c r="G128">
        <v>1</v>
      </c>
      <c r="H128">
        <v>2</v>
      </c>
      <c r="I128">
        <f t="shared" si="5"/>
        <v>23</v>
      </c>
      <c r="J128">
        <f t="shared" si="6"/>
        <v>53</v>
      </c>
      <c r="K128">
        <f t="shared" si="7"/>
        <v>1</v>
      </c>
      <c r="L128" t="s">
        <v>232</v>
      </c>
      <c r="M128" t="s">
        <v>506</v>
      </c>
    </row>
    <row r="129" spans="1:13" x14ac:dyDescent="0.25">
      <c r="A129">
        <f t="shared" si="4"/>
        <v>244101</v>
      </c>
      <c r="B129" t="s">
        <v>509</v>
      </c>
      <c r="D129" t="s">
        <v>42</v>
      </c>
      <c r="E129">
        <v>823010402</v>
      </c>
      <c r="F129">
        <v>1</v>
      </c>
      <c r="G129">
        <v>1</v>
      </c>
      <c r="H129">
        <v>2</v>
      </c>
      <c r="I129">
        <f t="shared" si="5"/>
        <v>24</v>
      </c>
      <c r="J129">
        <f t="shared" si="6"/>
        <v>41</v>
      </c>
      <c r="K129">
        <f t="shared" si="7"/>
        <v>1</v>
      </c>
      <c r="L129" t="s">
        <v>232</v>
      </c>
      <c r="M129" t="s">
        <v>508</v>
      </c>
    </row>
    <row r="130" spans="1:13" x14ac:dyDescent="0.25">
      <c r="A130">
        <f t="shared" si="4"/>
        <v>234405</v>
      </c>
      <c r="B130" t="s">
        <v>511</v>
      </c>
      <c r="D130" t="s">
        <v>39</v>
      </c>
      <c r="E130">
        <v>823080201</v>
      </c>
      <c r="F130">
        <v>1</v>
      </c>
      <c r="G130">
        <v>1</v>
      </c>
      <c r="H130">
        <v>2</v>
      </c>
      <c r="I130">
        <f t="shared" si="5"/>
        <v>23</v>
      </c>
      <c r="J130">
        <f t="shared" si="6"/>
        <v>44</v>
      </c>
      <c r="K130">
        <f t="shared" si="7"/>
        <v>5</v>
      </c>
      <c r="L130" t="s">
        <v>232</v>
      </c>
      <c r="M130" t="s">
        <v>510</v>
      </c>
    </row>
    <row r="131" spans="1:13" x14ac:dyDescent="0.25">
      <c r="A131">
        <f t="shared" si="4"/>
        <v>244304</v>
      </c>
      <c r="B131" t="s">
        <v>513</v>
      </c>
      <c r="D131" t="s">
        <v>40</v>
      </c>
      <c r="E131">
        <v>822020101</v>
      </c>
      <c r="F131">
        <v>1</v>
      </c>
      <c r="G131">
        <v>1</v>
      </c>
      <c r="H131">
        <v>2</v>
      </c>
      <c r="I131">
        <f t="shared" si="5"/>
        <v>24</v>
      </c>
      <c r="J131">
        <f t="shared" si="6"/>
        <v>43</v>
      </c>
      <c r="K131">
        <f t="shared" si="7"/>
        <v>4</v>
      </c>
      <c r="L131" t="s">
        <v>232</v>
      </c>
      <c r="M131" t="s">
        <v>512</v>
      </c>
    </row>
    <row r="132" spans="1:13" x14ac:dyDescent="0.25">
      <c r="A132">
        <f t="shared" si="4"/>
        <v>215301</v>
      </c>
      <c r="B132" t="s">
        <v>515</v>
      </c>
      <c r="D132" t="s">
        <v>38</v>
      </c>
      <c r="E132">
        <v>463011200</v>
      </c>
      <c r="F132">
        <v>1</v>
      </c>
      <c r="G132">
        <v>1</v>
      </c>
      <c r="H132">
        <v>2</v>
      </c>
      <c r="I132">
        <f t="shared" si="5"/>
        <v>21</v>
      </c>
      <c r="J132">
        <f t="shared" si="6"/>
        <v>53</v>
      </c>
      <c r="K132">
        <f t="shared" si="7"/>
        <v>1</v>
      </c>
      <c r="L132" t="s">
        <v>232</v>
      </c>
      <c r="M132" t="s">
        <v>514</v>
      </c>
    </row>
    <row r="133" spans="1:13" x14ac:dyDescent="0.25">
      <c r="A133">
        <f t="shared" ref="A133:A196" si="8">VALUE(CONCATENATE(TEXT(I133, "00"), TEXT(J133, "00"), TEXT(K133, "00")))</f>
        <v>244407</v>
      </c>
      <c r="B133" t="s">
        <v>517</v>
      </c>
      <c r="D133" t="s">
        <v>27</v>
      </c>
      <c r="E133">
        <v>443020500</v>
      </c>
      <c r="F133">
        <v>1</v>
      </c>
      <c r="G133">
        <v>1</v>
      </c>
      <c r="H133">
        <v>2</v>
      </c>
      <c r="I133">
        <f t="shared" ref="I133:I196" si="9">VALUE(MID($M133, 1, 2))</f>
        <v>24</v>
      </c>
      <c r="J133">
        <f t="shared" ref="J133:J196" si="10">VALUE(MID($M133, 4, 2))</f>
        <v>44</v>
      </c>
      <c r="K133">
        <f t="shared" ref="K133:K196" si="11">VALUE(MID($M133, 7, 2))</f>
        <v>7</v>
      </c>
      <c r="L133" t="s">
        <v>232</v>
      </c>
      <c r="M133" t="s">
        <v>516</v>
      </c>
    </row>
    <row r="134" spans="1:13" x14ac:dyDescent="0.25">
      <c r="A134">
        <f t="shared" si="8"/>
        <v>224405</v>
      </c>
      <c r="B134" t="s">
        <v>519</v>
      </c>
      <c r="D134" t="s">
        <v>39</v>
      </c>
      <c r="E134">
        <v>823080201</v>
      </c>
      <c r="F134">
        <v>1</v>
      </c>
      <c r="G134">
        <v>1</v>
      </c>
      <c r="H134">
        <v>2</v>
      </c>
      <c r="I134">
        <f t="shared" si="9"/>
        <v>22</v>
      </c>
      <c r="J134">
        <f t="shared" si="10"/>
        <v>44</v>
      </c>
      <c r="K134">
        <f t="shared" si="11"/>
        <v>5</v>
      </c>
      <c r="L134" t="s">
        <v>232</v>
      </c>
      <c r="M134" t="s">
        <v>518</v>
      </c>
    </row>
    <row r="135" spans="1:13" x14ac:dyDescent="0.25">
      <c r="A135">
        <f t="shared" si="8"/>
        <v>185301</v>
      </c>
      <c r="B135" t="s">
        <v>521</v>
      </c>
      <c r="D135" t="s">
        <v>43</v>
      </c>
      <c r="E135">
        <v>252020100</v>
      </c>
      <c r="F135">
        <v>1</v>
      </c>
      <c r="G135">
        <v>1</v>
      </c>
      <c r="H135">
        <v>2</v>
      </c>
      <c r="I135">
        <f t="shared" si="9"/>
        <v>18</v>
      </c>
      <c r="J135">
        <f t="shared" si="10"/>
        <v>53</v>
      </c>
      <c r="K135">
        <f t="shared" si="11"/>
        <v>1</v>
      </c>
      <c r="L135" t="s">
        <v>232</v>
      </c>
      <c r="M135" t="s">
        <v>520</v>
      </c>
    </row>
    <row r="136" spans="1:13" x14ac:dyDescent="0.25">
      <c r="A136">
        <f t="shared" si="8"/>
        <v>175301</v>
      </c>
      <c r="B136" t="s">
        <v>523</v>
      </c>
      <c r="D136" t="s">
        <v>43</v>
      </c>
      <c r="E136">
        <v>252020100</v>
      </c>
      <c r="F136">
        <v>1</v>
      </c>
      <c r="G136">
        <v>1</v>
      </c>
      <c r="H136">
        <v>2</v>
      </c>
      <c r="I136">
        <f t="shared" si="9"/>
        <v>17</v>
      </c>
      <c r="J136">
        <f t="shared" si="10"/>
        <v>53</v>
      </c>
      <c r="K136">
        <f t="shared" si="11"/>
        <v>1</v>
      </c>
      <c r="L136" t="s">
        <v>232</v>
      </c>
      <c r="M136" t="s">
        <v>522</v>
      </c>
    </row>
    <row r="137" spans="1:13" x14ac:dyDescent="0.25">
      <c r="A137">
        <f t="shared" si="8"/>
        <v>165301</v>
      </c>
      <c r="B137" t="s">
        <v>525</v>
      </c>
      <c r="D137" t="s">
        <v>43</v>
      </c>
      <c r="E137">
        <v>252020100</v>
      </c>
      <c r="F137">
        <v>1</v>
      </c>
      <c r="G137">
        <v>1</v>
      </c>
      <c r="H137">
        <v>2</v>
      </c>
      <c r="I137">
        <f t="shared" si="9"/>
        <v>16</v>
      </c>
      <c r="J137">
        <f t="shared" si="10"/>
        <v>53</v>
      </c>
      <c r="K137">
        <f t="shared" si="11"/>
        <v>1</v>
      </c>
      <c r="L137" t="s">
        <v>232</v>
      </c>
      <c r="M137" t="s">
        <v>524</v>
      </c>
    </row>
    <row r="138" spans="1:13" x14ac:dyDescent="0.25">
      <c r="A138">
        <f t="shared" si="8"/>
        <v>135303</v>
      </c>
      <c r="B138" t="s">
        <v>527</v>
      </c>
      <c r="D138" t="s">
        <v>43</v>
      </c>
      <c r="E138">
        <v>252020100</v>
      </c>
      <c r="F138">
        <v>1</v>
      </c>
      <c r="G138">
        <v>1</v>
      </c>
      <c r="H138">
        <v>2</v>
      </c>
      <c r="I138">
        <f t="shared" si="9"/>
        <v>13</v>
      </c>
      <c r="J138">
        <f t="shared" si="10"/>
        <v>53</v>
      </c>
      <c r="K138">
        <f t="shared" si="11"/>
        <v>3</v>
      </c>
      <c r="L138" t="s">
        <v>232</v>
      </c>
      <c r="M138" t="s">
        <v>526</v>
      </c>
    </row>
    <row r="139" spans="1:13" x14ac:dyDescent="0.25">
      <c r="A139">
        <f t="shared" si="8"/>
        <v>291801</v>
      </c>
      <c r="B139" t="s">
        <v>529</v>
      </c>
      <c r="D139" t="s">
        <v>24</v>
      </c>
      <c r="E139">
        <v>733020401</v>
      </c>
      <c r="F139">
        <v>1</v>
      </c>
      <c r="G139">
        <v>1</v>
      </c>
      <c r="H139">
        <v>1</v>
      </c>
      <c r="I139">
        <f t="shared" si="9"/>
        <v>29</v>
      </c>
      <c r="J139">
        <f t="shared" si="10"/>
        <v>18</v>
      </c>
      <c r="K139">
        <f t="shared" si="11"/>
        <v>1</v>
      </c>
      <c r="L139" t="s">
        <v>240</v>
      </c>
      <c r="M139" t="s">
        <v>528</v>
      </c>
    </row>
    <row r="140" spans="1:13" x14ac:dyDescent="0.25">
      <c r="A140">
        <f t="shared" si="8"/>
        <v>281801</v>
      </c>
      <c r="B140" t="s">
        <v>531</v>
      </c>
      <c r="D140" t="s">
        <v>24</v>
      </c>
      <c r="E140">
        <v>733020401</v>
      </c>
      <c r="F140">
        <v>1</v>
      </c>
      <c r="G140">
        <v>1</v>
      </c>
      <c r="H140">
        <v>1</v>
      </c>
      <c r="I140">
        <f t="shared" si="9"/>
        <v>28</v>
      </c>
      <c r="J140">
        <f t="shared" si="10"/>
        <v>18</v>
      </c>
      <c r="K140">
        <f t="shared" si="11"/>
        <v>1</v>
      </c>
      <c r="L140" t="s">
        <v>240</v>
      </c>
      <c r="M140" t="s">
        <v>530</v>
      </c>
    </row>
    <row r="141" spans="1:13" x14ac:dyDescent="0.25">
      <c r="A141">
        <f t="shared" si="8"/>
        <v>333102</v>
      </c>
      <c r="B141" t="s">
        <v>533</v>
      </c>
      <c r="D141" t="s">
        <v>24</v>
      </c>
      <c r="E141">
        <v>733020401</v>
      </c>
      <c r="F141">
        <v>1</v>
      </c>
      <c r="G141">
        <v>1</v>
      </c>
      <c r="H141">
        <v>1</v>
      </c>
      <c r="I141">
        <f t="shared" si="9"/>
        <v>33</v>
      </c>
      <c r="J141">
        <f t="shared" si="10"/>
        <v>31</v>
      </c>
      <c r="K141">
        <f t="shared" si="11"/>
        <v>2</v>
      </c>
      <c r="L141" t="s">
        <v>240</v>
      </c>
      <c r="M141" t="s">
        <v>532</v>
      </c>
    </row>
    <row r="142" spans="1:13" x14ac:dyDescent="0.25">
      <c r="A142">
        <f t="shared" si="8"/>
        <v>323102</v>
      </c>
      <c r="B142" t="s">
        <v>535</v>
      </c>
      <c r="D142" t="s">
        <v>24</v>
      </c>
      <c r="E142">
        <v>733020401</v>
      </c>
      <c r="F142">
        <v>1</v>
      </c>
      <c r="G142">
        <v>1</v>
      </c>
      <c r="H142">
        <v>1</v>
      </c>
      <c r="I142">
        <f t="shared" si="9"/>
        <v>32</v>
      </c>
      <c r="J142">
        <f t="shared" si="10"/>
        <v>31</v>
      </c>
      <c r="K142">
        <f t="shared" si="11"/>
        <v>2</v>
      </c>
      <c r="L142" t="s">
        <v>240</v>
      </c>
      <c r="M142" t="s">
        <v>534</v>
      </c>
    </row>
    <row r="143" spans="1:13" x14ac:dyDescent="0.25">
      <c r="A143">
        <f t="shared" si="8"/>
        <v>313102</v>
      </c>
      <c r="B143" t="s">
        <v>537</v>
      </c>
      <c r="D143" t="s">
        <v>24</v>
      </c>
      <c r="E143">
        <v>733020401</v>
      </c>
      <c r="F143">
        <v>1</v>
      </c>
      <c r="G143">
        <v>1</v>
      </c>
      <c r="H143">
        <v>1</v>
      </c>
      <c r="I143">
        <f t="shared" si="9"/>
        <v>31</v>
      </c>
      <c r="J143">
        <f t="shared" si="10"/>
        <v>31</v>
      </c>
      <c r="K143">
        <f t="shared" si="11"/>
        <v>2</v>
      </c>
      <c r="L143" t="s">
        <v>240</v>
      </c>
      <c r="M143" t="s">
        <v>536</v>
      </c>
    </row>
    <row r="144" spans="1:13" x14ac:dyDescent="0.25">
      <c r="A144">
        <f t="shared" si="8"/>
        <v>108502</v>
      </c>
      <c r="B144" t="s">
        <v>44</v>
      </c>
      <c r="D144" t="s">
        <v>44</v>
      </c>
      <c r="E144">
        <v>651010200</v>
      </c>
      <c r="F144">
        <v>1</v>
      </c>
      <c r="G144">
        <v>1</v>
      </c>
      <c r="H144">
        <v>2</v>
      </c>
      <c r="I144">
        <f t="shared" si="9"/>
        <v>10</v>
      </c>
      <c r="J144">
        <f t="shared" si="10"/>
        <v>85</v>
      </c>
      <c r="K144">
        <f t="shared" si="11"/>
        <v>2</v>
      </c>
      <c r="L144" t="s">
        <v>232</v>
      </c>
      <c r="M144" t="s">
        <v>538</v>
      </c>
    </row>
    <row r="145" spans="1:13" x14ac:dyDescent="0.25">
      <c r="A145">
        <f t="shared" si="8"/>
        <v>168501</v>
      </c>
      <c r="B145" t="s">
        <v>540</v>
      </c>
      <c r="D145" t="s">
        <v>44</v>
      </c>
      <c r="E145">
        <v>651010200</v>
      </c>
      <c r="F145">
        <v>1</v>
      </c>
      <c r="G145">
        <v>1</v>
      </c>
      <c r="H145">
        <v>2</v>
      </c>
      <c r="I145">
        <f t="shared" si="9"/>
        <v>16</v>
      </c>
      <c r="J145">
        <f t="shared" si="10"/>
        <v>85</v>
      </c>
      <c r="K145">
        <f t="shared" si="11"/>
        <v>1</v>
      </c>
      <c r="L145" t="s">
        <v>232</v>
      </c>
      <c r="M145" t="s">
        <v>539</v>
      </c>
    </row>
    <row r="146" spans="1:13" x14ac:dyDescent="0.25">
      <c r="A146">
        <f t="shared" si="8"/>
        <v>244504</v>
      </c>
      <c r="B146" t="s">
        <v>542</v>
      </c>
      <c r="D146" t="s">
        <v>45</v>
      </c>
      <c r="E146">
        <v>313020700</v>
      </c>
      <c r="F146">
        <v>1</v>
      </c>
      <c r="G146">
        <v>1</v>
      </c>
      <c r="H146">
        <v>2</v>
      </c>
      <c r="I146">
        <f t="shared" si="9"/>
        <v>24</v>
      </c>
      <c r="J146">
        <f t="shared" si="10"/>
        <v>45</v>
      </c>
      <c r="K146">
        <f t="shared" si="11"/>
        <v>4</v>
      </c>
      <c r="L146" t="s">
        <v>232</v>
      </c>
      <c r="M146" t="s">
        <v>541</v>
      </c>
    </row>
    <row r="147" spans="1:13" x14ac:dyDescent="0.25">
      <c r="A147">
        <f t="shared" si="8"/>
        <v>252712</v>
      </c>
      <c r="B147" t="s">
        <v>544</v>
      </c>
      <c r="D147" t="s">
        <v>46</v>
      </c>
      <c r="E147">
        <v>824060201</v>
      </c>
      <c r="F147">
        <v>1</v>
      </c>
      <c r="G147">
        <v>1</v>
      </c>
      <c r="H147">
        <v>2</v>
      </c>
      <c r="I147">
        <f t="shared" si="9"/>
        <v>25</v>
      </c>
      <c r="J147">
        <f t="shared" si="10"/>
        <v>27</v>
      </c>
      <c r="K147">
        <f t="shared" si="11"/>
        <v>12</v>
      </c>
      <c r="L147" t="s">
        <v>232</v>
      </c>
      <c r="M147" t="s">
        <v>543</v>
      </c>
    </row>
    <row r="148" spans="1:13" x14ac:dyDescent="0.25">
      <c r="A148">
        <f t="shared" si="8"/>
        <v>266102</v>
      </c>
      <c r="B148" t="s">
        <v>546</v>
      </c>
      <c r="D148" t="s">
        <v>47</v>
      </c>
      <c r="E148">
        <v>454020200</v>
      </c>
      <c r="F148">
        <v>1</v>
      </c>
      <c r="G148">
        <v>1</v>
      </c>
      <c r="H148">
        <v>2</v>
      </c>
      <c r="I148">
        <f t="shared" si="9"/>
        <v>26</v>
      </c>
      <c r="J148">
        <f t="shared" si="10"/>
        <v>61</v>
      </c>
      <c r="K148">
        <f t="shared" si="11"/>
        <v>2</v>
      </c>
      <c r="L148" t="s">
        <v>232</v>
      </c>
      <c r="M148" t="s">
        <v>545</v>
      </c>
    </row>
    <row r="149" spans="1:13" x14ac:dyDescent="0.25">
      <c r="A149">
        <f t="shared" si="8"/>
        <v>268420</v>
      </c>
      <c r="B149" t="s">
        <v>548</v>
      </c>
      <c r="D149" t="s">
        <v>48</v>
      </c>
      <c r="E149">
        <v>641010200</v>
      </c>
      <c r="F149">
        <v>1</v>
      </c>
      <c r="G149">
        <v>1</v>
      </c>
      <c r="H149">
        <v>2</v>
      </c>
      <c r="I149">
        <f t="shared" si="9"/>
        <v>26</v>
      </c>
      <c r="J149">
        <f t="shared" si="10"/>
        <v>84</v>
      </c>
      <c r="K149">
        <f t="shared" si="11"/>
        <v>20</v>
      </c>
      <c r="L149" t="s">
        <v>232</v>
      </c>
      <c r="M149" t="s">
        <v>547</v>
      </c>
    </row>
    <row r="150" spans="1:13" x14ac:dyDescent="0.25">
      <c r="A150">
        <f t="shared" si="8"/>
        <v>125612</v>
      </c>
      <c r="B150" t="s">
        <v>550</v>
      </c>
      <c r="D150" t="s">
        <v>49</v>
      </c>
      <c r="E150">
        <v>1113020100</v>
      </c>
      <c r="F150">
        <v>1</v>
      </c>
      <c r="G150">
        <v>1</v>
      </c>
      <c r="H150">
        <v>2</v>
      </c>
      <c r="I150">
        <f t="shared" si="9"/>
        <v>12</v>
      </c>
      <c r="J150">
        <f t="shared" si="10"/>
        <v>56</v>
      </c>
      <c r="K150">
        <f t="shared" si="11"/>
        <v>12</v>
      </c>
      <c r="L150" t="s">
        <v>232</v>
      </c>
      <c r="M150" t="s">
        <v>549</v>
      </c>
    </row>
    <row r="151" spans="1:13" x14ac:dyDescent="0.25">
      <c r="A151">
        <f t="shared" si="8"/>
        <v>143704</v>
      </c>
      <c r="B151" t="s">
        <v>552</v>
      </c>
      <c r="D151" t="s">
        <v>50</v>
      </c>
      <c r="E151">
        <v>913120103</v>
      </c>
      <c r="F151">
        <v>1</v>
      </c>
      <c r="G151">
        <v>1</v>
      </c>
      <c r="H151">
        <v>2</v>
      </c>
      <c r="I151">
        <f t="shared" si="9"/>
        <v>14</v>
      </c>
      <c r="J151">
        <f t="shared" si="10"/>
        <v>37</v>
      </c>
      <c r="K151">
        <f t="shared" si="11"/>
        <v>4</v>
      </c>
      <c r="L151" t="s">
        <v>232</v>
      </c>
      <c r="M151" t="s">
        <v>551</v>
      </c>
    </row>
    <row r="152" spans="1:13" x14ac:dyDescent="0.25">
      <c r="A152">
        <f t="shared" si="8"/>
        <v>137201</v>
      </c>
      <c r="B152" t="s">
        <v>554</v>
      </c>
      <c r="D152" t="s">
        <v>51</v>
      </c>
      <c r="E152">
        <v>942010100</v>
      </c>
      <c r="F152">
        <v>1</v>
      </c>
      <c r="G152">
        <v>1</v>
      </c>
      <c r="H152">
        <v>2</v>
      </c>
      <c r="I152">
        <f t="shared" si="9"/>
        <v>13</v>
      </c>
      <c r="J152">
        <f t="shared" si="10"/>
        <v>72</v>
      </c>
      <c r="K152">
        <f t="shared" si="11"/>
        <v>1</v>
      </c>
      <c r="L152" t="s">
        <v>232</v>
      </c>
      <c r="M152" t="s">
        <v>553</v>
      </c>
    </row>
    <row r="153" spans="1:13" x14ac:dyDescent="0.25">
      <c r="A153">
        <f t="shared" si="8"/>
        <v>118206</v>
      </c>
      <c r="B153" t="s">
        <v>556</v>
      </c>
      <c r="D153" t="s">
        <v>48</v>
      </c>
      <c r="E153">
        <v>641010200</v>
      </c>
      <c r="F153">
        <v>1</v>
      </c>
      <c r="G153">
        <v>1</v>
      </c>
      <c r="H153">
        <v>2</v>
      </c>
      <c r="I153">
        <f t="shared" si="9"/>
        <v>11</v>
      </c>
      <c r="J153">
        <f t="shared" si="10"/>
        <v>82</v>
      </c>
      <c r="K153">
        <f t="shared" si="11"/>
        <v>6</v>
      </c>
      <c r="L153" t="s">
        <v>232</v>
      </c>
      <c r="M153" t="s">
        <v>555</v>
      </c>
    </row>
    <row r="154" spans="1:13" x14ac:dyDescent="0.25">
      <c r="A154">
        <f t="shared" si="8"/>
        <v>165307</v>
      </c>
      <c r="B154" t="s">
        <v>558</v>
      </c>
      <c r="D154" t="s">
        <v>43</v>
      </c>
      <c r="E154">
        <v>252020100</v>
      </c>
      <c r="F154">
        <v>1</v>
      </c>
      <c r="G154">
        <v>1</v>
      </c>
      <c r="H154">
        <v>2</v>
      </c>
      <c r="I154">
        <f t="shared" si="9"/>
        <v>16</v>
      </c>
      <c r="J154">
        <f t="shared" si="10"/>
        <v>53</v>
      </c>
      <c r="K154">
        <f t="shared" si="11"/>
        <v>7</v>
      </c>
      <c r="L154" t="s">
        <v>232</v>
      </c>
      <c r="M154" t="s">
        <v>557</v>
      </c>
    </row>
    <row r="155" spans="1:13" x14ac:dyDescent="0.25">
      <c r="A155">
        <f t="shared" si="8"/>
        <v>148411</v>
      </c>
      <c r="B155" t="s">
        <v>560</v>
      </c>
      <c r="D155" t="s">
        <v>52</v>
      </c>
      <c r="E155">
        <v>613040302</v>
      </c>
      <c r="F155">
        <v>1</v>
      </c>
      <c r="G155">
        <v>1</v>
      </c>
      <c r="H155">
        <v>2</v>
      </c>
      <c r="I155">
        <f t="shared" si="9"/>
        <v>14</v>
      </c>
      <c r="J155">
        <f t="shared" si="10"/>
        <v>84</v>
      </c>
      <c r="K155">
        <f t="shared" si="11"/>
        <v>11</v>
      </c>
      <c r="L155" t="s">
        <v>232</v>
      </c>
      <c r="M155" t="s">
        <v>559</v>
      </c>
    </row>
    <row r="156" spans="1:13" x14ac:dyDescent="0.25">
      <c r="A156">
        <f t="shared" si="8"/>
        <v>168411</v>
      </c>
      <c r="B156" t="s">
        <v>562</v>
      </c>
      <c r="D156" t="s">
        <v>52</v>
      </c>
      <c r="E156">
        <v>613040302</v>
      </c>
      <c r="F156">
        <v>1</v>
      </c>
      <c r="G156">
        <v>1</v>
      </c>
      <c r="H156">
        <v>2</v>
      </c>
      <c r="I156">
        <f t="shared" si="9"/>
        <v>16</v>
      </c>
      <c r="J156">
        <f t="shared" si="10"/>
        <v>84</v>
      </c>
      <c r="K156">
        <f t="shared" si="11"/>
        <v>11</v>
      </c>
      <c r="L156" t="s">
        <v>232</v>
      </c>
      <c r="M156" t="s">
        <v>561</v>
      </c>
    </row>
    <row r="157" spans="1:13" x14ac:dyDescent="0.25">
      <c r="A157">
        <f t="shared" si="8"/>
        <v>115410</v>
      </c>
      <c r="B157" t="s">
        <v>564</v>
      </c>
      <c r="D157" t="s">
        <v>53</v>
      </c>
      <c r="E157">
        <v>241010100</v>
      </c>
      <c r="F157">
        <v>1</v>
      </c>
      <c r="G157">
        <v>1</v>
      </c>
      <c r="H157">
        <v>2</v>
      </c>
      <c r="I157">
        <f t="shared" si="9"/>
        <v>11</v>
      </c>
      <c r="J157">
        <f t="shared" si="10"/>
        <v>54</v>
      </c>
      <c r="K157">
        <f t="shared" si="11"/>
        <v>10</v>
      </c>
      <c r="L157" t="s">
        <v>232</v>
      </c>
      <c r="M157" t="s">
        <v>563</v>
      </c>
    </row>
    <row r="158" spans="1:13" x14ac:dyDescent="0.25">
      <c r="A158">
        <f t="shared" si="8"/>
        <v>105411</v>
      </c>
      <c r="B158" t="s">
        <v>566</v>
      </c>
      <c r="D158" t="s">
        <v>53</v>
      </c>
      <c r="E158">
        <v>241010100</v>
      </c>
      <c r="F158">
        <v>1</v>
      </c>
      <c r="G158">
        <v>1</v>
      </c>
      <c r="H158">
        <v>2</v>
      </c>
      <c r="I158">
        <f t="shared" si="9"/>
        <v>10</v>
      </c>
      <c r="J158">
        <f t="shared" si="10"/>
        <v>54</v>
      </c>
      <c r="K158">
        <f t="shared" si="11"/>
        <v>11</v>
      </c>
      <c r="L158" t="s">
        <v>232</v>
      </c>
      <c r="M158" t="s">
        <v>565</v>
      </c>
    </row>
    <row r="159" spans="1:13" x14ac:dyDescent="0.25">
      <c r="A159">
        <f t="shared" si="8"/>
        <v>175204</v>
      </c>
      <c r="B159" t="s">
        <v>568</v>
      </c>
      <c r="D159" t="s">
        <v>54</v>
      </c>
      <c r="E159">
        <v>221010100</v>
      </c>
      <c r="F159">
        <v>1</v>
      </c>
      <c r="G159">
        <v>1</v>
      </c>
      <c r="H159">
        <v>2</v>
      </c>
      <c r="I159">
        <f t="shared" si="9"/>
        <v>17</v>
      </c>
      <c r="J159">
        <f t="shared" si="10"/>
        <v>52</v>
      </c>
      <c r="K159">
        <f t="shared" si="11"/>
        <v>4</v>
      </c>
      <c r="L159" t="s">
        <v>232</v>
      </c>
      <c r="M159" t="s">
        <v>567</v>
      </c>
    </row>
    <row r="160" spans="1:13" x14ac:dyDescent="0.25">
      <c r="A160">
        <f t="shared" si="8"/>
        <v>105802</v>
      </c>
      <c r="B160" t="s">
        <v>570</v>
      </c>
      <c r="D160" t="s">
        <v>55</v>
      </c>
      <c r="E160">
        <v>231010500</v>
      </c>
      <c r="F160">
        <v>1</v>
      </c>
      <c r="G160">
        <v>1</v>
      </c>
      <c r="H160">
        <v>2</v>
      </c>
      <c r="I160">
        <f t="shared" si="9"/>
        <v>10</v>
      </c>
      <c r="J160">
        <f t="shared" si="10"/>
        <v>58</v>
      </c>
      <c r="K160">
        <f t="shared" si="11"/>
        <v>2</v>
      </c>
      <c r="L160" t="s">
        <v>232</v>
      </c>
      <c r="M160" t="s">
        <v>569</v>
      </c>
    </row>
    <row r="161" spans="1:13" x14ac:dyDescent="0.25">
      <c r="A161">
        <f t="shared" si="8"/>
        <v>105733</v>
      </c>
      <c r="B161" t="s">
        <v>572</v>
      </c>
      <c r="D161" t="s">
        <v>53</v>
      </c>
      <c r="E161">
        <v>241010100</v>
      </c>
      <c r="F161">
        <v>1</v>
      </c>
      <c r="G161">
        <v>1</v>
      </c>
      <c r="H161">
        <v>2</v>
      </c>
      <c r="I161">
        <f t="shared" si="9"/>
        <v>10</v>
      </c>
      <c r="J161">
        <f t="shared" si="10"/>
        <v>57</v>
      </c>
      <c r="K161">
        <f t="shared" si="11"/>
        <v>33</v>
      </c>
      <c r="L161" t="s">
        <v>232</v>
      </c>
      <c r="M161" t="s">
        <v>571</v>
      </c>
    </row>
    <row r="162" spans="1:13" x14ac:dyDescent="0.25">
      <c r="A162">
        <f t="shared" si="8"/>
        <v>105834</v>
      </c>
      <c r="B162" t="s">
        <v>574</v>
      </c>
      <c r="D162" t="s">
        <v>53</v>
      </c>
      <c r="E162">
        <v>241010100</v>
      </c>
      <c r="F162">
        <v>1</v>
      </c>
      <c r="G162">
        <v>1</v>
      </c>
      <c r="H162">
        <v>2</v>
      </c>
      <c r="I162">
        <f t="shared" si="9"/>
        <v>10</v>
      </c>
      <c r="J162">
        <f t="shared" si="10"/>
        <v>58</v>
      </c>
      <c r="K162">
        <f t="shared" si="11"/>
        <v>34</v>
      </c>
      <c r="L162" t="s">
        <v>232</v>
      </c>
      <c r="M162" t="s">
        <v>573</v>
      </c>
    </row>
    <row r="163" spans="1:13" x14ac:dyDescent="0.25">
      <c r="A163">
        <f t="shared" si="8"/>
        <v>125806</v>
      </c>
      <c r="B163" t="s">
        <v>576</v>
      </c>
      <c r="D163" t="s">
        <v>43</v>
      </c>
      <c r="E163">
        <v>252020100</v>
      </c>
      <c r="F163">
        <v>1</v>
      </c>
      <c r="G163">
        <v>1</v>
      </c>
      <c r="H163">
        <v>2</v>
      </c>
      <c r="I163">
        <f t="shared" si="9"/>
        <v>12</v>
      </c>
      <c r="J163">
        <f t="shared" si="10"/>
        <v>58</v>
      </c>
      <c r="K163">
        <f t="shared" si="11"/>
        <v>6</v>
      </c>
      <c r="L163" t="s">
        <v>232</v>
      </c>
      <c r="M163" t="s">
        <v>575</v>
      </c>
    </row>
    <row r="164" spans="1:13" x14ac:dyDescent="0.25">
      <c r="A164">
        <f t="shared" si="8"/>
        <v>116209</v>
      </c>
      <c r="B164" t="s">
        <v>578</v>
      </c>
      <c r="C164" t="s">
        <v>56</v>
      </c>
      <c r="D164" t="s">
        <v>579</v>
      </c>
      <c r="E164">
        <v>512100502</v>
      </c>
      <c r="F164">
        <v>1</v>
      </c>
      <c r="G164">
        <v>1</v>
      </c>
      <c r="H164">
        <v>2</v>
      </c>
      <c r="I164">
        <f t="shared" si="9"/>
        <v>11</v>
      </c>
      <c r="J164">
        <f t="shared" si="10"/>
        <v>62</v>
      </c>
      <c r="K164">
        <f t="shared" si="11"/>
        <v>9</v>
      </c>
      <c r="L164" t="s">
        <v>232</v>
      </c>
      <c r="M164" t="s">
        <v>577</v>
      </c>
    </row>
    <row r="165" spans="1:13" x14ac:dyDescent="0.25">
      <c r="A165">
        <f t="shared" si="8"/>
        <v>106210</v>
      </c>
      <c r="B165" t="s">
        <v>581</v>
      </c>
      <c r="D165" t="s">
        <v>57</v>
      </c>
      <c r="E165">
        <v>241010102</v>
      </c>
      <c r="F165">
        <v>1</v>
      </c>
      <c r="G165">
        <v>1</v>
      </c>
      <c r="H165">
        <v>2</v>
      </c>
      <c r="I165">
        <f t="shared" si="9"/>
        <v>10</v>
      </c>
      <c r="J165">
        <f t="shared" si="10"/>
        <v>62</v>
      </c>
      <c r="K165">
        <f t="shared" si="11"/>
        <v>10</v>
      </c>
      <c r="L165" t="s">
        <v>232</v>
      </c>
      <c r="M165" t="s">
        <v>580</v>
      </c>
    </row>
    <row r="166" spans="1:13" x14ac:dyDescent="0.25">
      <c r="A166">
        <f t="shared" si="8"/>
        <v>107302</v>
      </c>
      <c r="B166" t="s">
        <v>583</v>
      </c>
      <c r="D166" t="s">
        <v>58</v>
      </c>
      <c r="E166">
        <v>771020100</v>
      </c>
      <c r="F166">
        <v>1</v>
      </c>
      <c r="G166">
        <v>1</v>
      </c>
      <c r="H166">
        <v>2</v>
      </c>
      <c r="I166">
        <f t="shared" si="9"/>
        <v>10</v>
      </c>
      <c r="J166">
        <f t="shared" si="10"/>
        <v>73</v>
      </c>
      <c r="K166">
        <f t="shared" si="11"/>
        <v>2</v>
      </c>
      <c r="L166" t="s">
        <v>232</v>
      </c>
      <c r="M166" t="s">
        <v>582</v>
      </c>
    </row>
    <row r="167" spans="1:13" x14ac:dyDescent="0.25">
      <c r="A167">
        <f t="shared" si="8"/>
        <v>108306</v>
      </c>
      <c r="B167" t="s">
        <v>585</v>
      </c>
      <c r="D167" t="s">
        <v>59</v>
      </c>
      <c r="E167">
        <v>652020302</v>
      </c>
      <c r="F167">
        <v>1</v>
      </c>
      <c r="G167">
        <v>1</v>
      </c>
      <c r="H167">
        <v>2</v>
      </c>
      <c r="I167">
        <f t="shared" si="9"/>
        <v>10</v>
      </c>
      <c r="J167">
        <f t="shared" si="10"/>
        <v>83</v>
      </c>
      <c r="K167">
        <f t="shared" si="11"/>
        <v>6</v>
      </c>
      <c r="L167" t="s">
        <v>232</v>
      </c>
      <c r="M167" t="s">
        <v>584</v>
      </c>
    </row>
    <row r="168" spans="1:13" x14ac:dyDescent="0.25">
      <c r="A168">
        <f t="shared" si="8"/>
        <v>116305</v>
      </c>
      <c r="B168" t="s">
        <v>587</v>
      </c>
      <c r="D168" t="s">
        <v>588</v>
      </c>
      <c r="E168">
        <v>321010900</v>
      </c>
      <c r="F168">
        <v>1</v>
      </c>
      <c r="G168">
        <v>1</v>
      </c>
      <c r="H168">
        <v>2</v>
      </c>
      <c r="I168">
        <f t="shared" si="9"/>
        <v>11</v>
      </c>
      <c r="J168">
        <f t="shared" si="10"/>
        <v>63</v>
      </c>
      <c r="K168">
        <f t="shared" si="11"/>
        <v>5</v>
      </c>
      <c r="L168" t="s">
        <v>232</v>
      </c>
      <c r="M168" t="s">
        <v>586</v>
      </c>
    </row>
    <row r="169" spans="1:13" x14ac:dyDescent="0.25">
      <c r="A169">
        <f t="shared" si="8"/>
        <v>116306</v>
      </c>
      <c r="B169" t="s">
        <v>590</v>
      </c>
      <c r="D169" t="s">
        <v>60</v>
      </c>
      <c r="E169">
        <v>551010200</v>
      </c>
      <c r="F169">
        <v>1</v>
      </c>
      <c r="G169">
        <v>1</v>
      </c>
      <c r="H169">
        <v>2</v>
      </c>
      <c r="I169">
        <f t="shared" si="9"/>
        <v>11</v>
      </c>
      <c r="J169">
        <f t="shared" si="10"/>
        <v>63</v>
      </c>
      <c r="K169">
        <f t="shared" si="11"/>
        <v>6</v>
      </c>
      <c r="L169" t="s">
        <v>232</v>
      </c>
      <c r="M169" t="s">
        <v>589</v>
      </c>
    </row>
    <row r="170" spans="1:13" x14ac:dyDescent="0.25">
      <c r="A170">
        <f t="shared" si="8"/>
        <v>116307</v>
      </c>
      <c r="B170" t="s">
        <v>592</v>
      </c>
      <c r="D170" t="s">
        <v>61</v>
      </c>
      <c r="E170">
        <v>412010200</v>
      </c>
      <c r="F170">
        <v>1</v>
      </c>
      <c r="G170">
        <v>1</v>
      </c>
      <c r="H170">
        <v>2</v>
      </c>
      <c r="I170">
        <f t="shared" si="9"/>
        <v>11</v>
      </c>
      <c r="J170">
        <f t="shared" si="10"/>
        <v>63</v>
      </c>
      <c r="K170">
        <f t="shared" si="11"/>
        <v>7</v>
      </c>
      <c r="L170" t="s">
        <v>232</v>
      </c>
      <c r="M170" t="s">
        <v>591</v>
      </c>
    </row>
    <row r="171" spans="1:13" x14ac:dyDescent="0.25">
      <c r="A171">
        <f t="shared" si="8"/>
        <v>116309</v>
      </c>
      <c r="B171" t="s">
        <v>594</v>
      </c>
      <c r="D171" t="s">
        <v>62</v>
      </c>
      <c r="E171">
        <v>422010100</v>
      </c>
      <c r="F171">
        <v>1</v>
      </c>
      <c r="G171">
        <v>1</v>
      </c>
      <c r="H171">
        <v>2</v>
      </c>
      <c r="I171">
        <f t="shared" si="9"/>
        <v>11</v>
      </c>
      <c r="J171">
        <f t="shared" si="10"/>
        <v>63</v>
      </c>
      <c r="K171">
        <f t="shared" si="11"/>
        <v>9</v>
      </c>
      <c r="L171" t="s">
        <v>232</v>
      </c>
      <c r="M171" t="s">
        <v>593</v>
      </c>
    </row>
    <row r="172" spans="1:13" x14ac:dyDescent="0.25">
      <c r="A172">
        <f t="shared" si="8"/>
        <v>116316</v>
      </c>
      <c r="B172" t="s">
        <v>596</v>
      </c>
      <c r="D172" t="s">
        <v>63</v>
      </c>
      <c r="E172">
        <v>341010300</v>
      </c>
      <c r="F172">
        <v>1</v>
      </c>
      <c r="G172">
        <v>1</v>
      </c>
      <c r="H172">
        <v>2</v>
      </c>
      <c r="I172">
        <f t="shared" si="9"/>
        <v>11</v>
      </c>
      <c r="J172">
        <f t="shared" si="10"/>
        <v>63</v>
      </c>
      <c r="K172">
        <f t="shared" si="11"/>
        <v>16</v>
      </c>
      <c r="L172" t="s">
        <v>232</v>
      </c>
      <c r="M172" t="s">
        <v>595</v>
      </c>
    </row>
    <row r="173" spans="1:13" x14ac:dyDescent="0.25">
      <c r="A173">
        <f t="shared" si="8"/>
        <v>116326</v>
      </c>
      <c r="B173" t="s">
        <v>598</v>
      </c>
      <c r="D173" t="s">
        <v>64</v>
      </c>
      <c r="E173">
        <v>572010200</v>
      </c>
      <c r="F173">
        <v>1</v>
      </c>
      <c r="G173">
        <v>1</v>
      </c>
      <c r="H173">
        <v>2</v>
      </c>
      <c r="I173">
        <f t="shared" si="9"/>
        <v>11</v>
      </c>
      <c r="J173">
        <f t="shared" si="10"/>
        <v>63</v>
      </c>
      <c r="K173">
        <f t="shared" si="11"/>
        <v>26</v>
      </c>
      <c r="L173" t="s">
        <v>232</v>
      </c>
      <c r="M173" t="s">
        <v>597</v>
      </c>
    </row>
    <row r="174" spans="1:13" x14ac:dyDescent="0.25">
      <c r="A174">
        <f t="shared" si="8"/>
        <v>116301</v>
      </c>
      <c r="B174" t="s">
        <v>600</v>
      </c>
      <c r="D174" t="s">
        <v>65</v>
      </c>
      <c r="E174">
        <v>413010100</v>
      </c>
      <c r="F174">
        <v>1</v>
      </c>
      <c r="G174">
        <v>1</v>
      </c>
      <c r="H174">
        <v>2</v>
      </c>
      <c r="I174">
        <f t="shared" si="9"/>
        <v>11</v>
      </c>
      <c r="J174">
        <f t="shared" si="10"/>
        <v>63</v>
      </c>
      <c r="K174">
        <f t="shared" si="11"/>
        <v>1</v>
      </c>
      <c r="L174" t="s">
        <v>232</v>
      </c>
      <c r="M174" t="s">
        <v>599</v>
      </c>
    </row>
    <row r="175" spans="1:13" x14ac:dyDescent="0.25">
      <c r="A175">
        <f t="shared" si="8"/>
        <v>116325</v>
      </c>
      <c r="B175" t="s">
        <v>602</v>
      </c>
      <c r="D175" t="s">
        <v>65</v>
      </c>
      <c r="E175">
        <v>413010100</v>
      </c>
      <c r="F175">
        <v>1</v>
      </c>
      <c r="G175">
        <v>1</v>
      </c>
      <c r="H175">
        <v>2</v>
      </c>
      <c r="I175">
        <f t="shared" si="9"/>
        <v>11</v>
      </c>
      <c r="J175">
        <f t="shared" si="10"/>
        <v>63</v>
      </c>
      <c r="K175">
        <f t="shared" si="11"/>
        <v>25</v>
      </c>
      <c r="L175" t="s">
        <v>232</v>
      </c>
      <c r="M175" t="s">
        <v>601</v>
      </c>
    </row>
    <row r="176" spans="1:13" x14ac:dyDescent="0.25">
      <c r="A176">
        <f t="shared" si="8"/>
        <v>116311</v>
      </c>
      <c r="B176" t="s">
        <v>604</v>
      </c>
      <c r="D176" t="s">
        <v>66</v>
      </c>
      <c r="E176">
        <v>572290100</v>
      </c>
      <c r="F176">
        <v>1</v>
      </c>
      <c r="G176">
        <v>1</v>
      </c>
      <c r="H176">
        <v>2</v>
      </c>
      <c r="I176">
        <f t="shared" si="9"/>
        <v>11</v>
      </c>
      <c r="J176">
        <f t="shared" si="10"/>
        <v>63</v>
      </c>
      <c r="K176">
        <f t="shared" si="11"/>
        <v>11</v>
      </c>
      <c r="L176" t="s">
        <v>232</v>
      </c>
      <c r="M176" t="s">
        <v>603</v>
      </c>
    </row>
    <row r="177" spans="1:13" x14ac:dyDescent="0.25">
      <c r="A177">
        <f t="shared" si="8"/>
        <v>116312</v>
      </c>
      <c r="B177" t="s">
        <v>606</v>
      </c>
      <c r="D177" t="s">
        <v>67</v>
      </c>
      <c r="E177">
        <v>331040100</v>
      </c>
      <c r="F177">
        <v>1</v>
      </c>
      <c r="G177">
        <v>1</v>
      </c>
      <c r="H177">
        <v>2</v>
      </c>
      <c r="I177">
        <f t="shared" si="9"/>
        <v>11</v>
      </c>
      <c r="J177">
        <f t="shared" si="10"/>
        <v>63</v>
      </c>
      <c r="K177">
        <f t="shared" si="11"/>
        <v>12</v>
      </c>
      <c r="L177" t="s">
        <v>232</v>
      </c>
      <c r="M177" t="s">
        <v>605</v>
      </c>
    </row>
    <row r="178" spans="1:13" x14ac:dyDescent="0.25">
      <c r="A178">
        <f t="shared" si="8"/>
        <v>116314</v>
      </c>
      <c r="B178" t="s">
        <v>608</v>
      </c>
      <c r="D178" t="s">
        <v>66</v>
      </c>
      <c r="E178">
        <v>572290100</v>
      </c>
      <c r="F178">
        <v>1</v>
      </c>
      <c r="G178">
        <v>1</v>
      </c>
      <c r="H178">
        <v>2</v>
      </c>
      <c r="I178">
        <f t="shared" si="9"/>
        <v>11</v>
      </c>
      <c r="J178">
        <f t="shared" si="10"/>
        <v>63</v>
      </c>
      <c r="K178">
        <f t="shared" si="11"/>
        <v>14</v>
      </c>
      <c r="L178" t="s">
        <v>232</v>
      </c>
      <c r="M178" t="s">
        <v>607</v>
      </c>
    </row>
    <row r="179" spans="1:13" x14ac:dyDescent="0.25">
      <c r="A179">
        <f t="shared" si="8"/>
        <v>116315</v>
      </c>
      <c r="B179" t="s">
        <v>610</v>
      </c>
      <c r="D179" t="s">
        <v>68</v>
      </c>
      <c r="E179">
        <v>341010100</v>
      </c>
      <c r="F179">
        <v>1</v>
      </c>
      <c r="G179">
        <v>1</v>
      </c>
      <c r="H179">
        <v>2</v>
      </c>
      <c r="I179">
        <f t="shared" si="9"/>
        <v>11</v>
      </c>
      <c r="J179">
        <f t="shared" si="10"/>
        <v>63</v>
      </c>
      <c r="K179">
        <f t="shared" si="11"/>
        <v>15</v>
      </c>
      <c r="L179" t="s">
        <v>232</v>
      </c>
      <c r="M179" t="s">
        <v>609</v>
      </c>
    </row>
    <row r="180" spans="1:13" x14ac:dyDescent="0.25">
      <c r="A180">
        <f t="shared" si="8"/>
        <v>136305</v>
      </c>
      <c r="B180" t="s">
        <v>612</v>
      </c>
      <c r="D180" t="s">
        <v>588</v>
      </c>
      <c r="E180">
        <v>321010900</v>
      </c>
      <c r="F180">
        <v>1</v>
      </c>
      <c r="G180">
        <v>1</v>
      </c>
      <c r="H180">
        <v>2</v>
      </c>
      <c r="I180">
        <f t="shared" si="9"/>
        <v>13</v>
      </c>
      <c r="J180">
        <f t="shared" si="10"/>
        <v>63</v>
      </c>
      <c r="K180">
        <f t="shared" si="11"/>
        <v>5</v>
      </c>
      <c r="L180" t="s">
        <v>232</v>
      </c>
      <c r="M180" t="s">
        <v>611</v>
      </c>
    </row>
    <row r="181" spans="1:13" x14ac:dyDescent="0.25">
      <c r="A181">
        <f t="shared" si="8"/>
        <v>136319</v>
      </c>
      <c r="B181" t="s">
        <v>614</v>
      </c>
      <c r="D181" t="s">
        <v>69</v>
      </c>
      <c r="E181">
        <v>1014010301</v>
      </c>
      <c r="F181">
        <v>1</v>
      </c>
      <c r="G181">
        <v>1</v>
      </c>
      <c r="H181">
        <v>2</v>
      </c>
      <c r="I181">
        <f t="shared" si="9"/>
        <v>13</v>
      </c>
      <c r="J181">
        <f t="shared" si="10"/>
        <v>63</v>
      </c>
      <c r="K181">
        <f t="shared" si="11"/>
        <v>19</v>
      </c>
      <c r="L181" t="s">
        <v>232</v>
      </c>
      <c r="M181" t="s">
        <v>613</v>
      </c>
    </row>
    <row r="182" spans="1:13" x14ac:dyDescent="0.25">
      <c r="A182">
        <f t="shared" si="8"/>
        <v>136306</v>
      </c>
      <c r="B182" t="s">
        <v>616</v>
      </c>
      <c r="D182" t="s">
        <v>60</v>
      </c>
      <c r="E182">
        <v>551010200</v>
      </c>
      <c r="F182">
        <v>1</v>
      </c>
      <c r="G182">
        <v>1</v>
      </c>
      <c r="H182">
        <v>2</v>
      </c>
      <c r="I182">
        <f t="shared" si="9"/>
        <v>13</v>
      </c>
      <c r="J182">
        <f t="shared" si="10"/>
        <v>63</v>
      </c>
      <c r="K182">
        <f t="shared" si="11"/>
        <v>6</v>
      </c>
      <c r="L182" t="s">
        <v>232</v>
      </c>
      <c r="M182" t="s">
        <v>615</v>
      </c>
    </row>
    <row r="183" spans="1:13" x14ac:dyDescent="0.25">
      <c r="A183">
        <f t="shared" si="8"/>
        <v>136307</v>
      </c>
      <c r="B183" t="s">
        <v>618</v>
      </c>
      <c r="D183" t="s">
        <v>61</v>
      </c>
      <c r="E183">
        <v>412010200</v>
      </c>
      <c r="F183">
        <v>1</v>
      </c>
      <c r="G183">
        <v>1</v>
      </c>
      <c r="H183">
        <v>2</v>
      </c>
      <c r="I183">
        <f t="shared" si="9"/>
        <v>13</v>
      </c>
      <c r="J183">
        <f t="shared" si="10"/>
        <v>63</v>
      </c>
      <c r="K183">
        <f t="shared" si="11"/>
        <v>7</v>
      </c>
      <c r="L183" t="s">
        <v>232</v>
      </c>
      <c r="M183" t="s">
        <v>617</v>
      </c>
    </row>
    <row r="184" spans="1:13" x14ac:dyDescent="0.25">
      <c r="A184">
        <f t="shared" si="8"/>
        <v>136309</v>
      </c>
      <c r="B184" t="s">
        <v>620</v>
      </c>
      <c r="D184" t="s">
        <v>62</v>
      </c>
      <c r="E184">
        <v>422010100</v>
      </c>
      <c r="F184">
        <v>1</v>
      </c>
      <c r="G184">
        <v>1</v>
      </c>
      <c r="H184">
        <v>2</v>
      </c>
      <c r="I184">
        <f t="shared" si="9"/>
        <v>13</v>
      </c>
      <c r="J184">
        <f t="shared" si="10"/>
        <v>63</v>
      </c>
      <c r="K184">
        <f t="shared" si="11"/>
        <v>9</v>
      </c>
      <c r="L184" t="s">
        <v>232</v>
      </c>
      <c r="M184" t="s">
        <v>619</v>
      </c>
    </row>
    <row r="185" spans="1:13" x14ac:dyDescent="0.25">
      <c r="A185">
        <f t="shared" si="8"/>
        <v>136316</v>
      </c>
      <c r="B185" t="s">
        <v>622</v>
      </c>
      <c r="D185" t="s">
        <v>63</v>
      </c>
      <c r="E185">
        <v>341010300</v>
      </c>
      <c r="F185">
        <v>1</v>
      </c>
      <c r="G185">
        <v>1</v>
      </c>
      <c r="H185">
        <v>2</v>
      </c>
      <c r="I185">
        <f t="shared" si="9"/>
        <v>13</v>
      </c>
      <c r="J185">
        <f t="shared" si="10"/>
        <v>63</v>
      </c>
      <c r="K185">
        <f t="shared" si="11"/>
        <v>16</v>
      </c>
      <c r="L185" t="s">
        <v>232</v>
      </c>
      <c r="M185" t="s">
        <v>621</v>
      </c>
    </row>
    <row r="186" spans="1:13" x14ac:dyDescent="0.25">
      <c r="A186">
        <f t="shared" si="8"/>
        <v>136301</v>
      </c>
      <c r="B186" t="s">
        <v>624</v>
      </c>
      <c r="D186" t="s">
        <v>65</v>
      </c>
      <c r="E186">
        <v>413010100</v>
      </c>
      <c r="F186">
        <v>1</v>
      </c>
      <c r="G186">
        <v>1</v>
      </c>
      <c r="H186">
        <v>2</v>
      </c>
      <c r="I186">
        <f t="shared" si="9"/>
        <v>13</v>
      </c>
      <c r="J186">
        <f t="shared" si="10"/>
        <v>63</v>
      </c>
      <c r="K186">
        <f t="shared" si="11"/>
        <v>1</v>
      </c>
      <c r="L186" t="s">
        <v>232</v>
      </c>
      <c r="M186" t="s">
        <v>623</v>
      </c>
    </row>
    <row r="187" spans="1:13" x14ac:dyDescent="0.25">
      <c r="A187">
        <f t="shared" si="8"/>
        <v>136325</v>
      </c>
      <c r="B187" t="s">
        <v>626</v>
      </c>
      <c r="D187" t="s">
        <v>65</v>
      </c>
      <c r="E187">
        <v>413010100</v>
      </c>
      <c r="F187">
        <v>1</v>
      </c>
      <c r="G187">
        <v>1</v>
      </c>
      <c r="H187">
        <v>2</v>
      </c>
      <c r="I187">
        <f t="shared" si="9"/>
        <v>13</v>
      </c>
      <c r="J187">
        <f t="shared" si="10"/>
        <v>63</v>
      </c>
      <c r="K187">
        <f t="shared" si="11"/>
        <v>25</v>
      </c>
      <c r="L187" t="s">
        <v>232</v>
      </c>
      <c r="M187" t="s">
        <v>625</v>
      </c>
    </row>
    <row r="188" spans="1:13" x14ac:dyDescent="0.25">
      <c r="A188">
        <f t="shared" si="8"/>
        <v>136311</v>
      </c>
      <c r="B188" t="s">
        <v>628</v>
      </c>
      <c r="D188" t="s">
        <v>66</v>
      </c>
      <c r="E188">
        <v>572290100</v>
      </c>
      <c r="F188">
        <v>1</v>
      </c>
      <c r="G188">
        <v>1</v>
      </c>
      <c r="H188">
        <v>2</v>
      </c>
      <c r="I188">
        <f t="shared" si="9"/>
        <v>13</v>
      </c>
      <c r="J188">
        <f t="shared" si="10"/>
        <v>63</v>
      </c>
      <c r="K188">
        <f t="shared" si="11"/>
        <v>11</v>
      </c>
      <c r="L188" t="s">
        <v>232</v>
      </c>
      <c r="M188" t="s">
        <v>627</v>
      </c>
    </row>
    <row r="189" spans="1:13" x14ac:dyDescent="0.25">
      <c r="A189">
        <f t="shared" si="8"/>
        <v>136312</v>
      </c>
      <c r="B189" t="s">
        <v>630</v>
      </c>
      <c r="D189" t="s">
        <v>67</v>
      </c>
      <c r="E189">
        <v>331040100</v>
      </c>
      <c r="F189">
        <v>1</v>
      </c>
      <c r="G189">
        <v>1</v>
      </c>
      <c r="H189">
        <v>2</v>
      </c>
      <c r="I189">
        <f t="shared" si="9"/>
        <v>13</v>
      </c>
      <c r="J189">
        <f t="shared" si="10"/>
        <v>63</v>
      </c>
      <c r="K189">
        <f t="shared" si="11"/>
        <v>12</v>
      </c>
      <c r="L189" t="s">
        <v>232</v>
      </c>
      <c r="M189" t="s">
        <v>629</v>
      </c>
    </row>
    <row r="190" spans="1:13" x14ac:dyDescent="0.25">
      <c r="A190">
        <f t="shared" si="8"/>
        <v>136314</v>
      </c>
      <c r="B190" t="s">
        <v>632</v>
      </c>
      <c r="D190" t="s">
        <v>66</v>
      </c>
      <c r="E190">
        <v>572290100</v>
      </c>
      <c r="F190">
        <v>1</v>
      </c>
      <c r="G190">
        <v>1</v>
      </c>
      <c r="H190">
        <v>2</v>
      </c>
      <c r="I190">
        <f t="shared" si="9"/>
        <v>13</v>
      </c>
      <c r="J190">
        <f t="shared" si="10"/>
        <v>63</v>
      </c>
      <c r="K190">
        <f t="shared" si="11"/>
        <v>14</v>
      </c>
      <c r="L190" t="s">
        <v>232</v>
      </c>
      <c r="M190" t="s">
        <v>631</v>
      </c>
    </row>
    <row r="191" spans="1:13" x14ac:dyDescent="0.25">
      <c r="A191">
        <f t="shared" si="8"/>
        <v>136315</v>
      </c>
      <c r="B191" t="s">
        <v>634</v>
      </c>
      <c r="D191" t="s">
        <v>68</v>
      </c>
      <c r="E191">
        <v>341010100</v>
      </c>
      <c r="F191">
        <v>1</v>
      </c>
      <c r="G191">
        <v>1</v>
      </c>
      <c r="H191">
        <v>2</v>
      </c>
      <c r="I191">
        <f t="shared" si="9"/>
        <v>13</v>
      </c>
      <c r="J191">
        <f t="shared" si="10"/>
        <v>63</v>
      </c>
      <c r="K191">
        <f t="shared" si="11"/>
        <v>15</v>
      </c>
      <c r="L191" t="s">
        <v>232</v>
      </c>
      <c r="M191" t="s">
        <v>633</v>
      </c>
    </row>
    <row r="192" spans="1:13" x14ac:dyDescent="0.25">
      <c r="A192">
        <f t="shared" si="8"/>
        <v>116106</v>
      </c>
      <c r="B192" t="s">
        <v>636</v>
      </c>
      <c r="D192" t="s">
        <v>637</v>
      </c>
      <c r="E192">
        <v>581010300</v>
      </c>
      <c r="F192">
        <v>1</v>
      </c>
      <c r="G192">
        <v>1</v>
      </c>
      <c r="H192">
        <v>2</v>
      </c>
      <c r="I192">
        <f t="shared" si="9"/>
        <v>11</v>
      </c>
      <c r="J192">
        <f t="shared" si="10"/>
        <v>61</v>
      </c>
      <c r="K192">
        <f t="shared" si="11"/>
        <v>6</v>
      </c>
      <c r="L192" t="s">
        <v>232</v>
      </c>
      <c r="M192" t="s">
        <v>635</v>
      </c>
    </row>
    <row r="193" spans="1:13" x14ac:dyDescent="0.25">
      <c r="A193">
        <f t="shared" si="8"/>
        <v>225208</v>
      </c>
      <c r="B193" t="s">
        <v>639</v>
      </c>
      <c r="D193" t="s">
        <v>70</v>
      </c>
      <c r="E193">
        <v>221010201</v>
      </c>
      <c r="F193">
        <v>1</v>
      </c>
      <c r="G193">
        <v>1</v>
      </c>
      <c r="H193">
        <v>2</v>
      </c>
      <c r="I193">
        <f t="shared" si="9"/>
        <v>22</v>
      </c>
      <c r="J193">
        <f t="shared" si="10"/>
        <v>52</v>
      </c>
      <c r="K193">
        <f t="shared" si="11"/>
        <v>8</v>
      </c>
      <c r="L193" t="s">
        <v>232</v>
      </c>
      <c r="M193" t="s">
        <v>638</v>
      </c>
    </row>
    <row r="194" spans="1:13" x14ac:dyDescent="0.25">
      <c r="A194">
        <f t="shared" si="8"/>
        <v>175208</v>
      </c>
      <c r="B194" t="s">
        <v>641</v>
      </c>
      <c r="D194" t="s">
        <v>54</v>
      </c>
      <c r="E194">
        <v>221010100</v>
      </c>
      <c r="F194">
        <v>1</v>
      </c>
      <c r="G194">
        <v>1</v>
      </c>
      <c r="H194">
        <v>2</v>
      </c>
      <c r="I194">
        <f t="shared" si="9"/>
        <v>17</v>
      </c>
      <c r="J194">
        <f t="shared" si="10"/>
        <v>52</v>
      </c>
      <c r="K194">
        <f t="shared" si="11"/>
        <v>8</v>
      </c>
      <c r="L194" t="s">
        <v>232</v>
      </c>
      <c r="M194" t="s">
        <v>640</v>
      </c>
    </row>
    <row r="195" spans="1:13" x14ac:dyDescent="0.25">
      <c r="A195">
        <f t="shared" si="8"/>
        <v>235208</v>
      </c>
      <c r="B195" t="s">
        <v>643</v>
      </c>
      <c r="D195" t="s">
        <v>54</v>
      </c>
      <c r="E195">
        <v>221010100</v>
      </c>
      <c r="F195">
        <v>1</v>
      </c>
      <c r="G195">
        <v>1</v>
      </c>
      <c r="H195">
        <v>2</v>
      </c>
      <c r="I195">
        <f t="shared" si="9"/>
        <v>23</v>
      </c>
      <c r="J195">
        <f t="shared" si="10"/>
        <v>52</v>
      </c>
      <c r="K195">
        <f t="shared" si="11"/>
        <v>8</v>
      </c>
      <c r="L195" t="s">
        <v>232</v>
      </c>
      <c r="M195" t="s">
        <v>642</v>
      </c>
    </row>
    <row r="196" spans="1:13" x14ac:dyDescent="0.25">
      <c r="A196">
        <f t="shared" si="8"/>
        <v>244102</v>
      </c>
      <c r="B196" t="s">
        <v>645</v>
      </c>
      <c r="D196" t="s">
        <v>42</v>
      </c>
      <c r="E196">
        <v>823010402</v>
      </c>
      <c r="F196">
        <v>1</v>
      </c>
      <c r="G196">
        <v>1</v>
      </c>
      <c r="H196">
        <v>2</v>
      </c>
      <c r="I196">
        <f t="shared" si="9"/>
        <v>24</v>
      </c>
      <c r="J196">
        <f t="shared" si="10"/>
        <v>41</v>
      </c>
      <c r="K196">
        <f t="shared" si="11"/>
        <v>2</v>
      </c>
      <c r="L196" t="s">
        <v>232</v>
      </c>
      <c r="M196" t="s">
        <v>644</v>
      </c>
    </row>
    <row r="197" spans="1:13" x14ac:dyDescent="0.25">
      <c r="A197">
        <f t="shared" ref="A197:A260" si="12">VALUE(CONCATENATE(TEXT(I197, "00"), TEXT(J197, "00"), TEXT(K197, "00")))</f>
        <v>164306</v>
      </c>
      <c r="B197" t="s">
        <v>647</v>
      </c>
      <c r="D197" t="s">
        <v>40</v>
      </c>
      <c r="E197">
        <v>822020101</v>
      </c>
      <c r="F197">
        <v>1</v>
      </c>
      <c r="G197">
        <v>1</v>
      </c>
      <c r="H197">
        <v>2</v>
      </c>
      <c r="I197">
        <f t="shared" ref="I197:I260" si="13">VALUE(MID($M197, 1, 2))</f>
        <v>16</v>
      </c>
      <c r="J197">
        <f t="shared" ref="J197:J260" si="14">VALUE(MID($M197, 4, 2))</f>
        <v>43</v>
      </c>
      <c r="K197">
        <f t="shared" ref="K197:K260" si="15">VALUE(MID($M197, 7, 2))</f>
        <v>6</v>
      </c>
      <c r="L197" t="s">
        <v>232</v>
      </c>
      <c r="M197" t="s">
        <v>646</v>
      </c>
    </row>
    <row r="198" spans="1:13" x14ac:dyDescent="0.25">
      <c r="A198">
        <f t="shared" si="12"/>
        <v>225306</v>
      </c>
      <c r="B198" t="s">
        <v>649</v>
      </c>
      <c r="D198" t="s">
        <v>70</v>
      </c>
      <c r="E198">
        <v>221010201</v>
      </c>
      <c r="F198">
        <v>1</v>
      </c>
      <c r="G198">
        <v>1</v>
      </c>
      <c r="H198">
        <v>2</v>
      </c>
      <c r="I198">
        <f t="shared" si="13"/>
        <v>22</v>
      </c>
      <c r="J198">
        <f t="shared" si="14"/>
        <v>53</v>
      </c>
      <c r="K198">
        <f t="shared" si="15"/>
        <v>6</v>
      </c>
      <c r="L198" t="s">
        <v>232</v>
      </c>
      <c r="M198" t="s">
        <v>648</v>
      </c>
    </row>
    <row r="199" spans="1:13" x14ac:dyDescent="0.25">
      <c r="A199">
        <f t="shared" si="12"/>
        <v>175306</v>
      </c>
      <c r="B199" t="s">
        <v>651</v>
      </c>
      <c r="D199" t="s">
        <v>54</v>
      </c>
      <c r="E199">
        <v>221010100</v>
      </c>
      <c r="F199">
        <v>1</v>
      </c>
      <c r="G199">
        <v>1</v>
      </c>
      <c r="H199">
        <v>2</v>
      </c>
      <c r="I199">
        <f t="shared" si="13"/>
        <v>17</v>
      </c>
      <c r="J199">
        <f t="shared" si="14"/>
        <v>53</v>
      </c>
      <c r="K199">
        <f t="shared" si="15"/>
        <v>6</v>
      </c>
      <c r="L199" t="s">
        <v>232</v>
      </c>
      <c r="M199" t="s">
        <v>650</v>
      </c>
    </row>
    <row r="200" spans="1:13" x14ac:dyDescent="0.25">
      <c r="A200">
        <f t="shared" si="12"/>
        <v>105108</v>
      </c>
      <c r="B200" t="s">
        <v>653</v>
      </c>
      <c r="D200" t="s">
        <v>71</v>
      </c>
      <c r="E200">
        <v>231010200</v>
      </c>
      <c r="F200">
        <v>1</v>
      </c>
      <c r="G200">
        <v>1</v>
      </c>
      <c r="H200">
        <v>2</v>
      </c>
      <c r="I200">
        <f t="shared" si="13"/>
        <v>10</v>
      </c>
      <c r="J200">
        <f t="shared" si="14"/>
        <v>51</v>
      </c>
      <c r="K200">
        <f t="shared" si="15"/>
        <v>8</v>
      </c>
      <c r="L200" t="s">
        <v>232</v>
      </c>
      <c r="M200" t="s">
        <v>652</v>
      </c>
    </row>
    <row r="201" spans="1:13" x14ac:dyDescent="0.25">
      <c r="A201">
        <f t="shared" si="12"/>
        <v>102707</v>
      </c>
      <c r="B201" t="s">
        <v>655</v>
      </c>
      <c r="D201" t="s">
        <v>72</v>
      </c>
      <c r="E201">
        <v>942030601</v>
      </c>
      <c r="F201">
        <v>1</v>
      </c>
      <c r="G201">
        <v>1</v>
      </c>
      <c r="H201">
        <v>2</v>
      </c>
      <c r="I201">
        <f t="shared" si="13"/>
        <v>10</v>
      </c>
      <c r="J201">
        <f t="shared" si="14"/>
        <v>27</v>
      </c>
      <c r="K201">
        <f t="shared" si="15"/>
        <v>7</v>
      </c>
      <c r="L201" t="s">
        <v>232</v>
      </c>
      <c r="M201" t="s">
        <v>654</v>
      </c>
    </row>
    <row r="202" spans="1:13" x14ac:dyDescent="0.25">
      <c r="A202">
        <f t="shared" si="12"/>
        <v>116331</v>
      </c>
      <c r="B202" t="s">
        <v>657</v>
      </c>
      <c r="D202" t="s">
        <v>73</v>
      </c>
      <c r="E202">
        <v>451010200</v>
      </c>
      <c r="F202">
        <v>1</v>
      </c>
      <c r="G202">
        <v>1</v>
      </c>
      <c r="H202">
        <v>2</v>
      </c>
      <c r="I202">
        <f t="shared" si="13"/>
        <v>11</v>
      </c>
      <c r="J202">
        <f t="shared" si="14"/>
        <v>63</v>
      </c>
      <c r="K202">
        <f t="shared" si="15"/>
        <v>31</v>
      </c>
      <c r="L202" t="s">
        <v>232</v>
      </c>
      <c r="M202" t="s">
        <v>656</v>
      </c>
    </row>
    <row r="203" spans="1:13" x14ac:dyDescent="0.25">
      <c r="A203">
        <f t="shared" si="12"/>
        <v>115207</v>
      </c>
      <c r="B203" t="s">
        <v>659</v>
      </c>
      <c r="D203" t="s">
        <v>54</v>
      </c>
      <c r="E203">
        <v>221010100</v>
      </c>
      <c r="F203">
        <v>1</v>
      </c>
      <c r="G203">
        <v>1</v>
      </c>
      <c r="H203">
        <v>2</v>
      </c>
      <c r="I203">
        <f t="shared" si="13"/>
        <v>11</v>
      </c>
      <c r="J203">
        <f t="shared" si="14"/>
        <v>52</v>
      </c>
      <c r="K203">
        <f t="shared" si="15"/>
        <v>7</v>
      </c>
      <c r="L203" t="s">
        <v>232</v>
      </c>
      <c r="M203" t="s">
        <v>658</v>
      </c>
    </row>
    <row r="204" spans="1:13" x14ac:dyDescent="0.25">
      <c r="A204">
        <f t="shared" si="12"/>
        <v>115306</v>
      </c>
      <c r="B204" t="s">
        <v>661</v>
      </c>
      <c r="D204" t="s">
        <v>54</v>
      </c>
      <c r="E204">
        <v>221010100</v>
      </c>
      <c r="F204">
        <v>1</v>
      </c>
      <c r="G204">
        <v>1</v>
      </c>
      <c r="H204">
        <v>2</v>
      </c>
      <c r="I204">
        <f t="shared" si="13"/>
        <v>11</v>
      </c>
      <c r="J204">
        <f t="shared" si="14"/>
        <v>53</v>
      </c>
      <c r="K204">
        <f t="shared" si="15"/>
        <v>6</v>
      </c>
      <c r="L204" t="s">
        <v>232</v>
      </c>
      <c r="M204" t="s">
        <v>660</v>
      </c>
    </row>
    <row r="205" spans="1:13" x14ac:dyDescent="0.25">
      <c r="A205">
        <f t="shared" si="12"/>
        <v>138433</v>
      </c>
      <c r="B205" t="s">
        <v>663</v>
      </c>
      <c r="D205" t="s">
        <v>53</v>
      </c>
      <c r="E205">
        <v>241010100</v>
      </c>
      <c r="F205">
        <v>1</v>
      </c>
      <c r="G205">
        <v>1</v>
      </c>
      <c r="H205">
        <v>2</v>
      </c>
      <c r="I205">
        <f t="shared" si="13"/>
        <v>13</v>
      </c>
      <c r="J205">
        <f t="shared" si="14"/>
        <v>84</v>
      </c>
      <c r="K205">
        <f t="shared" si="15"/>
        <v>33</v>
      </c>
      <c r="L205" t="s">
        <v>232</v>
      </c>
      <c r="M205" t="s">
        <v>662</v>
      </c>
    </row>
    <row r="206" spans="1:13" x14ac:dyDescent="0.25">
      <c r="A206">
        <f t="shared" si="12"/>
        <v>125610</v>
      </c>
      <c r="B206" t="s">
        <v>665</v>
      </c>
      <c r="D206" t="s">
        <v>53</v>
      </c>
      <c r="E206">
        <v>241010100</v>
      </c>
      <c r="F206">
        <v>1</v>
      </c>
      <c r="G206">
        <v>1</v>
      </c>
      <c r="H206">
        <v>2</v>
      </c>
      <c r="I206">
        <f t="shared" si="13"/>
        <v>12</v>
      </c>
      <c r="J206">
        <f t="shared" si="14"/>
        <v>56</v>
      </c>
      <c r="K206">
        <f t="shared" si="15"/>
        <v>10</v>
      </c>
      <c r="L206" t="s">
        <v>232</v>
      </c>
      <c r="M206" t="s">
        <v>664</v>
      </c>
    </row>
    <row r="207" spans="1:13" x14ac:dyDescent="0.25">
      <c r="A207">
        <f t="shared" si="12"/>
        <v>115733</v>
      </c>
      <c r="B207" t="s">
        <v>667</v>
      </c>
      <c r="D207" t="s">
        <v>53</v>
      </c>
      <c r="E207">
        <v>241010100</v>
      </c>
      <c r="F207">
        <v>1</v>
      </c>
      <c r="G207">
        <v>1</v>
      </c>
      <c r="H207">
        <v>2</v>
      </c>
      <c r="I207">
        <f t="shared" si="13"/>
        <v>11</v>
      </c>
      <c r="J207">
        <f t="shared" si="14"/>
        <v>57</v>
      </c>
      <c r="K207">
        <f t="shared" si="15"/>
        <v>33</v>
      </c>
      <c r="L207" t="s">
        <v>232</v>
      </c>
      <c r="M207" t="s">
        <v>666</v>
      </c>
    </row>
    <row r="208" spans="1:13" x14ac:dyDescent="0.25">
      <c r="A208">
        <f t="shared" si="12"/>
        <v>115834</v>
      </c>
      <c r="B208" t="s">
        <v>669</v>
      </c>
      <c r="D208" t="s">
        <v>53</v>
      </c>
      <c r="E208">
        <v>241010100</v>
      </c>
      <c r="F208">
        <v>1</v>
      </c>
      <c r="G208">
        <v>1</v>
      </c>
      <c r="H208">
        <v>2</v>
      </c>
      <c r="I208">
        <f t="shared" si="13"/>
        <v>11</v>
      </c>
      <c r="J208">
        <f t="shared" si="14"/>
        <v>58</v>
      </c>
      <c r="K208">
        <f t="shared" si="15"/>
        <v>34</v>
      </c>
      <c r="L208" t="s">
        <v>232</v>
      </c>
      <c r="M208" t="s">
        <v>668</v>
      </c>
    </row>
    <row r="209" spans="1:13" x14ac:dyDescent="0.25">
      <c r="A209">
        <f t="shared" si="12"/>
        <v>275302</v>
      </c>
      <c r="B209" t="s">
        <v>671</v>
      </c>
      <c r="D209" t="s">
        <v>74</v>
      </c>
      <c r="E209">
        <v>223030200</v>
      </c>
      <c r="F209">
        <v>1</v>
      </c>
      <c r="G209">
        <v>1</v>
      </c>
      <c r="H209">
        <v>2</v>
      </c>
      <c r="I209">
        <f t="shared" si="13"/>
        <v>27</v>
      </c>
      <c r="J209">
        <f t="shared" si="14"/>
        <v>53</v>
      </c>
      <c r="K209">
        <f t="shared" si="15"/>
        <v>2</v>
      </c>
      <c r="L209" t="s">
        <v>232</v>
      </c>
      <c r="M209" t="s">
        <v>670</v>
      </c>
    </row>
    <row r="210" spans="1:13" x14ac:dyDescent="0.25">
      <c r="A210">
        <f t="shared" si="12"/>
        <v>134311</v>
      </c>
      <c r="B210" t="s">
        <v>673</v>
      </c>
      <c r="D210" t="s">
        <v>40</v>
      </c>
      <c r="E210">
        <v>822020101</v>
      </c>
      <c r="F210">
        <v>1</v>
      </c>
      <c r="G210">
        <v>1</v>
      </c>
      <c r="H210">
        <v>2</v>
      </c>
      <c r="I210">
        <f t="shared" si="13"/>
        <v>13</v>
      </c>
      <c r="J210">
        <f t="shared" si="14"/>
        <v>43</v>
      </c>
      <c r="K210">
        <f t="shared" si="15"/>
        <v>11</v>
      </c>
      <c r="L210" t="s">
        <v>232</v>
      </c>
      <c r="M210" t="s">
        <v>672</v>
      </c>
    </row>
    <row r="211" spans="1:13" x14ac:dyDescent="0.25">
      <c r="A211">
        <f t="shared" si="12"/>
        <v>175405</v>
      </c>
      <c r="B211" t="s">
        <v>675</v>
      </c>
      <c r="D211" t="s">
        <v>43</v>
      </c>
      <c r="E211">
        <v>252020100</v>
      </c>
      <c r="F211">
        <v>1</v>
      </c>
      <c r="G211">
        <v>1</v>
      </c>
      <c r="H211">
        <v>2</v>
      </c>
      <c r="I211">
        <f t="shared" si="13"/>
        <v>17</v>
      </c>
      <c r="J211">
        <f t="shared" si="14"/>
        <v>54</v>
      </c>
      <c r="K211">
        <f t="shared" si="15"/>
        <v>5</v>
      </c>
      <c r="L211" t="s">
        <v>232</v>
      </c>
      <c r="M211" t="s">
        <v>674</v>
      </c>
    </row>
    <row r="212" spans="1:13" x14ac:dyDescent="0.25">
      <c r="A212">
        <f t="shared" si="12"/>
        <v>175406</v>
      </c>
      <c r="B212" t="s">
        <v>677</v>
      </c>
      <c r="D212" t="s">
        <v>43</v>
      </c>
      <c r="E212">
        <v>252020100</v>
      </c>
      <c r="F212">
        <v>1</v>
      </c>
      <c r="G212">
        <v>1</v>
      </c>
      <c r="H212">
        <v>2</v>
      </c>
      <c r="I212">
        <f t="shared" si="13"/>
        <v>17</v>
      </c>
      <c r="J212">
        <f t="shared" si="14"/>
        <v>54</v>
      </c>
      <c r="K212">
        <f t="shared" si="15"/>
        <v>6</v>
      </c>
      <c r="L212" t="s">
        <v>232</v>
      </c>
      <c r="M212" t="s">
        <v>676</v>
      </c>
    </row>
    <row r="213" spans="1:13" x14ac:dyDescent="0.25">
      <c r="A213">
        <f t="shared" si="12"/>
        <v>145810</v>
      </c>
      <c r="B213" t="s">
        <v>679</v>
      </c>
      <c r="D213" t="s">
        <v>43</v>
      </c>
      <c r="E213">
        <v>252020100</v>
      </c>
      <c r="F213">
        <v>1</v>
      </c>
      <c r="G213">
        <v>1</v>
      </c>
      <c r="H213">
        <v>2</v>
      </c>
      <c r="I213">
        <f t="shared" si="13"/>
        <v>14</v>
      </c>
      <c r="J213">
        <f t="shared" si="14"/>
        <v>58</v>
      </c>
      <c r="K213">
        <f t="shared" si="15"/>
        <v>10</v>
      </c>
      <c r="L213" t="s">
        <v>232</v>
      </c>
      <c r="M213" t="s">
        <v>678</v>
      </c>
    </row>
    <row r="214" spans="1:13" x14ac:dyDescent="0.25">
      <c r="A214">
        <f t="shared" si="12"/>
        <v>165405</v>
      </c>
      <c r="B214" t="s">
        <v>681</v>
      </c>
      <c r="D214" t="s">
        <v>43</v>
      </c>
      <c r="E214">
        <v>252020100</v>
      </c>
      <c r="F214">
        <v>1</v>
      </c>
      <c r="G214">
        <v>1</v>
      </c>
      <c r="H214">
        <v>2</v>
      </c>
      <c r="I214">
        <f t="shared" si="13"/>
        <v>16</v>
      </c>
      <c r="J214">
        <f t="shared" si="14"/>
        <v>54</v>
      </c>
      <c r="K214">
        <f t="shared" si="15"/>
        <v>5</v>
      </c>
      <c r="L214" t="s">
        <v>232</v>
      </c>
      <c r="M214" t="s">
        <v>680</v>
      </c>
    </row>
    <row r="215" spans="1:13" x14ac:dyDescent="0.25">
      <c r="A215">
        <f t="shared" si="12"/>
        <v>167201</v>
      </c>
      <c r="B215" t="s">
        <v>683</v>
      </c>
      <c r="D215" t="s">
        <v>51</v>
      </c>
      <c r="E215">
        <v>942010100</v>
      </c>
      <c r="F215">
        <v>1</v>
      </c>
      <c r="G215">
        <v>1</v>
      </c>
      <c r="H215">
        <v>2</v>
      </c>
      <c r="I215">
        <f t="shared" si="13"/>
        <v>16</v>
      </c>
      <c r="J215">
        <f t="shared" si="14"/>
        <v>72</v>
      </c>
      <c r="K215">
        <f t="shared" si="15"/>
        <v>1</v>
      </c>
      <c r="L215" t="s">
        <v>232</v>
      </c>
      <c r="M215" t="s">
        <v>682</v>
      </c>
    </row>
    <row r="216" spans="1:13" x14ac:dyDescent="0.25">
      <c r="A216">
        <f t="shared" si="12"/>
        <v>155726</v>
      </c>
      <c r="B216" t="s">
        <v>685</v>
      </c>
      <c r="D216" t="s">
        <v>43</v>
      </c>
      <c r="E216">
        <v>252020100</v>
      </c>
      <c r="F216">
        <v>1</v>
      </c>
      <c r="G216">
        <v>1</v>
      </c>
      <c r="H216">
        <v>2</v>
      </c>
      <c r="I216">
        <f t="shared" si="13"/>
        <v>15</v>
      </c>
      <c r="J216">
        <f t="shared" si="14"/>
        <v>57</v>
      </c>
      <c r="K216">
        <f t="shared" si="15"/>
        <v>26</v>
      </c>
      <c r="L216" t="s">
        <v>232</v>
      </c>
      <c r="M216" t="s">
        <v>684</v>
      </c>
    </row>
    <row r="217" spans="1:13" x14ac:dyDescent="0.25">
      <c r="A217">
        <f t="shared" si="12"/>
        <v>165406</v>
      </c>
      <c r="B217" t="s">
        <v>687</v>
      </c>
      <c r="D217" t="s">
        <v>43</v>
      </c>
      <c r="E217">
        <v>252020100</v>
      </c>
      <c r="F217">
        <v>1</v>
      </c>
      <c r="G217">
        <v>1</v>
      </c>
      <c r="H217">
        <v>2</v>
      </c>
      <c r="I217">
        <f t="shared" si="13"/>
        <v>16</v>
      </c>
      <c r="J217">
        <f t="shared" si="14"/>
        <v>54</v>
      </c>
      <c r="K217">
        <f t="shared" si="15"/>
        <v>6</v>
      </c>
      <c r="L217" t="s">
        <v>232</v>
      </c>
      <c r="M217" t="s">
        <v>686</v>
      </c>
    </row>
    <row r="218" spans="1:13" x14ac:dyDescent="0.25">
      <c r="A218">
        <f t="shared" si="12"/>
        <v>135510</v>
      </c>
      <c r="B218" t="s">
        <v>689</v>
      </c>
      <c r="D218" t="s">
        <v>43</v>
      </c>
      <c r="E218">
        <v>252020100</v>
      </c>
      <c r="F218">
        <v>1</v>
      </c>
      <c r="G218">
        <v>1</v>
      </c>
      <c r="H218">
        <v>2</v>
      </c>
      <c r="I218">
        <f t="shared" si="13"/>
        <v>13</v>
      </c>
      <c r="J218">
        <f t="shared" si="14"/>
        <v>55</v>
      </c>
      <c r="K218">
        <f t="shared" si="15"/>
        <v>10</v>
      </c>
      <c r="L218" t="s">
        <v>232</v>
      </c>
      <c r="M218" t="s">
        <v>688</v>
      </c>
    </row>
    <row r="219" spans="1:13" x14ac:dyDescent="0.25">
      <c r="A219">
        <f t="shared" si="12"/>
        <v>125810</v>
      </c>
      <c r="B219" t="s">
        <v>691</v>
      </c>
      <c r="D219" t="s">
        <v>43</v>
      </c>
      <c r="E219">
        <v>252020100</v>
      </c>
      <c r="F219">
        <v>1</v>
      </c>
      <c r="G219">
        <v>1</v>
      </c>
      <c r="H219">
        <v>2</v>
      </c>
      <c r="I219">
        <f t="shared" si="13"/>
        <v>12</v>
      </c>
      <c r="J219">
        <f t="shared" si="14"/>
        <v>58</v>
      </c>
      <c r="K219">
        <f t="shared" si="15"/>
        <v>10</v>
      </c>
      <c r="L219" t="s">
        <v>232</v>
      </c>
      <c r="M219" t="s">
        <v>690</v>
      </c>
    </row>
    <row r="220" spans="1:13" x14ac:dyDescent="0.25">
      <c r="A220">
        <f t="shared" si="12"/>
        <v>145405</v>
      </c>
      <c r="B220" t="s">
        <v>693</v>
      </c>
      <c r="D220" t="s">
        <v>43</v>
      </c>
      <c r="E220">
        <v>252020100</v>
      </c>
      <c r="F220">
        <v>1</v>
      </c>
      <c r="G220">
        <v>1</v>
      </c>
      <c r="H220">
        <v>2</v>
      </c>
      <c r="I220">
        <f t="shared" si="13"/>
        <v>14</v>
      </c>
      <c r="J220">
        <f t="shared" si="14"/>
        <v>54</v>
      </c>
      <c r="K220">
        <f t="shared" si="15"/>
        <v>5</v>
      </c>
      <c r="L220" t="s">
        <v>232</v>
      </c>
      <c r="M220" t="s">
        <v>692</v>
      </c>
    </row>
    <row r="221" spans="1:13" x14ac:dyDescent="0.25">
      <c r="A221">
        <f t="shared" si="12"/>
        <v>145406</v>
      </c>
      <c r="B221" t="s">
        <v>695</v>
      </c>
      <c r="D221" t="s">
        <v>43</v>
      </c>
      <c r="E221">
        <v>252020100</v>
      </c>
      <c r="F221">
        <v>1</v>
      </c>
      <c r="G221">
        <v>1</v>
      </c>
      <c r="H221">
        <v>2</v>
      </c>
      <c r="I221">
        <f t="shared" si="13"/>
        <v>14</v>
      </c>
      <c r="J221">
        <f t="shared" si="14"/>
        <v>54</v>
      </c>
      <c r="K221">
        <f t="shared" si="15"/>
        <v>6</v>
      </c>
      <c r="L221" t="s">
        <v>232</v>
      </c>
      <c r="M221" t="s">
        <v>694</v>
      </c>
    </row>
    <row r="222" spans="1:13" x14ac:dyDescent="0.25">
      <c r="A222">
        <f t="shared" si="12"/>
        <v>125726</v>
      </c>
      <c r="B222" t="s">
        <v>697</v>
      </c>
      <c r="D222" t="s">
        <v>43</v>
      </c>
      <c r="E222">
        <v>252020100</v>
      </c>
      <c r="F222">
        <v>1</v>
      </c>
      <c r="G222">
        <v>1</v>
      </c>
      <c r="H222">
        <v>2</v>
      </c>
      <c r="I222">
        <f t="shared" si="13"/>
        <v>12</v>
      </c>
      <c r="J222">
        <f t="shared" si="14"/>
        <v>57</v>
      </c>
      <c r="K222">
        <f t="shared" si="15"/>
        <v>26</v>
      </c>
      <c r="L222" t="s">
        <v>232</v>
      </c>
      <c r="M222" t="s">
        <v>696</v>
      </c>
    </row>
    <row r="223" spans="1:13" x14ac:dyDescent="0.25">
      <c r="A223">
        <f t="shared" si="12"/>
        <v>125405</v>
      </c>
      <c r="B223" t="s">
        <v>699</v>
      </c>
      <c r="D223" t="s">
        <v>43</v>
      </c>
      <c r="E223">
        <v>252020100</v>
      </c>
      <c r="F223">
        <v>1</v>
      </c>
      <c r="G223">
        <v>1</v>
      </c>
      <c r="H223">
        <v>2</v>
      </c>
      <c r="I223">
        <f t="shared" si="13"/>
        <v>12</v>
      </c>
      <c r="J223">
        <f t="shared" si="14"/>
        <v>54</v>
      </c>
      <c r="K223">
        <f t="shared" si="15"/>
        <v>5</v>
      </c>
      <c r="L223" t="s">
        <v>232</v>
      </c>
      <c r="M223" t="s">
        <v>698</v>
      </c>
    </row>
    <row r="224" spans="1:13" x14ac:dyDescent="0.25">
      <c r="A224">
        <f t="shared" si="12"/>
        <v>198433</v>
      </c>
      <c r="B224" t="s">
        <v>701</v>
      </c>
      <c r="D224" t="s">
        <v>48</v>
      </c>
      <c r="E224">
        <v>641010200</v>
      </c>
      <c r="F224">
        <v>1</v>
      </c>
      <c r="G224">
        <v>1</v>
      </c>
      <c r="H224">
        <v>2</v>
      </c>
      <c r="I224">
        <f t="shared" si="13"/>
        <v>19</v>
      </c>
      <c r="J224">
        <f t="shared" si="14"/>
        <v>84</v>
      </c>
      <c r="K224">
        <f t="shared" si="15"/>
        <v>33</v>
      </c>
      <c r="L224" t="s">
        <v>232</v>
      </c>
      <c r="M224" t="s">
        <v>700</v>
      </c>
    </row>
    <row r="225" spans="1:13" x14ac:dyDescent="0.25">
      <c r="A225">
        <f t="shared" si="12"/>
        <v>238404</v>
      </c>
      <c r="B225" t="s">
        <v>703</v>
      </c>
      <c r="D225" t="s">
        <v>48</v>
      </c>
      <c r="E225">
        <v>641010200</v>
      </c>
      <c r="F225">
        <v>1</v>
      </c>
      <c r="G225">
        <v>1</v>
      </c>
      <c r="H225">
        <v>2</v>
      </c>
      <c r="I225">
        <f t="shared" si="13"/>
        <v>23</v>
      </c>
      <c r="J225">
        <f t="shared" si="14"/>
        <v>84</v>
      </c>
      <c r="K225">
        <f t="shared" si="15"/>
        <v>4</v>
      </c>
      <c r="L225" t="s">
        <v>232</v>
      </c>
      <c r="M225" t="s">
        <v>702</v>
      </c>
    </row>
    <row r="226" spans="1:13" x14ac:dyDescent="0.25">
      <c r="A226">
        <f t="shared" si="12"/>
        <v>145305</v>
      </c>
      <c r="B226" t="s">
        <v>705</v>
      </c>
      <c r="D226" t="s">
        <v>43</v>
      </c>
      <c r="E226">
        <v>252020100</v>
      </c>
      <c r="F226">
        <v>1</v>
      </c>
      <c r="G226">
        <v>1</v>
      </c>
      <c r="H226">
        <v>2</v>
      </c>
      <c r="I226">
        <f t="shared" si="13"/>
        <v>14</v>
      </c>
      <c r="J226">
        <f t="shared" si="14"/>
        <v>53</v>
      </c>
      <c r="K226">
        <f t="shared" si="15"/>
        <v>5</v>
      </c>
      <c r="L226" t="s">
        <v>232</v>
      </c>
      <c r="M226" t="s">
        <v>704</v>
      </c>
    </row>
    <row r="227" spans="1:13" x14ac:dyDescent="0.25">
      <c r="A227">
        <f t="shared" si="12"/>
        <v>298401</v>
      </c>
      <c r="B227" t="s">
        <v>707</v>
      </c>
      <c r="D227" t="s">
        <v>48</v>
      </c>
      <c r="E227">
        <v>641010200</v>
      </c>
      <c r="F227">
        <v>1</v>
      </c>
      <c r="G227">
        <v>1</v>
      </c>
      <c r="H227">
        <v>2</v>
      </c>
      <c r="I227">
        <f t="shared" si="13"/>
        <v>29</v>
      </c>
      <c r="J227">
        <f t="shared" si="14"/>
        <v>84</v>
      </c>
      <c r="K227">
        <f t="shared" si="15"/>
        <v>1</v>
      </c>
      <c r="L227" t="s">
        <v>232</v>
      </c>
      <c r="M227" t="s">
        <v>706</v>
      </c>
    </row>
    <row r="228" spans="1:13" x14ac:dyDescent="0.25">
      <c r="A228">
        <f t="shared" si="12"/>
        <v>278401</v>
      </c>
      <c r="B228" t="s">
        <v>709</v>
      </c>
      <c r="D228" t="s">
        <v>48</v>
      </c>
      <c r="E228">
        <v>641010200</v>
      </c>
      <c r="F228">
        <v>1</v>
      </c>
      <c r="G228">
        <v>1</v>
      </c>
      <c r="H228">
        <v>2</v>
      </c>
      <c r="I228">
        <f t="shared" si="13"/>
        <v>27</v>
      </c>
      <c r="J228">
        <f t="shared" si="14"/>
        <v>84</v>
      </c>
      <c r="K228">
        <f t="shared" si="15"/>
        <v>1</v>
      </c>
      <c r="L228" t="s">
        <v>232</v>
      </c>
      <c r="M228" t="s">
        <v>708</v>
      </c>
    </row>
    <row r="229" spans="1:13" x14ac:dyDescent="0.25">
      <c r="A229">
        <f t="shared" si="12"/>
        <v>217202</v>
      </c>
      <c r="B229" t="s">
        <v>711</v>
      </c>
      <c r="D229" t="s">
        <v>75</v>
      </c>
      <c r="E229">
        <v>943020100</v>
      </c>
      <c r="F229">
        <v>1</v>
      </c>
      <c r="G229">
        <v>1</v>
      </c>
      <c r="H229">
        <v>2</v>
      </c>
      <c r="I229">
        <f t="shared" si="13"/>
        <v>21</v>
      </c>
      <c r="J229">
        <f t="shared" si="14"/>
        <v>72</v>
      </c>
      <c r="K229">
        <f t="shared" si="15"/>
        <v>2</v>
      </c>
      <c r="L229" t="s">
        <v>232</v>
      </c>
      <c r="M229" t="s">
        <v>710</v>
      </c>
    </row>
    <row r="230" spans="1:13" x14ac:dyDescent="0.25">
      <c r="A230">
        <f t="shared" si="12"/>
        <v>246329</v>
      </c>
      <c r="B230" t="s">
        <v>713</v>
      </c>
      <c r="D230" t="s">
        <v>76</v>
      </c>
      <c r="E230">
        <v>331020200</v>
      </c>
      <c r="F230">
        <v>1</v>
      </c>
      <c r="G230">
        <v>1</v>
      </c>
      <c r="H230">
        <v>2</v>
      </c>
      <c r="I230">
        <f t="shared" si="13"/>
        <v>24</v>
      </c>
      <c r="J230">
        <f t="shared" si="14"/>
        <v>63</v>
      </c>
      <c r="K230">
        <f t="shared" si="15"/>
        <v>29</v>
      </c>
      <c r="L230" t="s">
        <v>232</v>
      </c>
      <c r="M230" t="s">
        <v>712</v>
      </c>
    </row>
    <row r="231" spans="1:13" x14ac:dyDescent="0.25">
      <c r="A231">
        <f t="shared" si="12"/>
        <v>246305</v>
      </c>
      <c r="B231" t="s">
        <v>715</v>
      </c>
      <c r="D231" t="s">
        <v>77</v>
      </c>
      <c r="E231">
        <v>322010100</v>
      </c>
      <c r="F231">
        <v>1</v>
      </c>
      <c r="G231">
        <v>1</v>
      </c>
      <c r="H231">
        <v>2</v>
      </c>
      <c r="I231">
        <f t="shared" si="13"/>
        <v>24</v>
      </c>
      <c r="J231">
        <f t="shared" si="14"/>
        <v>63</v>
      </c>
      <c r="K231">
        <f t="shared" si="15"/>
        <v>5</v>
      </c>
      <c r="L231" t="s">
        <v>232</v>
      </c>
      <c r="M231" t="s">
        <v>714</v>
      </c>
    </row>
    <row r="232" spans="1:13" x14ac:dyDescent="0.25">
      <c r="A232">
        <f t="shared" si="12"/>
        <v>246306</v>
      </c>
      <c r="B232" t="s">
        <v>717</v>
      </c>
      <c r="D232" t="s">
        <v>78</v>
      </c>
      <c r="E232">
        <v>332010203</v>
      </c>
      <c r="F232">
        <v>1</v>
      </c>
      <c r="G232">
        <v>1</v>
      </c>
      <c r="H232">
        <v>2</v>
      </c>
      <c r="I232">
        <f t="shared" si="13"/>
        <v>24</v>
      </c>
      <c r="J232">
        <f t="shared" si="14"/>
        <v>63</v>
      </c>
      <c r="K232">
        <f t="shared" si="15"/>
        <v>6</v>
      </c>
      <c r="L232" t="s">
        <v>232</v>
      </c>
      <c r="M232" t="s">
        <v>716</v>
      </c>
    </row>
    <row r="233" spans="1:13" x14ac:dyDescent="0.25">
      <c r="A233">
        <f t="shared" si="12"/>
        <v>246307</v>
      </c>
      <c r="B233" t="s">
        <v>719</v>
      </c>
      <c r="D233" t="s">
        <v>79</v>
      </c>
      <c r="E233">
        <v>412010601</v>
      </c>
      <c r="F233">
        <v>1</v>
      </c>
      <c r="G233">
        <v>1</v>
      </c>
      <c r="H233">
        <v>2</v>
      </c>
      <c r="I233">
        <f t="shared" si="13"/>
        <v>24</v>
      </c>
      <c r="J233">
        <f t="shared" si="14"/>
        <v>63</v>
      </c>
      <c r="K233">
        <f t="shared" si="15"/>
        <v>7</v>
      </c>
      <c r="L233" t="s">
        <v>232</v>
      </c>
      <c r="M233" t="s">
        <v>718</v>
      </c>
    </row>
    <row r="234" spans="1:13" x14ac:dyDescent="0.25">
      <c r="A234">
        <f t="shared" si="12"/>
        <v>246308</v>
      </c>
      <c r="B234" t="s">
        <v>721</v>
      </c>
      <c r="D234" t="s">
        <v>80</v>
      </c>
      <c r="E234">
        <v>313030200</v>
      </c>
      <c r="F234">
        <v>1</v>
      </c>
      <c r="G234">
        <v>1</v>
      </c>
      <c r="H234">
        <v>2</v>
      </c>
      <c r="I234">
        <f t="shared" si="13"/>
        <v>24</v>
      </c>
      <c r="J234">
        <f t="shared" si="14"/>
        <v>63</v>
      </c>
      <c r="K234">
        <f t="shared" si="15"/>
        <v>8</v>
      </c>
      <c r="L234" t="s">
        <v>232</v>
      </c>
      <c r="M234" t="s">
        <v>720</v>
      </c>
    </row>
    <row r="235" spans="1:13" x14ac:dyDescent="0.25">
      <c r="A235">
        <f t="shared" si="12"/>
        <v>246309</v>
      </c>
      <c r="B235" t="s">
        <v>723</v>
      </c>
      <c r="D235" t="s">
        <v>81</v>
      </c>
      <c r="E235">
        <v>423030301</v>
      </c>
      <c r="F235">
        <v>1</v>
      </c>
      <c r="G235">
        <v>1</v>
      </c>
      <c r="H235">
        <v>2</v>
      </c>
      <c r="I235">
        <f t="shared" si="13"/>
        <v>24</v>
      </c>
      <c r="J235">
        <f t="shared" si="14"/>
        <v>63</v>
      </c>
      <c r="K235">
        <f t="shared" si="15"/>
        <v>9</v>
      </c>
      <c r="L235" t="s">
        <v>232</v>
      </c>
      <c r="M235" t="s">
        <v>722</v>
      </c>
    </row>
    <row r="236" spans="1:13" x14ac:dyDescent="0.25">
      <c r="A236">
        <f t="shared" si="12"/>
        <v>246316</v>
      </c>
      <c r="B236" t="s">
        <v>725</v>
      </c>
      <c r="D236" t="s">
        <v>82</v>
      </c>
      <c r="E236">
        <v>342010201</v>
      </c>
      <c r="F236">
        <v>1</v>
      </c>
      <c r="G236">
        <v>1</v>
      </c>
      <c r="H236">
        <v>2</v>
      </c>
      <c r="I236">
        <f t="shared" si="13"/>
        <v>24</v>
      </c>
      <c r="J236">
        <f t="shared" si="14"/>
        <v>63</v>
      </c>
      <c r="K236">
        <f t="shared" si="15"/>
        <v>16</v>
      </c>
      <c r="L236" t="s">
        <v>232</v>
      </c>
      <c r="M236" t="s">
        <v>724</v>
      </c>
    </row>
    <row r="237" spans="1:13" x14ac:dyDescent="0.25">
      <c r="A237">
        <f t="shared" si="12"/>
        <v>246301</v>
      </c>
      <c r="B237" t="s">
        <v>727</v>
      </c>
      <c r="D237" t="s">
        <v>83</v>
      </c>
      <c r="E237">
        <v>423040600</v>
      </c>
      <c r="F237">
        <v>1</v>
      </c>
      <c r="G237">
        <v>1</v>
      </c>
      <c r="H237">
        <v>2</v>
      </c>
      <c r="I237">
        <f t="shared" si="13"/>
        <v>24</v>
      </c>
      <c r="J237">
        <f t="shared" si="14"/>
        <v>63</v>
      </c>
      <c r="K237">
        <f t="shared" si="15"/>
        <v>1</v>
      </c>
      <c r="L237" t="s">
        <v>232</v>
      </c>
      <c r="M237" t="s">
        <v>726</v>
      </c>
    </row>
    <row r="238" spans="1:13" x14ac:dyDescent="0.25">
      <c r="A238">
        <f t="shared" si="12"/>
        <v>246311</v>
      </c>
      <c r="B238" t="s">
        <v>729</v>
      </c>
      <c r="D238" t="s">
        <v>84</v>
      </c>
      <c r="E238">
        <v>572290600</v>
      </c>
      <c r="F238">
        <v>1</v>
      </c>
      <c r="G238">
        <v>1</v>
      </c>
      <c r="H238">
        <v>2</v>
      </c>
      <c r="I238">
        <f t="shared" si="13"/>
        <v>24</v>
      </c>
      <c r="J238">
        <f t="shared" si="14"/>
        <v>63</v>
      </c>
      <c r="K238">
        <f t="shared" si="15"/>
        <v>11</v>
      </c>
      <c r="L238" t="s">
        <v>232</v>
      </c>
      <c r="M238" t="s">
        <v>728</v>
      </c>
    </row>
    <row r="239" spans="1:13" x14ac:dyDescent="0.25">
      <c r="A239">
        <f t="shared" si="12"/>
        <v>246312</v>
      </c>
      <c r="B239" t="s">
        <v>731</v>
      </c>
      <c r="D239" t="s">
        <v>85</v>
      </c>
      <c r="E239">
        <v>331040202</v>
      </c>
      <c r="F239">
        <v>1</v>
      </c>
      <c r="G239">
        <v>1</v>
      </c>
      <c r="H239">
        <v>2</v>
      </c>
      <c r="I239">
        <f t="shared" si="13"/>
        <v>24</v>
      </c>
      <c r="J239">
        <f t="shared" si="14"/>
        <v>63</v>
      </c>
      <c r="K239">
        <f t="shared" si="15"/>
        <v>12</v>
      </c>
      <c r="L239" t="s">
        <v>232</v>
      </c>
      <c r="M239" t="s">
        <v>730</v>
      </c>
    </row>
    <row r="240" spans="1:13" x14ac:dyDescent="0.25">
      <c r="A240">
        <f t="shared" si="12"/>
        <v>246314</v>
      </c>
      <c r="B240" t="s">
        <v>733</v>
      </c>
      <c r="D240" t="s">
        <v>86</v>
      </c>
      <c r="E240">
        <v>572240101</v>
      </c>
      <c r="F240">
        <v>1</v>
      </c>
      <c r="G240">
        <v>1</v>
      </c>
      <c r="H240">
        <v>2</v>
      </c>
      <c r="I240">
        <f t="shared" si="13"/>
        <v>24</v>
      </c>
      <c r="J240">
        <f t="shared" si="14"/>
        <v>63</v>
      </c>
      <c r="K240">
        <f t="shared" si="15"/>
        <v>14</v>
      </c>
      <c r="L240" t="s">
        <v>232</v>
      </c>
      <c r="M240" t="s">
        <v>732</v>
      </c>
    </row>
    <row r="241" spans="1:13" x14ac:dyDescent="0.25">
      <c r="A241">
        <f t="shared" si="12"/>
        <v>246304</v>
      </c>
      <c r="B241" t="s">
        <v>735</v>
      </c>
      <c r="D241" t="s">
        <v>83</v>
      </c>
      <c r="E241">
        <v>423040600</v>
      </c>
      <c r="F241">
        <v>1</v>
      </c>
      <c r="G241">
        <v>1</v>
      </c>
      <c r="H241">
        <v>2</v>
      </c>
      <c r="I241">
        <f t="shared" si="13"/>
        <v>24</v>
      </c>
      <c r="J241">
        <f t="shared" si="14"/>
        <v>63</v>
      </c>
      <c r="K241">
        <f t="shared" si="15"/>
        <v>4</v>
      </c>
      <c r="L241" t="s">
        <v>232</v>
      </c>
      <c r="M241" t="s">
        <v>734</v>
      </c>
    </row>
    <row r="242" spans="1:13" x14ac:dyDescent="0.25">
      <c r="A242">
        <f t="shared" si="12"/>
        <v>246315</v>
      </c>
      <c r="B242" t="s">
        <v>737</v>
      </c>
      <c r="D242" t="s">
        <v>87</v>
      </c>
      <c r="E242">
        <v>342010100</v>
      </c>
      <c r="F242">
        <v>1</v>
      </c>
      <c r="G242">
        <v>1</v>
      </c>
      <c r="H242">
        <v>2</v>
      </c>
      <c r="I242">
        <f t="shared" si="13"/>
        <v>24</v>
      </c>
      <c r="J242">
        <f t="shared" si="14"/>
        <v>63</v>
      </c>
      <c r="K242">
        <f t="shared" si="15"/>
        <v>15</v>
      </c>
      <c r="L242" t="s">
        <v>232</v>
      </c>
      <c r="M242" t="s">
        <v>736</v>
      </c>
    </row>
    <row r="243" spans="1:13" x14ac:dyDescent="0.25">
      <c r="A243">
        <f t="shared" si="12"/>
        <v>158251</v>
      </c>
      <c r="B243" t="s">
        <v>739</v>
      </c>
      <c r="D243" t="s">
        <v>48</v>
      </c>
      <c r="E243">
        <v>641010200</v>
      </c>
      <c r="F243">
        <v>1</v>
      </c>
      <c r="G243">
        <v>1</v>
      </c>
      <c r="H243">
        <v>2</v>
      </c>
      <c r="I243">
        <f t="shared" si="13"/>
        <v>15</v>
      </c>
      <c r="J243">
        <f t="shared" si="14"/>
        <v>82</v>
      </c>
      <c r="K243">
        <f t="shared" si="15"/>
        <v>51</v>
      </c>
      <c r="L243" t="s">
        <v>232</v>
      </c>
      <c r="M243" t="s">
        <v>738</v>
      </c>
    </row>
    <row r="244" spans="1:13" x14ac:dyDescent="0.25">
      <c r="A244">
        <f t="shared" si="12"/>
        <v>148251</v>
      </c>
      <c r="B244" t="s">
        <v>741</v>
      </c>
      <c r="D244" t="s">
        <v>48</v>
      </c>
      <c r="E244">
        <v>641010200</v>
      </c>
      <c r="F244">
        <v>1</v>
      </c>
      <c r="G244">
        <v>1</v>
      </c>
      <c r="H244">
        <v>2</v>
      </c>
      <c r="I244">
        <f t="shared" si="13"/>
        <v>14</v>
      </c>
      <c r="J244">
        <f t="shared" si="14"/>
        <v>82</v>
      </c>
      <c r="K244">
        <f t="shared" si="15"/>
        <v>51</v>
      </c>
      <c r="L244" t="s">
        <v>232</v>
      </c>
      <c r="M244" t="s">
        <v>740</v>
      </c>
    </row>
    <row r="245" spans="1:13" x14ac:dyDescent="0.25">
      <c r="A245">
        <f t="shared" si="12"/>
        <v>238204</v>
      </c>
      <c r="B245" t="s">
        <v>743</v>
      </c>
      <c r="D245" t="s">
        <v>48</v>
      </c>
      <c r="E245">
        <v>641010200</v>
      </c>
      <c r="F245">
        <v>1</v>
      </c>
      <c r="G245">
        <v>1</v>
      </c>
      <c r="H245">
        <v>2</v>
      </c>
      <c r="I245">
        <f t="shared" si="13"/>
        <v>23</v>
      </c>
      <c r="J245">
        <f t="shared" si="14"/>
        <v>82</v>
      </c>
      <c r="K245">
        <f t="shared" si="15"/>
        <v>4</v>
      </c>
      <c r="L245" t="s">
        <v>232</v>
      </c>
      <c r="M245" t="s">
        <v>742</v>
      </c>
    </row>
    <row r="246" spans="1:13" x14ac:dyDescent="0.25">
      <c r="A246">
        <f t="shared" si="12"/>
        <v>187403</v>
      </c>
      <c r="B246" t="s">
        <v>745</v>
      </c>
      <c r="D246" t="s">
        <v>88</v>
      </c>
      <c r="E246">
        <v>942031000</v>
      </c>
      <c r="F246">
        <v>1</v>
      </c>
      <c r="G246">
        <v>1</v>
      </c>
      <c r="H246">
        <v>2</v>
      </c>
      <c r="I246">
        <f t="shared" si="13"/>
        <v>18</v>
      </c>
      <c r="J246">
        <f t="shared" si="14"/>
        <v>74</v>
      </c>
      <c r="K246">
        <f t="shared" si="15"/>
        <v>3</v>
      </c>
      <c r="L246" t="s">
        <v>232</v>
      </c>
      <c r="M246" t="s">
        <v>744</v>
      </c>
    </row>
    <row r="247" spans="1:13" x14ac:dyDescent="0.25">
      <c r="A247">
        <f t="shared" si="12"/>
        <v>166136</v>
      </c>
      <c r="B247" t="s">
        <v>747</v>
      </c>
      <c r="D247" t="s">
        <v>89</v>
      </c>
      <c r="E247">
        <v>413030500</v>
      </c>
      <c r="F247">
        <v>1</v>
      </c>
      <c r="G247">
        <v>1</v>
      </c>
      <c r="H247">
        <v>2</v>
      </c>
      <c r="I247">
        <f t="shared" si="13"/>
        <v>16</v>
      </c>
      <c r="J247">
        <f t="shared" si="14"/>
        <v>61</v>
      </c>
      <c r="K247">
        <f t="shared" si="15"/>
        <v>36</v>
      </c>
      <c r="L247" t="s">
        <v>232</v>
      </c>
      <c r="M247" t="s">
        <v>746</v>
      </c>
    </row>
    <row r="248" spans="1:13" x14ac:dyDescent="0.25">
      <c r="A248">
        <f t="shared" si="12"/>
        <v>185204</v>
      </c>
      <c r="B248" t="s">
        <v>749</v>
      </c>
      <c r="D248" t="s">
        <v>54</v>
      </c>
      <c r="E248">
        <v>221010100</v>
      </c>
      <c r="F248">
        <v>1</v>
      </c>
      <c r="G248">
        <v>1</v>
      </c>
      <c r="H248">
        <v>2</v>
      </c>
      <c r="I248">
        <f t="shared" si="13"/>
        <v>18</v>
      </c>
      <c r="J248">
        <f t="shared" si="14"/>
        <v>52</v>
      </c>
      <c r="K248">
        <f t="shared" si="15"/>
        <v>4</v>
      </c>
      <c r="L248" t="s">
        <v>232</v>
      </c>
      <c r="M248" t="s">
        <v>748</v>
      </c>
    </row>
    <row r="249" spans="1:13" x14ac:dyDescent="0.25">
      <c r="A249">
        <f t="shared" si="12"/>
        <v>185105</v>
      </c>
      <c r="B249" t="s">
        <v>751</v>
      </c>
      <c r="D249" t="s">
        <v>90</v>
      </c>
      <c r="E249">
        <v>311010100</v>
      </c>
      <c r="F249">
        <v>1</v>
      </c>
      <c r="G249">
        <v>1</v>
      </c>
      <c r="H249">
        <v>2</v>
      </c>
      <c r="I249">
        <f t="shared" si="13"/>
        <v>18</v>
      </c>
      <c r="J249">
        <f t="shared" si="14"/>
        <v>51</v>
      </c>
      <c r="K249">
        <f t="shared" si="15"/>
        <v>5</v>
      </c>
      <c r="L249" t="s">
        <v>232</v>
      </c>
      <c r="M249" t="s">
        <v>750</v>
      </c>
    </row>
    <row r="250" spans="1:13" x14ac:dyDescent="0.25">
      <c r="A250">
        <f t="shared" si="12"/>
        <v>135105</v>
      </c>
      <c r="B250" t="s">
        <v>753</v>
      </c>
      <c r="D250" t="s">
        <v>90</v>
      </c>
      <c r="E250">
        <v>311010100</v>
      </c>
      <c r="F250">
        <v>1</v>
      </c>
      <c r="G250">
        <v>1</v>
      </c>
      <c r="H250">
        <v>2</v>
      </c>
      <c r="I250">
        <f t="shared" si="13"/>
        <v>13</v>
      </c>
      <c r="J250">
        <f t="shared" si="14"/>
        <v>51</v>
      </c>
      <c r="K250">
        <f t="shared" si="15"/>
        <v>5</v>
      </c>
      <c r="L250" t="s">
        <v>232</v>
      </c>
      <c r="M250" t="s">
        <v>752</v>
      </c>
    </row>
    <row r="251" spans="1:13" x14ac:dyDescent="0.25">
      <c r="A251">
        <f t="shared" si="12"/>
        <v>294102</v>
      </c>
      <c r="B251" t="s">
        <v>755</v>
      </c>
      <c r="D251" t="s">
        <v>91</v>
      </c>
      <c r="E251">
        <v>712010601</v>
      </c>
      <c r="F251">
        <v>1</v>
      </c>
      <c r="G251">
        <v>1</v>
      </c>
      <c r="H251">
        <v>1</v>
      </c>
      <c r="I251">
        <f t="shared" si="13"/>
        <v>29</v>
      </c>
      <c r="J251">
        <f t="shared" si="14"/>
        <v>41</v>
      </c>
      <c r="K251">
        <f t="shared" si="15"/>
        <v>2</v>
      </c>
      <c r="L251" t="s">
        <v>240</v>
      </c>
      <c r="M251" t="s">
        <v>754</v>
      </c>
    </row>
    <row r="252" spans="1:13" x14ac:dyDescent="0.25">
      <c r="A252">
        <f t="shared" si="12"/>
        <v>293101</v>
      </c>
      <c r="B252" t="s">
        <v>757</v>
      </c>
      <c r="D252" t="s">
        <v>91</v>
      </c>
      <c r="E252">
        <v>712010601</v>
      </c>
      <c r="F252">
        <v>1</v>
      </c>
      <c r="G252">
        <v>1</v>
      </c>
      <c r="H252">
        <v>1</v>
      </c>
      <c r="I252">
        <f t="shared" si="13"/>
        <v>29</v>
      </c>
      <c r="J252">
        <f t="shared" si="14"/>
        <v>31</v>
      </c>
      <c r="K252">
        <f t="shared" si="15"/>
        <v>1</v>
      </c>
      <c r="L252" t="s">
        <v>240</v>
      </c>
      <c r="M252" t="s">
        <v>756</v>
      </c>
    </row>
    <row r="253" spans="1:13" x14ac:dyDescent="0.25">
      <c r="A253">
        <f t="shared" si="12"/>
        <v>334109</v>
      </c>
      <c r="B253" t="s">
        <v>759</v>
      </c>
      <c r="D253" t="s">
        <v>91</v>
      </c>
      <c r="E253">
        <v>712010601</v>
      </c>
      <c r="F253">
        <v>1</v>
      </c>
      <c r="G253">
        <v>1</v>
      </c>
      <c r="H253">
        <v>1</v>
      </c>
      <c r="I253">
        <f t="shared" si="13"/>
        <v>33</v>
      </c>
      <c r="J253">
        <f t="shared" si="14"/>
        <v>41</v>
      </c>
      <c r="K253">
        <f t="shared" si="15"/>
        <v>9</v>
      </c>
      <c r="L253" t="s">
        <v>240</v>
      </c>
      <c r="M253" t="s">
        <v>758</v>
      </c>
    </row>
    <row r="254" spans="1:13" x14ac:dyDescent="0.25">
      <c r="A254">
        <f t="shared" si="12"/>
        <v>284104</v>
      </c>
      <c r="B254" t="s">
        <v>761</v>
      </c>
      <c r="D254" t="s">
        <v>91</v>
      </c>
      <c r="E254">
        <v>712010601</v>
      </c>
      <c r="F254">
        <v>1</v>
      </c>
      <c r="G254">
        <v>1</v>
      </c>
      <c r="H254">
        <v>1</v>
      </c>
      <c r="I254">
        <f t="shared" si="13"/>
        <v>28</v>
      </c>
      <c r="J254">
        <f t="shared" si="14"/>
        <v>41</v>
      </c>
      <c r="K254">
        <f t="shared" si="15"/>
        <v>4</v>
      </c>
      <c r="L254" t="s">
        <v>240</v>
      </c>
      <c r="M254" t="s">
        <v>760</v>
      </c>
    </row>
    <row r="255" spans="1:13" x14ac:dyDescent="0.25">
      <c r="A255">
        <f t="shared" si="12"/>
        <v>284102</v>
      </c>
      <c r="B255" t="s">
        <v>763</v>
      </c>
      <c r="D255" t="s">
        <v>91</v>
      </c>
      <c r="E255">
        <v>712010601</v>
      </c>
      <c r="F255">
        <v>1</v>
      </c>
      <c r="G255">
        <v>1</v>
      </c>
      <c r="H255">
        <v>1</v>
      </c>
      <c r="I255">
        <f t="shared" si="13"/>
        <v>28</v>
      </c>
      <c r="J255">
        <f t="shared" si="14"/>
        <v>41</v>
      </c>
      <c r="K255">
        <f t="shared" si="15"/>
        <v>2</v>
      </c>
      <c r="L255" t="s">
        <v>240</v>
      </c>
      <c r="M255" t="s">
        <v>762</v>
      </c>
    </row>
    <row r="256" spans="1:13" x14ac:dyDescent="0.25">
      <c r="A256">
        <f t="shared" si="12"/>
        <v>314109</v>
      </c>
      <c r="B256" t="s">
        <v>765</v>
      </c>
      <c r="D256" t="s">
        <v>91</v>
      </c>
      <c r="E256">
        <v>712010601</v>
      </c>
      <c r="F256">
        <v>1</v>
      </c>
      <c r="G256">
        <v>1</v>
      </c>
      <c r="H256">
        <v>1</v>
      </c>
      <c r="I256">
        <f t="shared" si="13"/>
        <v>31</v>
      </c>
      <c r="J256">
        <f t="shared" si="14"/>
        <v>41</v>
      </c>
      <c r="K256">
        <f t="shared" si="15"/>
        <v>9</v>
      </c>
      <c r="L256" t="s">
        <v>240</v>
      </c>
      <c r="M256" t="s">
        <v>764</v>
      </c>
    </row>
    <row r="257" spans="1:13" x14ac:dyDescent="0.25">
      <c r="A257">
        <f t="shared" si="12"/>
        <v>264104</v>
      </c>
      <c r="B257" t="s">
        <v>767</v>
      </c>
      <c r="D257" t="s">
        <v>91</v>
      </c>
      <c r="E257">
        <v>712010601</v>
      </c>
      <c r="F257">
        <v>1</v>
      </c>
      <c r="G257">
        <v>1</v>
      </c>
      <c r="H257">
        <v>1</v>
      </c>
      <c r="I257">
        <f t="shared" si="13"/>
        <v>26</v>
      </c>
      <c r="J257">
        <f t="shared" si="14"/>
        <v>41</v>
      </c>
      <c r="K257">
        <f t="shared" si="15"/>
        <v>4</v>
      </c>
      <c r="L257" t="s">
        <v>240</v>
      </c>
      <c r="M257" t="s">
        <v>766</v>
      </c>
    </row>
    <row r="258" spans="1:13" x14ac:dyDescent="0.25">
      <c r="A258">
        <f t="shared" si="12"/>
        <v>274102</v>
      </c>
      <c r="B258" t="s">
        <v>769</v>
      </c>
      <c r="D258" t="s">
        <v>91</v>
      </c>
      <c r="E258">
        <v>712010601</v>
      </c>
      <c r="F258">
        <v>1</v>
      </c>
      <c r="G258">
        <v>1</v>
      </c>
      <c r="H258">
        <v>1</v>
      </c>
      <c r="I258">
        <f t="shared" si="13"/>
        <v>27</v>
      </c>
      <c r="J258">
        <f t="shared" si="14"/>
        <v>41</v>
      </c>
      <c r="K258">
        <f t="shared" si="15"/>
        <v>2</v>
      </c>
      <c r="L258" t="s">
        <v>240</v>
      </c>
      <c r="M258" t="s">
        <v>768</v>
      </c>
    </row>
    <row r="259" spans="1:13" x14ac:dyDescent="0.25">
      <c r="A259">
        <f t="shared" si="12"/>
        <v>294109</v>
      </c>
      <c r="B259" t="s">
        <v>771</v>
      </c>
      <c r="D259" t="s">
        <v>91</v>
      </c>
      <c r="E259">
        <v>712010601</v>
      </c>
      <c r="F259">
        <v>1</v>
      </c>
      <c r="G259">
        <v>1</v>
      </c>
      <c r="H259">
        <v>1</v>
      </c>
      <c r="I259">
        <f t="shared" si="13"/>
        <v>29</v>
      </c>
      <c r="J259">
        <f t="shared" si="14"/>
        <v>41</v>
      </c>
      <c r="K259">
        <f t="shared" si="15"/>
        <v>9</v>
      </c>
      <c r="L259" t="s">
        <v>240</v>
      </c>
      <c r="M259" t="s">
        <v>770</v>
      </c>
    </row>
    <row r="260" spans="1:13" x14ac:dyDescent="0.25">
      <c r="A260">
        <f t="shared" si="12"/>
        <v>264102</v>
      </c>
      <c r="B260" t="s">
        <v>773</v>
      </c>
      <c r="D260" t="s">
        <v>91</v>
      </c>
      <c r="E260">
        <v>712010601</v>
      </c>
      <c r="F260">
        <v>1</v>
      </c>
      <c r="G260">
        <v>1</v>
      </c>
      <c r="H260">
        <v>1</v>
      </c>
      <c r="I260">
        <f t="shared" si="13"/>
        <v>26</v>
      </c>
      <c r="J260">
        <f t="shared" si="14"/>
        <v>41</v>
      </c>
      <c r="K260">
        <f t="shared" si="15"/>
        <v>2</v>
      </c>
      <c r="L260" t="s">
        <v>240</v>
      </c>
      <c r="M260" t="s">
        <v>772</v>
      </c>
    </row>
    <row r="261" spans="1:13" x14ac:dyDescent="0.25">
      <c r="A261">
        <f t="shared" ref="A261:A324" si="16">VALUE(CONCATENATE(TEXT(I261, "00"), TEXT(J261, "00"), TEXT(K261, "00")))</f>
        <v>284109</v>
      </c>
      <c r="B261" t="s">
        <v>775</v>
      </c>
      <c r="D261" t="s">
        <v>91</v>
      </c>
      <c r="E261">
        <v>712010601</v>
      </c>
      <c r="F261">
        <v>1</v>
      </c>
      <c r="G261">
        <v>1</v>
      </c>
      <c r="H261">
        <v>1</v>
      </c>
      <c r="I261">
        <f t="shared" ref="I261:I324" si="17">VALUE(MID($M261, 1, 2))</f>
        <v>28</v>
      </c>
      <c r="J261">
        <f t="shared" ref="J261:J324" si="18">VALUE(MID($M261, 4, 2))</f>
        <v>41</v>
      </c>
      <c r="K261">
        <f t="shared" ref="K261:K324" si="19">VALUE(MID($M261, 7, 2))</f>
        <v>9</v>
      </c>
      <c r="L261" t="s">
        <v>240</v>
      </c>
      <c r="M261" t="s">
        <v>774</v>
      </c>
    </row>
    <row r="262" spans="1:13" x14ac:dyDescent="0.25">
      <c r="A262">
        <f t="shared" si="16"/>
        <v>103707</v>
      </c>
      <c r="B262" t="s">
        <v>92</v>
      </c>
      <c r="D262" t="s">
        <v>92</v>
      </c>
      <c r="E262">
        <v>912050500</v>
      </c>
      <c r="F262">
        <v>1</v>
      </c>
      <c r="G262">
        <v>1</v>
      </c>
      <c r="H262">
        <v>2</v>
      </c>
      <c r="I262">
        <f t="shared" si="17"/>
        <v>10</v>
      </c>
      <c r="J262">
        <f t="shared" si="18"/>
        <v>37</v>
      </c>
      <c r="K262">
        <f t="shared" si="19"/>
        <v>7</v>
      </c>
      <c r="L262" t="s">
        <v>232</v>
      </c>
      <c r="M262" t="s">
        <v>776</v>
      </c>
    </row>
    <row r="263" spans="1:13" x14ac:dyDescent="0.25">
      <c r="A263">
        <f t="shared" si="16"/>
        <v>358401</v>
      </c>
      <c r="B263" t="s">
        <v>778</v>
      </c>
      <c r="D263" t="s">
        <v>779</v>
      </c>
      <c r="E263">
        <v>133010201</v>
      </c>
      <c r="F263">
        <v>1</v>
      </c>
      <c r="G263">
        <v>1</v>
      </c>
      <c r="H263">
        <v>1</v>
      </c>
      <c r="I263">
        <f t="shared" si="17"/>
        <v>35</v>
      </c>
      <c r="J263">
        <f t="shared" si="18"/>
        <v>84</v>
      </c>
      <c r="K263">
        <f t="shared" si="19"/>
        <v>1</v>
      </c>
      <c r="L263" t="s">
        <v>240</v>
      </c>
      <c r="M263" t="s">
        <v>777</v>
      </c>
    </row>
    <row r="264" spans="1:13" x14ac:dyDescent="0.25">
      <c r="A264">
        <f t="shared" si="16"/>
        <v>338401</v>
      </c>
      <c r="B264" t="s">
        <v>781</v>
      </c>
      <c r="D264" t="s">
        <v>779</v>
      </c>
      <c r="E264">
        <v>133010201</v>
      </c>
      <c r="F264">
        <v>1</v>
      </c>
      <c r="G264">
        <v>1</v>
      </c>
      <c r="H264">
        <v>1</v>
      </c>
      <c r="I264">
        <f t="shared" si="17"/>
        <v>33</v>
      </c>
      <c r="J264">
        <f t="shared" si="18"/>
        <v>84</v>
      </c>
      <c r="K264">
        <f t="shared" si="19"/>
        <v>1</v>
      </c>
      <c r="L264" t="s">
        <v>240</v>
      </c>
      <c r="M264" t="s">
        <v>780</v>
      </c>
    </row>
    <row r="265" spans="1:13" x14ac:dyDescent="0.25">
      <c r="A265">
        <f t="shared" si="16"/>
        <v>127105</v>
      </c>
      <c r="B265" t="s">
        <v>783</v>
      </c>
      <c r="D265" t="s">
        <v>93</v>
      </c>
      <c r="E265">
        <v>422010500</v>
      </c>
      <c r="F265">
        <v>1</v>
      </c>
      <c r="G265">
        <v>1</v>
      </c>
      <c r="H265">
        <v>2</v>
      </c>
      <c r="I265">
        <f t="shared" si="17"/>
        <v>12</v>
      </c>
      <c r="J265">
        <f t="shared" si="18"/>
        <v>71</v>
      </c>
      <c r="K265">
        <f t="shared" si="19"/>
        <v>5</v>
      </c>
      <c r="L265" t="s">
        <v>232</v>
      </c>
      <c r="M265" t="s">
        <v>782</v>
      </c>
    </row>
    <row r="266" spans="1:13" x14ac:dyDescent="0.25">
      <c r="A266">
        <f t="shared" si="16"/>
        <v>134702</v>
      </c>
      <c r="B266" t="s">
        <v>785</v>
      </c>
      <c r="D266" t="s">
        <v>94</v>
      </c>
      <c r="E266">
        <v>613010201</v>
      </c>
      <c r="F266">
        <v>1</v>
      </c>
      <c r="G266">
        <v>1</v>
      </c>
      <c r="H266">
        <v>2</v>
      </c>
      <c r="I266">
        <f t="shared" si="17"/>
        <v>13</v>
      </c>
      <c r="J266">
        <f t="shared" si="18"/>
        <v>47</v>
      </c>
      <c r="K266">
        <f t="shared" si="19"/>
        <v>2</v>
      </c>
      <c r="L266" t="s">
        <v>232</v>
      </c>
      <c r="M266" t="s">
        <v>784</v>
      </c>
    </row>
    <row r="267" spans="1:13" x14ac:dyDescent="0.25">
      <c r="A267">
        <f t="shared" si="16"/>
        <v>134701</v>
      </c>
      <c r="B267" t="s">
        <v>787</v>
      </c>
      <c r="D267" t="s">
        <v>95</v>
      </c>
      <c r="E267">
        <v>923020100</v>
      </c>
      <c r="F267">
        <v>1</v>
      </c>
      <c r="G267">
        <v>1</v>
      </c>
      <c r="H267">
        <v>2</v>
      </c>
      <c r="I267">
        <f t="shared" si="17"/>
        <v>13</v>
      </c>
      <c r="J267">
        <f t="shared" si="18"/>
        <v>47</v>
      </c>
      <c r="K267">
        <f t="shared" si="19"/>
        <v>1</v>
      </c>
      <c r="L267" t="s">
        <v>232</v>
      </c>
      <c r="M267" t="s">
        <v>786</v>
      </c>
    </row>
    <row r="268" spans="1:13" x14ac:dyDescent="0.25">
      <c r="A268">
        <f t="shared" si="16"/>
        <v>158105</v>
      </c>
      <c r="B268" t="s">
        <v>789</v>
      </c>
      <c r="D268" t="s">
        <v>96</v>
      </c>
      <c r="E268">
        <v>923020200</v>
      </c>
      <c r="F268">
        <v>1</v>
      </c>
      <c r="G268">
        <v>1</v>
      </c>
      <c r="H268">
        <v>2</v>
      </c>
      <c r="I268">
        <f t="shared" si="17"/>
        <v>15</v>
      </c>
      <c r="J268">
        <f t="shared" si="18"/>
        <v>81</v>
      </c>
      <c r="K268">
        <f t="shared" si="19"/>
        <v>5</v>
      </c>
      <c r="L268" t="s">
        <v>232</v>
      </c>
      <c r="M268" t="s">
        <v>788</v>
      </c>
    </row>
    <row r="269" spans="1:13" x14ac:dyDescent="0.25">
      <c r="A269">
        <f t="shared" si="16"/>
        <v>138105</v>
      </c>
      <c r="B269" t="s">
        <v>791</v>
      </c>
      <c r="D269" t="s">
        <v>96</v>
      </c>
      <c r="E269">
        <v>923020200</v>
      </c>
      <c r="F269">
        <v>1</v>
      </c>
      <c r="G269">
        <v>1</v>
      </c>
      <c r="H269">
        <v>2</v>
      </c>
      <c r="I269">
        <f t="shared" si="17"/>
        <v>13</v>
      </c>
      <c r="J269">
        <f t="shared" si="18"/>
        <v>81</v>
      </c>
      <c r="K269">
        <f t="shared" si="19"/>
        <v>5</v>
      </c>
      <c r="L269" t="s">
        <v>232</v>
      </c>
      <c r="M269" t="s">
        <v>790</v>
      </c>
    </row>
    <row r="270" spans="1:13" x14ac:dyDescent="0.25">
      <c r="A270">
        <f t="shared" si="16"/>
        <v>158502</v>
      </c>
      <c r="B270" t="s">
        <v>97</v>
      </c>
      <c r="C270" t="s">
        <v>97</v>
      </c>
      <c r="D270" t="s">
        <v>97</v>
      </c>
      <c r="E270">
        <v>622010301</v>
      </c>
      <c r="F270">
        <v>1</v>
      </c>
      <c r="G270">
        <v>1</v>
      </c>
      <c r="H270">
        <v>2</v>
      </c>
      <c r="I270">
        <f t="shared" si="17"/>
        <v>15</v>
      </c>
      <c r="J270">
        <f t="shared" si="18"/>
        <v>85</v>
      </c>
      <c r="K270">
        <f t="shared" si="19"/>
        <v>2</v>
      </c>
      <c r="L270" t="s">
        <v>232</v>
      </c>
      <c r="M270" t="s">
        <v>792</v>
      </c>
    </row>
    <row r="271" spans="1:13" x14ac:dyDescent="0.25">
      <c r="A271">
        <f t="shared" si="16"/>
        <v>178502</v>
      </c>
      <c r="B271" t="s">
        <v>98</v>
      </c>
      <c r="C271" t="s">
        <v>98</v>
      </c>
      <c r="D271" t="s">
        <v>97</v>
      </c>
      <c r="E271">
        <v>622010301</v>
      </c>
      <c r="F271">
        <v>1</v>
      </c>
      <c r="G271">
        <v>1</v>
      </c>
      <c r="H271">
        <v>2</v>
      </c>
      <c r="I271">
        <f t="shared" si="17"/>
        <v>17</v>
      </c>
      <c r="J271">
        <f t="shared" si="18"/>
        <v>85</v>
      </c>
      <c r="K271">
        <f t="shared" si="19"/>
        <v>2</v>
      </c>
      <c r="L271" t="s">
        <v>232</v>
      </c>
      <c r="M271" t="s">
        <v>793</v>
      </c>
    </row>
    <row r="272" spans="1:13" x14ac:dyDescent="0.25">
      <c r="A272">
        <f t="shared" si="16"/>
        <v>258501</v>
      </c>
      <c r="B272" t="s">
        <v>795</v>
      </c>
      <c r="D272" t="s">
        <v>99</v>
      </c>
      <c r="E272">
        <v>622040100</v>
      </c>
      <c r="F272">
        <v>1</v>
      </c>
      <c r="G272">
        <v>1</v>
      </c>
      <c r="H272">
        <v>2</v>
      </c>
      <c r="I272">
        <f t="shared" si="17"/>
        <v>25</v>
      </c>
      <c r="J272">
        <f t="shared" si="18"/>
        <v>85</v>
      </c>
      <c r="K272">
        <f t="shared" si="19"/>
        <v>1</v>
      </c>
      <c r="L272" t="s">
        <v>232</v>
      </c>
      <c r="M272" t="s">
        <v>794</v>
      </c>
    </row>
    <row r="273" spans="1:13" x14ac:dyDescent="0.25">
      <c r="A273">
        <f t="shared" si="16"/>
        <v>185106</v>
      </c>
      <c r="B273" t="s">
        <v>797</v>
      </c>
      <c r="D273" t="s">
        <v>97</v>
      </c>
      <c r="E273">
        <v>622010301</v>
      </c>
      <c r="F273">
        <v>1</v>
      </c>
      <c r="G273">
        <v>1</v>
      </c>
      <c r="H273">
        <v>2</v>
      </c>
      <c r="I273">
        <f t="shared" si="17"/>
        <v>18</v>
      </c>
      <c r="J273">
        <f t="shared" si="18"/>
        <v>51</v>
      </c>
      <c r="K273">
        <f t="shared" si="19"/>
        <v>6</v>
      </c>
      <c r="L273" t="s">
        <v>232</v>
      </c>
      <c r="M273" t="s">
        <v>796</v>
      </c>
    </row>
    <row r="274" spans="1:13" x14ac:dyDescent="0.25">
      <c r="A274">
        <f t="shared" si="16"/>
        <v>167311</v>
      </c>
      <c r="B274" t="s">
        <v>799</v>
      </c>
      <c r="D274" t="s">
        <v>100</v>
      </c>
      <c r="E274">
        <v>722040200</v>
      </c>
      <c r="F274">
        <v>1</v>
      </c>
      <c r="G274">
        <v>1</v>
      </c>
      <c r="H274">
        <v>2</v>
      </c>
      <c r="I274">
        <f t="shared" si="17"/>
        <v>16</v>
      </c>
      <c r="J274">
        <f t="shared" si="18"/>
        <v>73</v>
      </c>
      <c r="K274">
        <f t="shared" si="19"/>
        <v>11</v>
      </c>
      <c r="L274" t="s">
        <v>232</v>
      </c>
      <c r="M274" t="s">
        <v>798</v>
      </c>
    </row>
    <row r="275" spans="1:13" x14ac:dyDescent="0.25">
      <c r="A275">
        <f t="shared" si="16"/>
        <v>224312</v>
      </c>
      <c r="B275" t="s">
        <v>801</v>
      </c>
      <c r="D275" t="s">
        <v>101</v>
      </c>
      <c r="E275">
        <v>1112010100</v>
      </c>
      <c r="F275">
        <v>1</v>
      </c>
      <c r="G275">
        <v>1</v>
      </c>
      <c r="H275">
        <v>2</v>
      </c>
      <c r="I275">
        <f t="shared" si="17"/>
        <v>22</v>
      </c>
      <c r="J275">
        <f t="shared" si="18"/>
        <v>43</v>
      </c>
      <c r="K275">
        <f t="shared" si="19"/>
        <v>12</v>
      </c>
      <c r="L275" t="s">
        <v>232</v>
      </c>
      <c r="M275" t="s">
        <v>800</v>
      </c>
    </row>
    <row r="276" spans="1:13" x14ac:dyDescent="0.25">
      <c r="A276">
        <f t="shared" si="16"/>
        <v>234703</v>
      </c>
      <c r="B276" t="s">
        <v>803</v>
      </c>
      <c r="D276" t="s">
        <v>102</v>
      </c>
      <c r="E276">
        <v>453050201</v>
      </c>
      <c r="F276">
        <v>1</v>
      </c>
      <c r="G276">
        <v>1</v>
      </c>
      <c r="H276">
        <v>2</v>
      </c>
      <c r="I276">
        <f t="shared" si="17"/>
        <v>23</v>
      </c>
      <c r="J276">
        <f t="shared" si="18"/>
        <v>47</v>
      </c>
      <c r="K276">
        <f t="shared" si="19"/>
        <v>3</v>
      </c>
      <c r="L276" t="s">
        <v>232</v>
      </c>
      <c r="M276" t="s">
        <v>802</v>
      </c>
    </row>
    <row r="277" spans="1:13" x14ac:dyDescent="0.25">
      <c r="A277">
        <f t="shared" si="16"/>
        <v>460108</v>
      </c>
      <c r="B277" t="s">
        <v>805</v>
      </c>
      <c r="D277" t="s">
        <v>28</v>
      </c>
      <c r="E277">
        <v>824010200</v>
      </c>
      <c r="F277">
        <v>1</v>
      </c>
      <c r="G277">
        <v>1</v>
      </c>
      <c r="H277">
        <v>1</v>
      </c>
      <c r="I277">
        <f t="shared" si="17"/>
        <v>46</v>
      </c>
      <c r="J277">
        <f t="shared" si="18"/>
        <v>1</v>
      </c>
      <c r="K277">
        <f t="shared" si="19"/>
        <v>8</v>
      </c>
      <c r="L277" t="s">
        <v>240</v>
      </c>
      <c r="M277" t="s">
        <v>804</v>
      </c>
    </row>
    <row r="278" spans="1:13" x14ac:dyDescent="0.25">
      <c r="A278">
        <f t="shared" si="16"/>
        <v>137304</v>
      </c>
      <c r="B278" t="s">
        <v>103</v>
      </c>
      <c r="D278" t="s">
        <v>103</v>
      </c>
      <c r="E278">
        <v>772010900</v>
      </c>
      <c r="F278">
        <v>1</v>
      </c>
      <c r="G278">
        <v>1</v>
      </c>
      <c r="H278">
        <v>2</v>
      </c>
      <c r="I278">
        <f t="shared" si="17"/>
        <v>13</v>
      </c>
      <c r="J278">
        <f t="shared" si="18"/>
        <v>73</v>
      </c>
      <c r="K278">
        <f t="shared" si="19"/>
        <v>4</v>
      </c>
      <c r="L278" t="s">
        <v>232</v>
      </c>
      <c r="M278" t="s">
        <v>806</v>
      </c>
    </row>
    <row r="279" spans="1:13" x14ac:dyDescent="0.25">
      <c r="A279">
        <f t="shared" si="16"/>
        <v>273303</v>
      </c>
      <c r="B279" t="s">
        <v>808</v>
      </c>
      <c r="D279" t="s">
        <v>104</v>
      </c>
      <c r="E279">
        <v>824020702</v>
      </c>
      <c r="F279">
        <v>1</v>
      </c>
      <c r="G279">
        <v>1</v>
      </c>
      <c r="H279">
        <v>2</v>
      </c>
      <c r="I279">
        <f t="shared" si="17"/>
        <v>27</v>
      </c>
      <c r="J279">
        <f t="shared" si="18"/>
        <v>33</v>
      </c>
      <c r="K279">
        <f t="shared" si="19"/>
        <v>3</v>
      </c>
      <c r="L279" t="s">
        <v>232</v>
      </c>
      <c r="M279" t="s">
        <v>807</v>
      </c>
    </row>
    <row r="280" spans="1:13" x14ac:dyDescent="0.25">
      <c r="A280">
        <f t="shared" si="16"/>
        <v>283303</v>
      </c>
      <c r="B280" t="s">
        <v>810</v>
      </c>
      <c r="D280" t="s">
        <v>104</v>
      </c>
      <c r="E280">
        <v>824020702</v>
      </c>
      <c r="F280">
        <v>1</v>
      </c>
      <c r="G280">
        <v>1</v>
      </c>
      <c r="H280">
        <v>2</v>
      </c>
      <c r="I280">
        <f t="shared" si="17"/>
        <v>28</v>
      </c>
      <c r="J280">
        <f t="shared" si="18"/>
        <v>33</v>
      </c>
      <c r="K280">
        <f t="shared" si="19"/>
        <v>3</v>
      </c>
      <c r="L280" t="s">
        <v>232</v>
      </c>
      <c r="M280" t="s">
        <v>809</v>
      </c>
    </row>
    <row r="281" spans="1:13" x14ac:dyDescent="0.25">
      <c r="A281">
        <f t="shared" si="16"/>
        <v>263303</v>
      </c>
      <c r="B281" t="s">
        <v>812</v>
      </c>
      <c r="D281" t="s">
        <v>105</v>
      </c>
      <c r="E281">
        <v>822050600</v>
      </c>
      <c r="F281">
        <v>1</v>
      </c>
      <c r="G281">
        <v>1</v>
      </c>
      <c r="H281">
        <v>2</v>
      </c>
      <c r="I281">
        <f t="shared" si="17"/>
        <v>26</v>
      </c>
      <c r="J281">
        <f t="shared" si="18"/>
        <v>33</v>
      </c>
      <c r="K281">
        <f t="shared" si="19"/>
        <v>3</v>
      </c>
      <c r="L281" t="s">
        <v>232</v>
      </c>
      <c r="M281" t="s">
        <v>811</v>
      </c>
    </row>
    <row r="282" spans="1:13" x14ac:dyDescent="0.25">
      <c r="A282">
        <f t="shared" si="16"/>
        <v>441206</v>
      </c>
      <c r="B282" t="s">
        <v>814</v>
      </c>
      <c r="D282" t="s">
        <v>106</v>
      </c>
      <c r="E282">
        <v>824030100</v>
      </c>
      <c r="F282">
        <v>1</v>
      </c>
      <c r="G282">
        <v>1</v>
      </c>
      <c r="H282">
        <v>1</v>
      </c>
      <c r="I282">
        <f t="shared" si="17"/>
        <v>44</v>
      </c>
      <c r="J282">
        <f t="shared" si="18"/>
        <v>12</v>
      </c>
      <c r="K282">
        <f t="shared" si="19"/>
        <v>6</v>
      </c>
      <c r="L282" t="s">
        <v>240</v>
      </c>
      <c r="M282" t="s">
        <v>813</v>
      </c>
    </row>
    <row r="283" spans="1:13" x14ac:dyDescent="0.25">
      <c r="A283">
        <f t="shared" si="16"/>
        <v>460103</v>
      </c>
      <c r="B283" t="s">
        <v>107</v>
      </c>
      <c r="D283" t="s">
        <v>107</v>
      </c>
      <c r="E283">
        <v>824040100</v>
      </c>
      <c r="F283">
        <v>1</v>
      </c>
      <c r="G283">
        <v>1</v>
      </c>
      <c r="H283">
        <v>1</v>
      </c>
      <c r="I283">
        <f t="shared" si="17"/>
        <v>46</v>
      </c>
      <c r="J283">
        <f t="shared" si="18"/>
        <v>1</v>
      </c>
      <c r="K283">
        <f t="shared" si="19"/>
        <v>3</v>
      </c>
      <c r="L283" t="s">
        <v>240</v>
      </c>
      <c r="M283" t="s">
        <v>815</v>
      </c>
    </row>
    <row r="284" spans="1:13" x14ac:dyDescent="0.25">
      <c r="A284">
        <f t="shared" si="16"/>
        <v>450102</v>
      </c>
      <c r="B284" t="s">
        <v>817</v>
      </c>
      <c r="D284" t="s">
        <v>106</v>
      </c>
      <c r="E284">
        <v>824030100</v>
      </c>
      <c r="F284">
        <v>1</v>
      </c>
      <c r="G284">
        <v>1</v>
      </c>
      <c r="H284">
        <v>1</v>
      </c>
      <c r="I284">
        <f t="shared" si="17"/>
        <v>45</v>
      </c>
      <c r="J284">
        <f t="shared" si="18"/>
        <v>1</v>
      </c>
      <c r="K284">
        <f t="shared" si="19"/>
        <v>2</v>
      </c>
      <c r="L284" t="s">
        <v>240</v>
      </c>
      <c r="M284" t="s">
        <v>816</v>
      </c>
    </row>
    <row r="285" spans="1:13" x14ac:dyDescent="0.25">
      <c r="A285">
        <f t="shared" si="16"/>
        <v>258409</v>
      </c>
      <c r="B285" t="s">
        <v>819</v>
      </c>
      <c r="D285" t="s">
        <v>108</v>
      </c>
      <c r="E285">
        <v>133010101</v>
      </c>
      <c r="F285">
        <v>1</v>
      </c>
      <c r="G285">
        <v>1</v>
      </c>
      <c r="H285">
        <v>2</v>
      </c>
      <c r="I285">
        <f t="shared" si="17"/>
        <v>25</v>
      </c>
      <c r="J285">
        <f t="shared" si="18"/>
        <v>84</v>
      </c>
      <c r="K285">
        <f t="shared" si="19"/>
        <v>9</v>
      </c>
      <c r="L285" t="s">
        <v>232</v>
      </c>
      <c r="M285" t="s">
        <v>818</v>
      </c>
    </row>
    <row r="286" spans="1:13" x14ac:dyDescent="0.25">
      <c r="A286">
        <f t="shared" si="16"/>
        <v>218409</v>
      </c>
      <c r="B286" t="s">
        <v>821</v>
      </c>
      <c r="D286" t="s">
        <v>108</v>
      </c>
      <c r="E286">
        <v>133010101</v>
      </c>
      <c r="F286">
        <v>1</v>
      </c>
      <c r="G286">
        <v>1</v>
      </c>
      <c r="H286">
        <v>2</v>
      </c>
      <c r="I286">
        <f t="shared" si="17"/>
        <v>21</v>
      </c>
      <c r="J286">
        <f t="shared" si="18"/>
        <v>84</v>
      </c>
      <c r="K286">
        <f t="shared" si="19"/>
        <v>9</v>
      </c>
      <c r="L286" t="s">
        <v>232</v>
      </c>
      <c r="M286" t="s">
        <v>820</v>
      </c>
    </row>
    <row r="287" spans="1:13" x14ac:dyDescent="0.25">
      <c r="A287">
        <f t="shared" si="16"/>
        <v>174306</v>
      </c>
      <c r="B287" t="s">
        <v>823</v>
      </c>
      <c r="D287" t="s">
        <v>109</v>
      </c>
      <c r="E287">
        <v>822020106</v>
      </c>
      <c r="F287">
        <v>1</v>
      </c>
      <c r="G287">
        <v>1</v>
      </c>
      <c r="H287">
        <v>2</v>
      </c>
      <c r="I287">
        <f t="shared" si="17"/>
        <v>17</v>
      </c>
      <c r="J287">
        <f t="shared" si="18"/>
        <v>43</v>
      </c>
      <c r="K287">
        <f t="shared" si="19"/>
        <v>6</v>
      </c>
      <c r="L287" t="s">
        <v>232</v>
      </c>
      <c r="M287" t="s">
        <v>822</v>
      </c>
    </row>
    <row r="288" spans="1:13" x14ac:dyDescent="0.25">
      <c r="A288">
        <f t="shared" si="16"/>
        <v>372801</v>
      </c>
      <c r="B288" t="s">
        <v>825</v>
      </c>
      <c r="D288" t="s">
        <v>110</v>
      </c>
      <c r="E288">
        <v>454010300</v>
      </c>
      <c r="F288">
        <v>1</v>
      </c>
      <c r="G288">
        <v>1</v>
      </c>
      <c r="H288">
        <v>1</v>
      </c>
      <c r="I288">
        <f t="shared" si="17"/>
        <v>37</v>
      </c>
      <c r="J288">
        <f t="shared" si="18"/>
        <v>28</v>
      </c>
      <c r="K288">
        <f t="shared" si="19"/>
        <v>1</v>
      </c>
      <c r="L288" t="s">
        <v>240</v>
      </c>
      <c r="M288" t="s">
        <v>824</v>
      </c>
    </row>
    <row r="289" spans="1:13" x14ac:dyDescent="0.25">
      <c r="A289">
        <f t="shared" si="16"/>
        <v>361104</v>
      </c>
      <c r="B289" t="s">
        <v>827</v>
      </c>
      <c r="D289" t="s">
        <v>111</v>
      </c>
      <c r="E289">
        <v>733020200</v>
      </c>
      <c r="F289">
        <v>1</v>
      </c>
      <c r="G289">
        <v>1</v>
      </c>
      <c r="H289">
        <v>1</v>
      </c>
      <c r="I289">
        <f t="shared" si="17"/>
        <v>36</v>
      </c>
      <c r="J289">
        <f t="shared" si="18"/>
        <v>11</v>
      </c>
      <c r="K289">
        <f t="shared" si="19"/>
        <v>4</v>
      </c>
      <c r="L289" t="s">
        <v>240</v>
      </c>
      <c r="M289" t="s">
        <v>826</v>
      </c>
    </row>
    <row r="290" spans="1:13" x14ac:dyDescent="0.25">
      <c r="A290">
        <f t="shared" si="16"/>
        <v>362801</v>
      </c>
      <c r="B290" t="s">
        <v>829</v>
      </c>
      <c r="D290" t="s">
        <v>110</v>
      </c>
      <c r="E290">
        <v>454010300</v>
      </c>
      <c r="F290">
        <v>1</v>
      </c>
      <c r="G290">
        <v>1</v>
      </c>
      <c r="H290">
        <v>1</v>
      </c>
      <c r="I290">
        <f t="shared" si="17"/>
        <v>36</v>
      </c>
      <c r="J290">
        <f t="shared" si="18"/>
        <v>28</v>
      </c>
      <c r="K290">
        <f t="shared" si="19"/>
        <v>1</v>
      </c>
      <c r="L290" t="s">
        <v>240</v>
      </c>
      <c r="M290" t="s">
        <v>828</v>
      </c>
    </row>
    <row r="291" spans="1:13" x14ac:dyDescent="0.25">
      <c r="A291">
        <f t="shared" si="16"/>
        <v>351104</v>
      </c>
      <c r="B291" t="s">
        <v>831</v>
      </c>
      <c r="D291" t="s">
        <v>111</v>
      </c>
      <c r="E291">
        <v>733020200</v>
      </c>
      <c r="F291">
        <v>1</v>
      </c>
      <c r="G291">
        <v>1</v>
      </c>
      <c r="H291">
        <v>1</v>
      </c>
      <c r="I291">
        <f t="shared" si="17"/>
        <v>35</v>
      </c>
      <c r="J291">
        <f t="shared" si="18"/>
        <v>11</v>
      </c>
      <c r="K291">
        <f t="shared" si="19"/>
        <v>4</v>
      </c>
      <c r="L291" t="s">
        <v>240</v>
      </c>
      <c r="M291" t="s">
        <v>830</v>
      </c>
    </row>
    <row r="292" spans="1:13" x14ac:dyDescent="0.25">
      <c r="A292">
        <f t="shared" si="16"/>
        <v>341104</v>
      </c>
      <c r="B292" t="s">
        <v>833</v>
      </c>
      <c r="D292" t="s">
        <v>111</v>
      </c>
      <c r="E292">
        <v>733020200</v>
      </c>
      <c r="F292">
        <v>1</v>
      </c>
      <c r="G292">
        <v>1</v>
      </c>
      <c r="H292">
        <v>1</v>
      </c>
      <c r="I292">
        <f t="shared" si="17"/>
        <v>34</v>
      </c>
      <c r="J292">
        <f t="shared" si="18"/>
        <v>11</v>
      </c>
      <c r="K292">
        <f t="shared" si="19"/>
        <v>4</v>
      </c>
      <c r="L292" t="s">
        <v>240</v>
      </c>
      <c r="M292" t="s">
        <v>832</v>
      </c>
    </row>
    <row r="293" spans="1:13" x14ac:dyDescent="0.25">
      <c r="A293">
        <f t="shared" si="16"/>
        <v>331104</v>
      </c>
      <c r="B293" t="s">
        <v>835</v>
      </c>
      <c r="D293" t="s">
        <v>111</v>
      </c>
      <c r="E293">
        <v>733020200</v>
      </c>
      <c r="F293">
        <v>1</v>
      </c>
      <c r="G293">
        <v>1</v>
      </c>
      <c r="H293">
        <v>1</v>
      </c>
      <c r="I293">
        <f t="shared" si="17"/>
        <v>33</v>
      </c>
      <c r="J293">
        <f t="shared" si="18"/>
        <v>11</v>
      </c>
      <c r="K293">
        <f t="shared" si="19"/>
        <v>4</v>
      </c>
      <c r="L293" t="s">
        <v>240</v>
      </c>
      <c r="M293" t="s">
        <v>834</v>
      </c>
    </row>
    <row r="294" spans="1:13" x14ac:dyDescent="0.25">
      <c r="A294">
        <f t="shared" si="16"/>
        <v>321104</v>
      </c>
      <c r="B294" t="s">
        <v>837</v>
      </c>
      <c r="D294" t="s">
        <v>111</v>
      </c>
      <c r="E294">
        <v>733020200</v>
      </c>
      <c r="F294">
        <v>1</v>
      </c>
      <c r="G294">
        <v>1</v>
      </c>
      <c r="H294">
        <v>1</v>
      </c>
      <c r="I294">
        <f t="shared" si="17"/>
        <v>32</v>
      </c>
      <c r="J294">
        <f t="shared" si="18"/>
        <v>11</v>
      </c>
      <c r="K294">
        <f t="shared" si="19"/>
        <v>4</v>
      </c>
      <c r="L294" t="s">
        <v>240</v>
      </c>
      <c r="M294" t="s">
        <v>836</v>
      </c>
    </row>
    <row r="295" spans="1:13" x14ac:dyDescent="0.25">
      <c r="A295">
        <f t="shared" si="16"/>
        <v>311104</v>
      </c>
      <c r="B295" t="s">
        <v>839</v>
      </c>
      <c r="D295" t="s">
        <v>111</v>
      </c>
      <c r="E295">
        <v>733020200</v>
      </c>
      <c r="F295">
        <v>1</v>
      </c>
      <c r="G295">
        <v>1</v>
      </c>
      <c r="H295">
        <v>1</v>
      </c>
      <c r="I295">
        <f t="shared" si="17"/>
        <v>31</v>
      </c>
      <c r="J295">
        <f t="shared" si="18"/>
        <v>11</v>
      </c>
      <c r="K295">
        <f t="shared" si="19"/>
        <v>4</v>
      </c>
      <c r="L295" t="s">
        <v>240</v>
      </c>
      <c r="M295" t="s">
        <v>838</v>
      </c>
    </row>
    <row r="296" spans="1:13" x14ac:dyDescent="0.25">
      <c r="A296">
        <f t="shared" si="16"/>
        <v>301104</v>
      </c>
      <c r="B296" t="s">
        <v>841</v>
      </c>
      <c r="D296" t="s">
        <v>111</v>
      </c>
      <c r="E296">
        <v>733020200</v>
      </c>
      <c r="F296">
        <v>1</v>
      </c>
      <c r="G296">
        <v>1</v>
      </c>
      <c r="H296">
        <v>1</v>
      </c>
      <c r="I296">
        <f t="shared" si="17"/>
        <v>30</v>
      </c>
      <c r="J296">
        <f t="shared" si="18"/>
        <v>11</v>
      </c>
      <c r="K296">
        <f t="shared" si="19"/>
        <v>4</v>
      </c>
      <c r="L296" t="s">
        <v>240</v>
      </c>
      <c r="M296" t="s">
        <v>840</v>
      </c>
    </row>
    <row r="297" spans="1:13" x14ac:dyDescent="0.25">
      <c r="A297">
        <f t="shared" si="16"/>
        <v>291104</v>
      </c>
      <c r="B297" t="s">
        <v>843</v>
      </c>
      <c r="D297" t="s">
        <v>111</v>
      </c>
      <c r="E297">
        <v>733020200</v>
      </c>
      <c r="F297">
        <v>1</v>
      </c>
      <c r="G297">
        <v>1</v>
      </c>
      <c r="H297">
        <v>1</v>
      </c>
      <c r="I297">
        <f t="shared" si="17"/>
        <v>29</v>
      </c>
      <c r="J297">
        <f t="shared" si="18"/>
        <v>11</v>
      </c>
      <c r="K297">
        <f t="shared" si="19"/>
        <v>4</v>
      </c>
      <c r="L297" t="s">
        <v>240</v>
      </c>
      <c r="M297" t="s">
        <v>842</v>
      </c>
    </row>
    <row r="298" spans="1:13" x14ac:dyDescent="0.25">
      <c r="A298">
        <f t="shared" si="16"/>
        <v>281104</v>
      </c>
      <c r="B298" t="s">
        <v>845</v>
      </c>
      <c r="D298" t="s">
        <v>111</v>
      </c>
      <c r="E298">
        <v>733020200</v>
      </c>
      <c r="F298">
        <v>1</v>
      </c>
      <c r="G298">
        <v>1</v>
      </c>
      <c r="H298">
        <v>1</v>
      </c>
      <c r="I298">
        <f t="shared" si="17"/>
        <v>28</v>
      </c>
      <c r="J298">
        <f t="shared" si="18"/>
        <v>11</v>
      </c>
      <c r="K298">
        <f t="shared" si="19"/>
        <v>4</v>
      </c>
      <c r="L298" t="s">
        <v>240</v>
      </c>
      <c r="M298" t="s">
        <v>844</v>
      </c>
    </row>
    <row r="299" spans="1:13" x14ac:dyDescent="0.25">
      <c r="A299">
        <f t="shared" si="16"/>
        <v>441102</v>
      </c>
      <c r="B299" t="s">
        <v>847</v>
      </c>
      <c r="D299" t="s">
        <v>28</v>
      </c>
      <c r="E299">
        <v>824010200</v>
      </c>
      <c r="F299">
        <v>1</v>
      </c>
      <c r="G299">
        <v>1</v>
      </c>
      <c r="H299">
        <v>1</v>
      </c>
      <c r="I299">
        <f t="shared" si="17"/>
        <v>44</v>
      </c>
      <c r="J299">
        <f t="shared" si="18"/>
        <v>11</v>
      </c>
      <c r="K299">
        <f t="shared" si="19"/>
        <v>2</v>
      </c>
      <c r="L299" t="s">
        <v>240</v>
      </c>
      <c r="M299" t="s">
        <v>846</v>
      </c>
    </row>
    <row r="300" spans="1:13" x14ac:dyDescent="0.25">
      <c r="A300">
        <f t="shared" si="16"/>
        <v>461101</v>
      </c>
      <c r="B300" t="s">
        <v>849</v>
      </c>
      <c r="D300" t="s">
        <v>28</v>
      </c>
      <c r="E300">
        <v>824010200</v>
      </c>
      <c r="F300">
        <v>1</v>
      </c>
      <c r="G300">
        <v>1</v>
      </c>
      <c r="H300">
        <v>1</v>
      </c>
      <c r="I300">
        <f t="shared" si="17"/>
        <v>46</v>
      </c>
      <c r="J300">
        <f t="shared" si="18"/>
        <v>11</v>
      </c>
      <c r="K300">
        <f t="shared" si="19"/>
        <v>1</v>
      </c>
      <c r="L300" t="s">
        <v>240</v>
      </c>
      <c r="M300" t="s">
        <v>848</v>
      </c>
    </row>
    <row r="301" spans="1:13" x14ac:dyDescent="0.25">
      <c r="A301">
        <f t="shared" si="16"/>
        <v>312104</v>
      </c>
      <c r="B301" t="s">
        <v>851</v>
      </c>
      <c r="D301" t="s">
        <v>111</v>
      </c>
      <c r="E301">
        <v>733020200</v>
      </c>
      <c r="F301">
        <v>1</v>
      </c>
      <c r="G301">
        <v>1</v>
      </c>
      <c r="H301">
        <v>1</v>
      </c>
      <c r="I301">
        <f t="shared" si="17"/>
        <v>31</v>
      </c>
      <c r="J301">
        <f t="shared" si="18"/>
        <v>21</v>
      </c>
      <c r="K301">
        <f t="shared" si="19"/>
        <v>4</v>
      </c>
      <c r="L301" t="s">
        <v>240</v>
      </c>
      <c r="M301" t="s">
        <v>850</v>
      </c>
    </row>
    <row r="302" spans="1:13" x14ac:dyDescent="0.25">
      <c r="A302">
        <f t="shared" si="16"/>
        <v>440409</v>
      </c>
      <c r="B302" t="s">
        <v>853</v>
      </c>
      <c r="D302" t="s">
        <v>28</v>
      </c>
      <c r="E302">
        <v>824010200</v>
      </c>
      <c r="F302">
        <v>1</v>
      </c>
      <c r="G302">
        <v>1</v>
      </c>
      <c r="H302">
        <v>1</v>
      </c>
      <c r="I302">
        <f t="shared" si="17"/>
        <v>44</v>
      </c>
      <c r="J302">
        <f t="shared" si="18"/>
        <v>4</v>
      </c>
      <c r="K302">
        <f t="shared" si="19"/>
        <v>9</v>
      </c>
      <c r="L302" t="s">
        <v>240</v>
      </c>
      <c r="M302" t="s">
        <v>852</v>
      </c>
    </row>
    <row r="303" spans="1:13" x14ac:dyDescent="0.25">
      <c r="A303">
        <f t="shared" si="16"/>
        <v>450105</v>
      </c>
      <c r="B303" t="s">
        <v>855</v>
      </c>
      <c r="D303" t="s">
        <v>28</v>
      </c>
      <c r="E303">
        <v>824010200</v>
      </c>
      <c r="F303">
        <v>1</v>
      </c>
      <c r="G303">
        <v>1</v>
      </c>
      <c r="H303">
        <v>1</v>
      </c>
      <c r="I303">
        <f t="shared" si="17"/>
        <v>45</v>
      </c>
      <c r="J303">
        <f t="shared" si="18"/>
        <v>1</v>
      </c>
      <c r="K303">
        <f t="shared" si="19"/>
        <v>5</v>
      </c>
      <c r="L303" t="s">
        <v>240</v>
      </c>
      <c r="M303" t="s">
        <v>854</v>
      </c>
    </row>
    <row r="304" spans="1:13" x14ac:dyDescent="0.25">
      <c r="A304">
        <f t="shared" si="16"/>
        <v>461102</v>
      </c>
      <c r="B304" t="s">
        <v>857</v>
      </c>
      <c r="D304" t="s">
        <v>28</v>
      </c>
      <c r="E304">
        <v>824010200</v>
      </c>
      <c r="F304">
        <v>1</v>
      </c>
      <c r="G304">
        <v>1</v>
      </c>
      <c r="H304">
        <v>1</v>
      </c>
      <c r="I304">
        <f t="shared" si="17"/>
        <v>46</v>
      </c>
      <c r="J304">
        <f t="shared" si="18"/>
        <v>11</v>
      </c>
      <c r="K304">
        <f t="shared" si="19"/>
        <v>2</v>
      </c>
      <c r="L304" t="s">
        <v>240</v>
      </c>
      <c r="M304" t="s">
        <v>856</v>
      </c>
    </row>
    <row r="305" spans="1:13" x14ac:dyDescent="0.25">
      <c r="A305">
        <f t="shared" si="16"/>
        <v>410409</v>
      </c>
      <c r="B305" t="s">
        <v>859</v>
      </c>
      <c r="D305" t="s">
        <v>111</v>
      </c>
      <c r="E305">
        <v>733020200</v>
      </c>
      <c r="F305">
        <v>1</v>
      </c>
      <c r="G305">
        <v>1</v>
      </c>
      <c r="H305">
        <v>1</v>
      </c>
      <c r="I305">
        <f t="shared" si="17"/>
        <v>41</v>
      </c>
      <c r="J305">
        <f t="shared" si="18"/>
        <v>4</v>
      </c>
      <c r="K305">
        <f t="shared" si="19"/>
        <v>9</v>
      </c>
      <c r="L305" t="s">
        <v>240</v>
      </c>
      <c r="M305" t="s">
        <v>858</v>
      </c>
    </row>
    <row r="306" spans="1:13" x14ac:dyDescent="0.25">
      <c r="A306">
        <f t="shared" si="16"/>
        <v>390409</v>
      </c>
      <c r="B306" t="s">
        <v>861</v>
      </c>
      <c r="D306" t="s">
        <v>111</v>
      </c>
      <c r="E306">
        <v>733020200</v>
      </c>
      <c r="F306">
        <v>1</v>
      </c>
      <c r="G306">
        <v>1</v>
      </c>
      <c r="H306">
        <v>1</v>
      </c>
      <c r="I306">
        <f t="shared" si="17"/>
        <v>39</v>
      </c>
      <c r="J306">
        <f t="shared" si="18"/>
        <v>4</v>
      </c>
      <c r="K306">
        <f t="shared" si="19"/>
        <v>9</v>
      </c>
      <c r="L306" t="s">
        <v>240</v>
      </c>
      <c r="M306" t="s">
        <v>860</v>
      </c>
    </row>
    <row r="307" spans="1:13" x14ac:dyDescent="0.25">
      <c r="A307">
        <f t="shared" si="16"/>
        <v>380409</v>
      </c>
      <c r="B307" t="s">
        <v>863</v>
      </c>
      <c r="D307" t="s">
        <v>111</v>
      </c>
      <c r="E307">
        <v>733020200</v>
      </c>
      <c r="F307">
        <v>1</v>
      </c>
      <c r="G307">
        <v>1</v>
      </c>
      <c r="H307">
        <v>1</v>
      </c>
      <c r="I307">
        <f t="shared" si="17"/>
        <v>38</v>
      </c>
      <c r="J307">
        <f t="shared" si="18"/>
        <v>4</v>
      </c>
      <c r="K307">
        <f t="shared" si="19"/>
        <v>9</v>
      </c>
      <c r="L307" t="s">
        <v>240</v>
      </c>
      <c r="M307" t="s">
        <v>862</v>
      </c>
    </row>
    <row r="308" spans="1:13" x14ac:dyDescent="0.25">
      <c r="A308">
        <f t="shared" si="16"/>
        <v>370409</v>
      </c>
      <c r="B308" t="s">
        <v>865</v>
      </c>
      <c r="D308" t="s">
        <v>111</v>
      </c>
      <c r="E308">
        <v>733020200</v>
      </c>
      <c r="F308">
        <v>1</v>
      </c>
      <c r="G308">
        <v>1</v>
      </c>
      <c r="H308">
        <v>1</v>
      </c>
      <c r="I308">
        <f t="shared" si="17"/>
        <v>37</v>
      </c>
      <c r="J308">
        <f t="shared" si="18"/>
        <v>4</v>
      </c>
      <c r="K308">
        <f t="shared" si="19"/>
        <v>9</v>
      </c>
      <c r="L308" t="s">
        <v>240</v>
      </c>
      <c r="M308" t="s">
        <v>864</v>
      </c>
    </row>
    <row r="309" spans="1:13" x14ac:dyDescent="0.25">
      <c r="A309">
        <f t="shared" si="16"/>
        <v>360409</v>
      </c>
      <c r="B309" t="s">
        <v>867</v>
      </c>
      <c r="D309" t="s">
        <v>111</v>
      </c>
      <c r="E309">
        <v>733020200</v>
      </c>
      <c r="F309">
        <v>1</v>
      </c>
      <c r="G309">
        <v>1</v>
      </c>
      <c r="H309">
        <v>1</v>
      </c>
      <c r="I309">
        <f t="shared" si="17"/>
        <v>36</v>
      </c>
      <c r="J309">
        <f t="shared" si="18"/>
        <v>4</v>
      </c>
      <c r="K309">
        <f t="shared" si="19"/>
        <v>9</v>
      </c>
      <c r="L309" t="s">
        <v>240</v>
      </c>
      <c r="M309" t="s">
        <v>866</v>
      </c>
    </row>
    <row r="310" spans="1:13" x14ac:dyDescent="0.25">
      <c r="A310">
        <f t="shared" si="16"/>
        <v>350409</v>
      </c>
      <c r="B310" t="s">
        <v>869</v>
      </c>
      <c r="D310" t="s">
        <v>111</v>
      </c>
      <c r="E310">
        <v>733020200</v>
      </c>
      <c r="F310">
        <v>1</v>
      </c>
      <c r="G310">
        <v>1</v>
      </c>
      <c r="H310">
        <v>1</v>
      </c>
      <c r="I310">
        <f t="shared" si="17"/>
        <v>35</v>
      </c>
      <c r="J310">
        <f t="shared" si="18"/>
        <v>4</v>
      </c>
      <c r="K310">
        <f t="shared" si="19"/>
        <v>9</v>
      </c>
      <c r="L310" t="s">
        <v>240</v>
      </c>
      <c r="M310" t="s">
        <v>868</v>
      </c>
    </row>
    <row r="311" spans="1:13" x14ac:dyDescent="0.25">
      <c r="A311">
        <f t="shared" si="16"/>
        <v>340409</v>
      </c>
      <c r="B311" t="s">
        <v>871</v>
      </c>
      <c r="D311" t="s">
        <v>111</v>
      </c>
      <c r="E311">
        <v>733020200</v>
      </c>
      <c r="F311">
        <v>1</v>
      </c>
      <c r="G311">
        <v>1</v>
      </c>
      <c r="H311">
        <v>1</v>
      </c>
      <c r="I311">
        <f t="shared" si="17"/>
        <v>34</v>
      </c>
      <c r="J311">
        <f t="shared" si="18"/>
        <v>4</v>
      </c>
      <c r="K311">
        <f t="shared" si="19"/>
        <v>9</v>
      </c>
      <c r="L311" t="s">
        <v>240</v>
      </c>
      <c r="M311" t="s">
        <v>870</v>
      </c>
    </row>
    <row r="312" spans="1:13" x14ac:dyDescent="0.25">
      <c r="A312">
        <f t="shared" si="16"/>
        <v>330409</v>
      </c>
      <c r="B312" t="s">
        <v>873</v>
      </c>
      <c r="D312" t="s">
        <v>111</v>
      </c>
      <c r="E312">
        <v>733020200</v>
      </c>
      <c r="F312">
        <v>1</v>
      </c>
      <c r="G312">
        <v>1</v>
      </c>
      <c r="H312">
        <v>1</v>
      </c>
      <c r="I312">
        <f t="shared" si="17"/>
        <v>33</v>
      </c>
      <c r="J312">
        <f t="shared" si="18"/>
        <v>4</v>
      </c>
      <c r="K312">
        <f t="shared" si="19"/>
        <v>9</v>
      </c>
      <c r="L312" t="s">
        <v>240</v>
      </c>
      <c r="M312" t="s">
        <v>872</v>
      </c>
    </row>
    <row r="313" spans="1:13" x14ac:dyDescent="0.25">
      <c r="A313">
        <f t="shared" si="16"/>
        <v>320409</v>
      </c>
      <c r="B313" t="s">
        <v>875</v>
      </c>
      <c r="D313" t="s">
        <v>111</v>
      </c>
      <c r="E313">
        <v>733020200</v>
      </c>
      <c r="F313">
        <v>1</v>
      </c>
      <c r="G313">
        <v>1</v>
      </c>
      <c r="H313">
        <v>1</v>
      </c>
      <c r="I313">
        <f t="shared" si="17"/>
        <v>32</v>
      </c>
      <c r="J313">
        <f t="shared" si="18"/>
        <v>4</v>
      </c>
      <c r="K313">
        <f t="shared" si="19"/>
        <v>9</v>
      </c>
      <c r="L313" t="s">
        <v>240</v>
      </c>
      <c r="M313" t="s">
        <v>874</v>
      </c>
    </row>
    <row r="314" spans="1:13" x14ac:dyDescent="0.25">
      <c r="A314">
        <f t="shared" si="16"/>
        <v>310409</v>
      </c>
      <c r="B314" t="s">
        <v>877</v>
      </c>
      <c r="D314" t="s">
        <v>111</v>
      </c>
      <c r="E314">
        <v>733020200</v>
      </c>
      <c r="F314">
        <v>1</v>
      </c>
      <c r="G314">
        <v>1</v>
      </c>
      <c r="H314">
        <v>1</v>
      </c>
      <c r="I314">
        <f t="shared" si="17"/>
        <v>31</v>
      </c>
      <c r="J314">
        <f t="shared" si="18"/>
        <v>4</v>
      </c>
      <c r="K314">
        <f t="shared" si="19"/>
        <v>9</v>
      </c>
      <c r="L314" t="s">
        <v>240</v>
      </c>
      <c r="M314" t="s">
        <v>876</v>
      </c>
    </row>
    <row r="315" spans="1:13" x14ac:dyDescent="0.25">
      <c r="A315">
        <f t="shared" si="16"/>
        <v>300409</v>
      </c>
      <c r="B315" t="s">
        <v>879</v>
      </c>
      <c r="D315" t="s">
        <v>111</v>
      </c>
      <c r="E315">
        <v>733020200</v>
      </c>
      <c r="F315">
        <v>1</v>
      </c>
      <c r="G315">
        <v>1</v>
      </c>
      <c r="H315">
        <v>1</v>
      </c>
      <c r="I315">
        <f t="shared" si="17"/>
        <v>30</v>
      </c>
      <c r="J315">
        <f t="shared" si="18"/>
        <v>4</v>
      </c>
      <c r="K315">
        <f t="shared" si="19"/>
        <v>9</v>
      </c>
      <c r="L315" t="s">
        <v>240</v>
      </c>
      <c r="M315" t="s">
        <v>878</v>
      </c>
    </row>
    <row r="316" spans="1:13" x14ac:dyDescent="0.25">
      <c r="A316">
        <f t="shared" si="16"/>
        <v>460105</v>
      </c>
      <c r="B316" t="s">
        <v>881</v>
      </c>
      <c r="D316" t="s">
        <v>111</v>
      </c>
      <c r="E316">
        <v>733020200</v>
      </c>
      <c r="F316">
        <v>1</v>
      </c>
      <c r="G316">
        <v>1</v>
      </c>
      <c r="H316">
        <v>1</v>
      </c>
      <c r="I316">
        <f t="shared" si="17"/>
        <v>46</v>
      </c>
      <c r="J316">
        <f t="shared" si="18"/>
        <v>1</v>
      </c>
      <c r="K316">
        <f t="shared" si="19"/>
        <v>5</v>
      </c>
      <c r="L316" t="s">
        <v>240</v>
      </c>
      <c r="M316" t="s">
        <v>880</v>
      </c>
    </row>
    <row r="317" spans="1:13" x14ac:dyDescent="0.25">
      <c r="A317">
        <f t="shared" si="16"/>
        <v>371104</v>
      </c>
      <c r="B317" t="s">
        <v>883</v>
      </c>
      <c r="D317" t="s">
        <v>111</v>
      </c>
      <c r="E317">
        <v>733020200</v>
      </c>
      <c r="F317">
        <v>1</v>
      </c>
      <c r="G317">
        <v>1</v>
      </c>
      <c r="H317">
        <v>1</v>
      </c>
      <c r="I317">
        <f t="shared" si="17"/>
        <v>37</v>
      </c>
      <c r="J317">
        <f t="shared" si="18"/>
        <v>11</v>
      </c>
      <c r="K317">
        <f t="shared" si="19"/>
        <v>4</v>
      </c>
      <c r="L317" t="s">
        <v>240</v>
      </c>
      <c r="M317" t="s">
        <v>882</v>
      </c>
    </row>
    <row r="318" spans="1:13" x14ac:dyDescent="0.25">
      <c r="A318">
        <f t="shared" si="16"/>
        <v>292906</v>
      </c>
      <c r="B318" t="s">
        <v>885</v>
      </c>
      <c r="D318" t="s">
        <v>112</v>
      </c>
      <c r="E318">
        <v>443010100</v>
      </c>
      <c r="F318">
        <v>1</v>
      </c>
      <c r="G318">
        <v>1</v>
      </c>
      <c r="H318">
        <v>1</v>
      </c>
      <c r="I318">
        <f t="shared" si="17"/>
        <v>29</v>
      </c>
      <c r="J318">
        <f t="shared" si="18"/>
        <v>29</v>
      </c>
      <c r="K318">
        <f t="shared" si="19"/>
        <v>6</v>
      </c>
      <c r="L318" t="s">
        <v>240</v>
      </c>
      <c r="M318" t="s">
        <v>884</v>
      </c>
    </row>
    <row r="319" spans="1:13" x14ac:dyDescent="0.25">
      <c r="A319">
        <f t="shared" si="16"/>
        <v>288404</v>
      </c>
      <c r="B319" t="s">
        <v>887</v>
      </c>
      <c r="D319" t="s">
        <v>113</v>
      </c>
      <c r="E319">
        <v>643020200</v>
      </c>
      <c r="F319">
        <v>1</v>
      </c>
      <c r="G319">
        <v>1</v>
      </c>
      <c r="H319">
        <v>2</v>
      </c>
      <c r="I319">
        <f t="shared" si="17"/>
        <v>28</v>
      </c>
      <c r="J319">
        <f t="shared" si="18"/>
        <v>84</v>
      </c>
      <c r="K319">
        <f t="shared" si="19"/>
        <v>4</v>
      </c>
      <c r="L319" t="s">
        <v>232</v>
      </c>
      <c r="M319" t="s">
        <v>886</v>
      </c>
    </row>
    <row r="320" spans="1:13" x14ac:dyDescent="0.25">
      <c r="A320">
        <f t="shared" si="16"/>
        <v>323302</v>
      </c>
      <c r="B320" t="s">
        <v>889</v>
      </c>
      <c r="D320" t="s">
        <v>114</v>
      </c>
      <c r="E320">
        <v>821010400</v>
      </c>
      <c r="F320">
        <v>1</v>
      </c>
      <c r="G320">
        <v>1</v>
      </c>
      <c r="H320">
        <v>1</v>
      </c>
      <c r="I320">
        <f t="shared" si="17"/>
        <v>32</v>
      </c>
      <c r="J320">
        <f t="shared" si="18"/>
        <v>33</v>
      </c>
      <c r="K320">
        <f t="shared" si="19"/>
        <v>2</v>
      </c>
      <c r="L320" t="s">
        <v>240</v>
      </c>
      <c r="M320" t="s">
        <v>888</v>
      </c>
    </row>
    <row r="321" spans="1:13" x14ac:dyDescent="0.25">
      <c r="A321">
        <f t="shared" si="16"/>
        <v>293001</v>
      </c>
      <c r="B321" t="s">
        <v>891</v>
      </c>
      <c r="D321" t="s">
        <v>115</v>
      </c>
      <c r="E321">
        <v>633020100</v>
      </c>
      <c r="F321">
        <v>1</v>
      </c>
      <c r="G321">
        <v>1</v>
      </c>
      <c r="H321">
        <v>1</v>
      </c>
      <c r="I321">
        <f t="shared" si="17"/>
        <v>29</v>
      </c>
      <c r="J321">
        <f t="shared" si="18"/>
        <v>30</v>
      </c>
      <c r="K321">
        <f t="shared" si="19"/>
        <v>1</v>
      </c>
      <c r="L321" t="s">
        <v>240</v>
      </c>
      <c r="M321" t="s">
        <v>890</v>
      </c>
    </row>
    <row r="322" spans="1:13" x14ac:dyDescent="0.25">
      <c r="A322">
        <f t="shared" si="16"/>
        <v>234603</v>
      </c>
      <c r="B322" t="s">
        <v>893</v>
      </c>
      <c r="D322" t="s">
        <v>116</v>
      </c>
      <c r="E322">
        <v>833030100</v>
      </c>
      <c r="F322">
        <v>1</v>
      </c>
      <c r="G322">
        <v>1</v>
      </c>
      <c r="H322">
        <v>2</v>
      </c>
      <c r="I322">
        <f t="shared" si="17"/>
        <v>23</v>
      </c>
      <c r="J322">
        <f t="shared" si="18"/>
        <v>46</v>
      </c>
      <c r="K322">
        <f t="shared" si="19"/>
        <v>3</v>
      </c>
      <c r="L322" t="s">
        <v>232</v>
      </c>
      <c r="M322" t="s">
        <v>892</v>
      </c>
    </row>
    <row r="323" spans="1:13" x14ac:dyDescent="0.25">
      <c r="A323">
        <f t="shared" si="16"/>
        <v>293051</v>
      </c>
      <c r="B323" t="s">
        <v>895</v>
      </c>
      <c r="D323" t="s">
        <v>115</v>
      </c>
      <c r="E323">
        <v>633020100</v>
      </c>
      <c r="F323">
        <v>1</v>
      </c>
      <c r="G323">
        <v>1</v>
      </c>
      <c r="H323">
        <v>2</v>
      </c>
      <c r="I323">
        <f t="shared" si="17"/>
        <v>29</v>
      </c>
      <c r="J323">
        <f t="shared" si="18"/>
        <v>30</v>
      </c>
      <c r="K323">
        <f t="shared" si="19"/>
        <v>51</v>
      </c>
      <c r="L323" t="s">
        <v>232</v>
      </c>
      <c r="M323" t="s">
        <v>894</v>
      </c>
    </row>
    <row r="324" spans="1:13" x14ac:dyDescent="0.25">
      <c r="A324">
        <f t="shared" si="16"/>
        <v>174701</v>
      </c>
      <c r="B324" t="s">
        <v>897</v>
      </c>
      <c r="D324" t="s">
        <v>94</v>
      </c>
      <c r="E324">
        <v>613010201</v>
      </c>
      <c r="F324">
        <v>1</v>
      </c>
      <c r="G324">
        <v>1</v>
      </c>
      <c r="H324">
        <v>2</v>
      </c>
      <c r="I324">
        <f t="shared" si="17"/>
        <v>17</v>
      </c>
      <c r="J324">
        <f t="shared" si="18"/>
        <v>47</v>
      </c>
      <c r="K324">
        <f t="shared" si="19"/>
        <v>1</v>
      </c>
      <c r="L324" t="s">
        <v>232</v>
      </c>
      <c r="M324" t="s">
        <v>896</v>
      </c>
    </row>
    <row r="325" spans="1:13" x14ac:dyDescent="0.25">
      <c r="A325">
        <f t="shared" ref="A325:A388" si="20">VALUE(CONCATENATE(TEXT(I325, "00"), TEXT(J325, "00"), TEXT(K325, "00")))</f>
        <v>204308</v>
      </c>
      <c r="B325" t="s">
        <v>899</v>
      </c>
      <c r="D325" t="s">
        <v>40</v>
      </c>
      <c r="E325">
        <v>822020101</v>
      </c>
      <c r="F325">
        <v>1</v>
      </c>
      <c r="G325">
        <v>1</v>
      </c>
      <c r="H325">
        <v>2</v>
      </c>
      <c r="I325">
        <f t="shared" ref="I325:I388" si="21">VALUE(MID($M325, 1, 2))</f>
        <v>20</v>
      </c>
      <c r="J325">
        <f t="shared" ref="J325:J388" si="22">VALUE(MID($M325, 4, 2))</f>
        <v>43</v>
      </c>
      <c r="K325">
        <f t="shared" ref="K325:K388" si="23">VALUE(MID($M325, 7, 2))</f>
        <v>8</v>
      </c>
      <c r="L325" t="s">
        <v>232</v>
      </c>
      <c r="M325" t="s">
        <v>898</v>
      </c>
    </row>
    <row r="326" spans="1:13" x14ac:dyDescent="0.25">
      <c r="A326">
        <f t="shared" si="20"/>
        <v>174308</v>
      </c>
      <c r="B326" t="s">
        <v>901</v>
      </c>
      <c r="D326" t="s">
        <v>40</v>
      </c>
      <c r="E326">
        <v>822020101</v>
      </c>
      <c r="F326">
        <v>1</v>
      </c>
      <c r="G326">
        <v>1</v>
      </c>
      <c r="H326">
        <v>2</v>
      </c>
      <c r="I326">
        <f t="shared" si="21"/>
        <v>17</v>
      </c>
      <c r="J326">
        <f t="shared" si="22"/>
        <v>43</v>
      </c>
      <c r="K326">
        <f t="shared" si="23"/>
        <v>8</v>
      </c>
      <c r="L326" t="s">
        <v>232</v>
      </c>
      <c r="M326" t="s">
        <v>900</v>
      </c>
    </row>
    <row r="327" spans="1:13" x14ac:dyDescent="0.25">
      <c r="A327">
        <f t="shared" si="20"/>
        <v>164308</v>
      </c>
      <c r="B327" t="s">
        <v>903</v>
      </c>
      <c r="D327" t="s">
        <v>40</v>
      </c>
      <c r="E327">
        <v>822020101</v>
      </c>
      <c r="F327">
        <v>1</v>
      </c>
      <c r="G327">
        <v>1</v>
      </c>
      <c r="H327">
        <v>2</v>
      </c>
      <c r="I327">
        <f t="shared" si="21"/>
        <v>16</v>
      </c>
      <c r="J327">
        <f t="shared" si="22"/>
        <v>43</v>
      </c>
      <c r="K327">
        <f t="shared" si="23"/>
        <v>8</v>
      </c>
      <c r="L327" t="s">
        <v>232</v>
      </c>
      <c r="M327" t="s">
        <v>902</v>
      </c>
    </row>
    <row r="328" spans="1:13" x14ac:dyDescent="0.25">
      <c r="A328">
        <f t="shared" si="20"/>
        <v>138102</v>
      </c>
      <c r="B328" t="s">
        <v>905</v>
      </c>
      <c r="D328" t="s">
        <v>117</v>
      </c>
      <c r="E328">
        <v>823020400</v>
      </c>
      <c r="F328">
        <v>1</v>
      </c>
      <c r="G328">
        <v>1</v>
      </c>
      <c r="H328">
        <v>2</v>
      </c>
      <c r="I328">
        <f t="shared" si="21"/>
        <v>13</v>
      </c>
      <c r="J328">
        <f t="shared" si="22"/>
        <v>81</v>
      </c>
      <c r="K328">
        <f t="shared" si="23"/>
        <v>2</v>
      </c>
      <c r="L328" t="s">
        <v>232</v>
      </c>
      <c r="M328" t="s">
        <v>904</v>
      </c>
    </row>
    <row r="329" spans="1:13" x14ac:dyDescent="0.25">
      <c r="A329">
        <f t="shared" si="20"/>
        <v>299601</v>
      </c>
      <c r="B329" t="s">
        <v>907</v>
      </c>
      <c r="D329" t="s">
        <v>477</v>
      </c>
      <c r="E329">
        <v>1114060600</v>
      </c>
      <c r="F329">
        <v>1</v>
      </c>
      <c r="G329">
        <v>1</v>
      </c>
      <c r="H329">
        <v>1</v>
      </c>
      <c r="I329">
        <f t="shared" si="21"/>
        <v>29</v>
      </c>
      <c r="J329">
        <f t="shared" si="22"/>
        <v>96</v>
      </c>
      <c r="K329">
        <f t="shared" si="23"/>
        <v>1</v>
      </c>
      <c r="L329" t="s">
        <v>240</v>
      </c>
      <c r="M329" t="s">
        <v>906</v>
      </c>
    </row>
    <row r="330" spans="1:13" x14ac:dyDescent="0.25">
      <c r="A330">
        <f t="shared" si="20"/>
        <v>299603</v>
      </c>
      <c r="B330" t="s">
        <v>909</v>
      </c>
      <c r="D330" t="s">
        <v>477</v>
      </c>
      <c r="E330">
        <v>1114060600</v>
      </c>
      <c r="F330">
        <v>1</v>
      </c>
      <c r="G330">
        <v>1</v>
      </c>
      <c r="H330">
        <v>1</v>
      </c>
      <c r="I330">
        <f t="shared" si="21"/>
        <v>29</v>
      </c>
      <c r="J330">
        <f t="shared" si="22"/>
        <v>96</v>
      </c>
      <c r="K330">
        <f t="shared" si="23"/>
        <v>3</v>
      </c>
      <c r="L330" t="s">
        <v>240</v>
      </c>
      <c r="M330" t="s">
        <v>908</v>
      </c>
    </row>
    <row r="331" spans="1:13" x14ac:dyDescent="0.25">
      <c r="A331">
        <f t="shared" si="20"/>
        <v>234504</v>
      </c>
      <c r="B331" t="s">
        <v>911</v>
      </c>
      <c r="D331" t="s">
        <v>45</v>
      </c>
      <c r="E331">
        <v>313020700</v>
      </c>
      <c r="F331">
        <v>1</v>
      </c>
      <c r="G331">
        <v>1</v>
      </c>
      <c r="H331">
        <v>2</v>
      </c>
      <c r="I331">
        <f t="shared" si="21"/>
        <v>23</v>
      </c>
      <c r="J331">
        <f t="shared" si="22"/>
        <v>45</v>
      </c>
      <c r="K331">
        <f t="shared" si="23"/>
        <v>4</v>
      </c>
      <c r="L331" t="s">
        <v>232</v>
      </c>
      <c r="M331" t="s">
        <v>910</v>
      </c>
    </row>
    <row r="332" spans="1:13" x14ac:dyDescent="0.25">
      <c r="A332">
        <f t="shared" si="20"/>
        <v>214504</v>
      </c>
      <c r="B332" t="s">
        <v>913</v>
      </c>
      <c r="D332" t="s">
        <v>45</v>
      </c>
      <c r="E332">
        <v>313020700</v>
      </c>
      <c r="F332">
        <v>1</v>
      </c>
      <c r="G332">
        <v>1</v>
      </c>
      <c r="H332">
        <v>2</v>
      </c>
      <c r="I332">
        <f t="shared" si="21"/>
        <v>21</v>
      </c>
      <c r="J332">
        <f t="shared" si="22"/>
        <v>45</v>
      </c>
      <c r="K332">
        <f t="shared" si="23"/>
        <v>4</v>
      </c>
      <c r="L332" t="s">
        <v>232</v>
      </c>
      <c r="M332" t="s">
        <v>912</v>
      </c>
    </row>
    <row r="333" spans="1:13" x14ac:dyDescent="0.25">
      <c r="A333">
        <f t="shared" si="20"/>
        <v>184504</v>
      </c>
      <c r="B333" t="s">
        <v>915</v>
      </c>
      <c r="D333" t="s">
        <v>45</v>
      </c>
      <c r="E333">
        <v>313020700</v>
      </c>
      <c r="F333">
        <v>1</v>
      </c>
      <c r="G333">
        <v>1</v>
      </c>
      <c r="H333">
        <v>2</v>
      </c>
      <c r="I333">
        <f t="shared" si="21"/>
        <v>18</v>
      </c>
      <c r="J333">
        <f t="shared" si="22"/>
        <v>45</v>
      </c>
      <c r="K333">
        <f t="shared" si="23"/>
        <v>4</v>
      </c>
      <c r="L333" t="s">
        <v>232</v>
      </c>
      <c r="M333" t="s">
        <v>914</v>
      </c>
    </row>
    <row r="334" spans="1:13" x14ac:dyDescent="0.25">
      <c r="A334">
        <f t="shared" si="20"/>
        <v>243706</v>
      </c>
      <c r="B334" t="s">
        <v>118</v>
      </c>
      <c r="D334" t="s">
        <v>118</v>
      </c>
      <c r="E334">
        <v>913030100</v>
      </c>
      <c r="F334">
        <v>1</v>
      </c>
      <c r="G334">
        <v>1</v>
      </c>
      <c r="H334">
        <v>2</v>
      </c>
      <c r="I334">
        <f t="shared" si="21"/>
        <v>24</v>
      </c>
      <c r="J334">
        <f t="shared" si="22"/>
        <v>37</v>
      </c>
      <c r="K334">
        <f t="shared" si="23"/>
        <v>6</v>
      </c>
      <c r="L334" t="s">
        <v>232</v>
      </c>
      <c r="M334" t="s">
        <v>916</v>
      </c>
    </row>
    <row r="335" spans="1:13" x14ac:dyDescent="0.25">
      <c r="A335">
        <f t="shared" si="20"/>
        <v>115105</v>
      </c>
      <c r="B335" t="s">
        <v>119</v>
      </c>
      <c r="D335" t="s">
        <v>119</v>
      </c>
      <c r="E335">
        <v>222080200</v>
      </c>
      <c r="F335">
        <v>1</v>
      </c>
      <c r="G335">
        <v>1</v>
      </c>
      <c r="H335">
        <v>2</v>
      </c>
      <c r="I335">
        <f t="shared" si="21"/>
        <v>11</v>
      </c>
      <c r="J335">
        <f t="shared" si="22"/>
        <v>51</v>
      </c>
      <c r="K335">
        <f t="shared" si="23"/>
        <v>5</v>
      </c>
      <c r="L335" t="s">
        <v>232</v>
      </c>
      <c r="M335" t="s">
        <v>917</v>
      </c>
    </row>
    <row r="336" spans="1:13" x14ac:dyDescent="0.25">
      <c r="A336">
        <f t="shared" si="20"/>
        <v>460107</v>
      </c>
      <c r="B336" t="s">
        <v>919</v>
      </c>
      <c r="D336" t="s">
        <v>120</v>
      </c>
      <c r="E336">
        <v>825080101</v>
      </c>
      <c r="F336">
        <v>1</v>
      </c>
      <c r="G336">
        <v>1</v>
      </c>
      <c r="H336">
        <v>1</v>
      </c>
      <c r="I336">
        <f t="shared" si="21"/>
        <v>46</v>
      </c>
      <c r="J336">
        <f t="shared" si="22"/>
        <v>1</v>
      </c>
      <c r="K336">
        <f t="shared" si="23"/>
        <v>7</v>
      </c>
      <c r="L336" t="s">
        <v>240</v>
      </c>
      <c r="M336" t="s">
        <v>918</v>
      </c>
    </row>
    <row r="337" spans="1:13" x14ac:dyDescent="0.25">
      <c r="A337">
        <f t="shared" si="20"/>
        <v>314804</v>
      </c>
      <c r="B337" t="s">
        <v>921</v>
      </c>
      <c r="D337" t="s">
        <v>121</v>
      </c>
      <c r="E337">
        <v>1125010100</v>
      </c>
      <c r="F337">
        <v>1</v>
      </c>
      <c r="G337">
        <v>1</v>
      </c>
      <c r="H337">
        <v>1</v>
      </c>
      <c r="I337">
        <f t="shared" si="21"/>
        <v>31</v>
      </c>
      <c r="J337">
        <f t="shared" si="22"/>
        <v>48</v>
      </c>
      <c r="K337">
        <f t="shared" si="23"/>
        <v>4</v>
      </c>
      <c r="L337" t="s">
        <v>240</v>
      </c>
      <c r="M337" t="s">
        <v>920</v>
      </c>
    </row>
    <row r="338" spans="1:13" x14ac:dyDescent="0.25">
      <c r="A338">
        <f t="shared" si="20"/>
        <v>304804</v>
      </c>
      <c r="B338" t="s">
        <v>923</v>
      </c>
      <c r="D338" t="s">
        <v>121</v>
      </c>
      <c r="E338">
        <v>1125010100</v>
      </c>
      <c r="F338">
        <v>1</v>
      </c>
      <c r="G338">
        <v>1</v>
      </c>
      <c r="H338">
        <v>1</v>
      </c>
      <c r="I338">
        <f t="shared" si="21"/>
        <v>30</v>
      </c>
      <c r="J338">
        <f t="shared" si="22"/>
        <v>48</v>
      </c>
      <c r="K338">
        <f t="shared" si="23"/>
        <v>4</v>
      </c>
      <c r="L338" t="s">
        <v>240</v>
      </c>
      <c r="M338" t="s">
        <v>922</v>
      </c>
    </row>
    <row r="339" spans="1:13" x14ac:dyDescent="0.25">
      <c r="A339">
        <f t="shared" si="20"/>
        <v>460101</v>
      </c>
      <c r="B339" t="s">
        <v>925</v>
      </c>
      <c r="D339" t="s">
        <v>122</v>
      </c>
      <c r="E339">
        <v>825080100</v>
      </c>
      <c r="F339">
        <v>1</v>
      </c>
      <c r="G339">
        <v>1</v>
      </c>
      <c r="H339">
        <v>1</v>
      </c>
      <c r="I339">
        <f t="shared" si="21"/>
        <v>46</v>
      </c>
      <c r="J339">
        <f t="shared" si="22"/>
        <v>1</v>
      </c>
      <c r="K339">
        <f t="shared" si="23"/>
        <v>1</v>
      </c>
      <c r="L339" t="s">
        <v>240</v>
      </c>
      <c r="M339" t="s">
        <v>924</v>
      </c>
    </row>
    <row r="340" spans="1:13" x14ac:dyDescent="0.25">
      <c r="A340">
        <f t="shared" si="20"/>
        <v>362101</v>
      </c>
      <c r="B340" t="s">
        <v>927</v>
      </c>
      <c r="D340" t="s">
        <v>123</v>
      </c>
      <c r="E340">
        <v>914020200</v>
      </c>
      <c r="F340">
        <v>1</v>
      </c>
      <c r="G340">
        <v>1</v>
      </c>
      <c r="H340">
        <v>1</v>
      </c>
      <c r="I340">
        <f t="shared" si="21"/>
        <v>36</v>
      </c>
      <c r="J340">
        <f t="shared" si="22"/>
        <v>21</v>
      </c>
      <c r="K340">
        <f t="shared" si="23"/>
        <v>1</v>
      </c>
      <c r="L340" t="s">
        <v>240</v>
      </c>
      <c r="M340" t="s">
        <v>926</v>
      </c>
    </row>
    <row r="341" spans="1:13" x14ac:dyDescent="0.25">
      <c r="A341">
        <f t="shared" si="20"/>
        <v>372101</v>
      </c>
      <c r="B341" t="s">
        <v>929</v>
      </c>
      <c r="D341" t="s">
        <v>123</v>
      </c>
      <c r="E341">
        <v>914020200</v>
      </c>
      <c r="F341">
        <v>1</v>
      </c>
      <c r="G341">
        <v>1</v>
      </c>
      <c r="H341">
        <v>1</v>
      </c>
      <c r="I341">
        <f t="shared" si="21"/>
        <v>37</v>
      </c>
      <c r="J341">
        <f t="shared" si="22"/>
        <v>21</v>
      </c>
      <c r="K341">
        <f t="shared" si="23"/>
        <v>1</v>
      </c>
      <c r="L341" t="s">
        <v>240</v>
      </c>
      <c r="M341" t="s">
        <v>928</v>
      </c>
    </row>
    <row r="342" spans="1:13" x14ac:dyDescent="0.25">
      <c r="A342">
        <f t="shared" si="20"/>
        <v>352102</v>
      </c>
      <c r="B342" t="s">
        <v>931</v>
      </c>
      <c r="D342" t="s">
        <v>123</v>
      </c>
      <c r="E342">
        <v>914020200</v>
      </c>
      <c r="F342">
        <v>1</v>
      </c>
      <c r="G342">
        <v>1</v>
      </c>
      <c r="H342">
        <v>1</v>
      </c>
      <c r="I342">
        <f t="shared" si="21"/>
        <v>35</v>
      </c>
      <c r="J342">
        <f t="shared" si="22"/>
        <v>21</v>
      </c>
      <c r="K342">
        <f t="shared" si="23"/>
        <v>2</v>
      </c>
      <c r="L342" t="s">
        <v>240</v>
      </c>
      <c r="M342" t="s">
        <v>930</v>
      </c>
    </row>
    <row r="343" spans="1:13" x14ac:dyDescent="0.25">
      <c r="A343">
        <f t="shared" si="20"/>
        <v>362106</v>
      </c>
      <c r="B343" t="s">
        <v>933</v>
      </c>
      <c r="D343" t="s">
        <v>123</v>
      </c>
      <c r="E343">
        <v>914020200</v>
      </c>
      <c r="F343">
        <v>1</v>
      </c>
      <c r="G343">
        <v>1</v>
      </c>
      <c r="H343">
        <v>1</v>
      </c>
      <c r="I343">
        <f t="shared" si="21"/>
        <v>36</v>
      </c>
      <c r="J343">
        <f t="shared" si="22"/>
        <v>21</v>
      </c>
      <c r="K343">
        <f t="shared" si="23"/>
        <v>6</v>
      </c>
      <c r="L343" t="s">
        <v>240</v>
      </c>
      <c r="M343" t="s">
        <v>932</v>
      </c>
    </row>
    <row r="344" spans="1:13" x14ac:dyDescent="0.25">
      <c r="A344">
        <f t="shared" si="20"/>
        <v>402101</v>
      </c>
      <c r="B344" t="s">
        <v>935</v>
      </c>
      <c r="D344" t="s">
        <v>123</v>
      </c>
      <c r="E344">
        <v>914020200</v>
      </c>
      <c r="F344">
        <v>1</v>
      </c>
      <c r="G344">
        <v>1</v>
      </c>
      <c r="H344">
        <v>1</v>
      </c>
      <c r="I344">
        <f t="shared" si="21"/>
        <v>40</v>
      </c>
      <c r="J344">
        <f t="shared" si="22"/>
        <v>21</v>
      </c>
      <c r="K344">
        <f t="shared" si="23"/>
        <v>1</v>
      </c>
      <c r="L344" t="s">
        <v>240</v>
      </c>
      <c r="M344" t="s">
        <v>934</v>
      </c>
    </row>
    <row r="345" spans="1:13" x14ac:dyDescent="0.25">
      <c r="A345">
        <f t="shared" si="20"/>
        <v>392101</v>
      </c>
      <c r="B345" t="s">
        <v>937</v>
      </c>
      <c r="D345" t="s">
        <v>123</v>
      </c>
      <c r="E345">
        <v>914020200</v>
      </c>
      <c r="F345">
        <v>1</v>
      </c>
      <c r="G345">
        <v>1</v>
      </c>
      <c r="H345">
        <v>1</v>
      </c>
      <c r="I345">
        <f t="shared" si="21"/>
        <v>39</v>
      </c>
      <c r="J345">
        <f t="shared" si="22"/>
        <v>21</v>
      </c>
      <c r="K345">
        <f t="shared" si="23"/>
        <v>1</v>
      </c>
      <c r="L345" t="s">
        <v>240</v>
      </c>
      <c r="M345" t="s">
        <v>936</v>
      </c>
    </row>
    <row r="346" spans="1:13" x14ac:dyDescent="0.25">
      <c r="A346">
        <f t="shared" si="20"/>
        <v>480101</v>
      </c>
      <c r="B346" t="s">
        <v>120</v>
      </c>
      <c r="D346" t="s">
        <v>120</v>
      </c>
      <c r="E346">
        <v>825080101</v>
      </c>
      <c r="F346">
        <v>1</v>
      </c>
      <c r="G346">
        <v>1</v>
      </c>
      <c r="H346">
        <v>1</v>
      </c>
      <c r="I346">
        <f t="shared" si="21"/>
        <v>48</v>
      </c>
      <c r="J346">
        <f t="shared" si="22"/>
        <v>1</v>
      </c>
      <c r="K346">
        <f t="shared" si="23"/>
        <v>1</v>
      </c>
      <c r="L346" t="s">
        <v>240</v>
      </c>
      <c r="M346" t="s">
        <v>938</v>
      </c>
    </row>
    <row r="347" spans="1:13" x14ac:dyDescent="0.25">
      <c r="A347">
        <f t="shared" si="20"/>
        <v>460102</v>
      </c>
      <c r="B347" t="s">
        <v>940</v>
      </c>
      <c r="D347" t="s">
        <v>122</v>
      </c>
      <c r="E347">
        <v>825080100</v>
      </c>
      <c r="F347">
        <v>1</v>
      </c>
      <c r="G347">
        <v>1</v>
      </c>
      <c r="H347">
        <v>1</v>
      </c>
      <c r="I347">
        <f t="shared" si="21"/>
        <v>46</v>
      </c>
      <c r="J347">
        <f t="shared" si="22"/>
        <v>1</v>
      </c>
      <c r="K347">
        <f t="shared" si="23"/>
        <v>2</v>
      </c>
      <c r="L347" t="s">
        <v>240</v>
      </c>
      <c r="M347" t="s">
        <v>939</v>
      </c>
    </row>
    <row r="348" spans="1:13" x14ac:dyDescent="0.25">
      <c r="A348">
        <f t="shared" si="20"/>
        <v>224604</v>
      </c>
      <c r="B348" t="s">
        <v>942</v>
      </c>
      <c r="D348" t="s">
        <v>116</v>
      </c>
      <c r="E348">
        <v>833030100</v>
      </c>
      <c r="F348">
        <v>1</v>
      </c>
      <c r="G348">
        <v>1</v>
      </c>
      <c r="H348">
        <v>2</v>
      </c>
      <c r="I348">
        <f t="shared" si="21"/>
        <v>22</v>
      </c>
      <c r="J348">
        <f t="shared" si="22"/>
        <v>46</v>
      </c>
      <c r="K348">
        <f t="shared" si="23"/>
        <v>4</v>
      </c>
      <c r="L348" t="s">
        <v>232</v>
      </c>
      <c r="M348" t="s">
        <v>941</v>
      </c>
    </row>
    <row r="349" spans="1:13" x14ac:dyDescent="0.25">
      <c r="A349">
        <f t="shared" si="20"/>
        <v>184703</v>
      </c>
      <c r="B349" t="s">
        <v>944</v>
      </c>
      <c r="D349" t="s">
        <v>94</v>
      </c>
      <c r="E349">
        <v>613010201</v>
      </c>
      <c r="F349">
        <v>1</v>
      </c>
      <c r="G349">
        <v>1</v>
      </c>
      <c r="H349">
        <v>2</v>
      </c>
      <c r="I349">
        <f t="shared" si="21"/>
        <v>18</v>
      </c>
      <c r="J349">
        <f t="shared" si="22"/>
        <v>47</v>
      </c>
      <c r="K349">
        <f t="shared" si="23"/>
        <v>3</v>
      </c>
      <c r="L349" t="s">
        <v>232</v>
      </c>
      <c r="M349" t="s">
        <v>943</v>
      </c>
    </row>
    <row r="350" spans="1:13" x14ac:dyDescent="0.25">
      <c r="A350">
        <f t="shared" si="20"/>
        <v>214701</v>
      </c>
      <c r="B350" t="s">
        <v>946</v>
      </c>
      <c r="D350" t="s">
        <v>124</v>
      </c>
      <c r="E350">
        <v>613010200</v>
      </c>
      <c r="F350">
        <v>1</v>
      </c>
      <c r="G350">
        <v>1</v>
      </c>
      <c r="H350">
        <v>2</v>
      </c>
      <c r="I350">
        <f t="shared" si="21"/>
        <v>21</v>
      </c>
      <c r="J350">
        <f t="shared" si="22"/>
        <v>47</v>
      </c>
      <c r="K350">
        <f t="shared" si="23"/>
        <v>1</v>
      </c>
      <c r="L350" t="s">
        <v>232</v>
      </c>
      <c r="M350" t="s">
        <v>945</v>
      </c>
    </row>
    <row r="351" spans="1:13" x14ac:dyDescent="0.25">
      <c r="A351">
        <f t="shared" si="20"/>
        <v>87314</v>
      </c>
      <c r="B351" t="s">
        <v>948</v>
      </c>
      <c r="D351" t="s">
        <v>125</v>
      </c>
      <c r="E351">
        <v>772010100</v>
      </c>
      <c r="F351">
        <v>1</v>
      </c>
      <c r="G351">
        <v>1</v>
      </c>
      <c r="H351">
        <v>2</v>
      </c>
      <c r="I351">
        <f t="shared" si="21"/>
        <v>8</v>
      </c>
      <c r="J351">
        <f t="shared" si="22"/>
        <v>73</v>
      </c>
      <c r="K351">
        <f t="shared" si="23"/>
        <v>14</v>
      </c>
      <c r="L351" t="s">
        <v>232</v>
      </c>
      <c r="M351" t="s">
        <v>947</v>
      </c>
    </row>
    <row r="352" spans="1:13" x14ac:dyDescent="0.25">
      <c r="A352">
        <f t="shared" si="20"/>
        <v>238405</v>
      </c>
      <c r="B352" t="s">
        <v>950</v>
      </c>
      <c r="D352" t="s">
        <v>126</v>
      </c>
      <c r="E352">
        <v>322020100</v>
      </c>
      <c r="F352">
        <v>1</v>
      </c>
      <c r="G352">
        <v>1</v>
      </c>
      <c r="H352">
        <v>2</v>
      </c>
      <c r="I352">
        <f t="shared" si="21"/>
        <v>23</v>
      </c>
      <c r="J352">
        <f t="shared" si="22"/>
        <v>84</v>
      </c>
      <c r="K352">
        <f t="shared" si="23"/>
        <v>5</v>
      </c>
      <c r="L352" t="s">
        <v>232</v>
      </c>
      <c r="M352" t="s">
        <v>949</v>
      </c>
    </row>
    <row r="353" spans="1:13" x14ac:dyDescent="0.25">
      <c r="A353">
        <f t="shared" si="20"/>
        <v>254804</v>
      </c>
      <c r="B353" t="s">
        <v>127</v>
      </c>
      <c r="D353" t="s">
        <v>127</v>
      </c>
      <c r="E353">
        <v>1123060100</v>
      </c>
      <c r="F353">
        <v>1</v>
      </c>
      <c r="G353">
        <v>1</v>
      </c>
      <c r="H353">
        <v>2</v>
      </c>
      <c r="I353">
        <f t="shared" si="21"/>
        <v>25</v>
      </c>
      <c r="J353">
        <f t="shared" si="22"/>
        <v>48</v>
      </c>
      <c r="K353">
        <f t="shared" si="23"/>
        <v>4</v>
      </c>
      <c r="L353" t="s">
        <v>232</v>
      </c>
      <c r="M353" t="s">
        <v>951</v>
      </c>
    </row>
    <row r="354" spans="1:13" x14ac:dyDescent="0.25">
      <c r="A354">
        <f t="shared" si="20"/>
        <v>440101</v>
      </c>
      <c r="B354" t="s">
        <v>953</v>
      </c>
      <c r="D354" t="s">
        <v>28</v>
      </c>
      <c r="E354">
        <v>824010200</v>
      </c>
      <c r="F354">
        <v>1</v>
      </c>
      <c r="G354">
        <v>1</v>
      </c>
      <c r="H354">
        <v>1</v>
      </c>
      <c r="I354">
        <f t="shared" si="21"/>
        <v>44</v>
      </c>
      <c r="J354">
        <f t="shared" si="22"/>
        <v>1</v>
      </c>
      <c r="K354">
        <f t="shared" si="23"/>
        <v>1</v>
      </c>
      <c r="L354" t="s">
        <v>240</v>
      </c>
      <c r="M354" t="s">
        <v>952</v>
      </c>
    </row>
    <row r="355" spans="1:13" x14ac:dyDescent="0.25">
      <c r="A355">
        <f t="shared" si="20"/>
        <v>114309</v>
      </c>
      <c r="B355" t="s">
        <v>128</v>
      </c>
      <c r="D355" t="s">
        <v>128</v>
      </c>
      <c r="E355">
        <v>711030200</v>
      </c>
      <c r="F355">
        <v>1</v>
      </c>
      <c r="G355">
        <v>1</v>
      </c>
      <c r="H355">
        <v>2</v>
      </c>
      <c r="I355">
        <f t="shared" si="21"/>
        <v>11</v>
      </c>
      <c r="J355">
        <f t="shared" si="22"/>
        <v>43</v>
      </c>
      <c r="K355">
        <f t="shared" si="23"/>
        <v>9</v>
      </c>
      <c r="L355" t="s">
        <v>232</v>
      </c>
      <c r="M355" t="s">
        <v>954</v>
      </c>
    </row>
    <row r="356" spans="1:13" x14ac:dyDescent="0.25">
      <c r="A356">
        <f t="shared" si="20"/>
        <v>234111</v>
      </c>
      <c r="B356" t="s">
        <v>956</v>
      </c>
      <c r="D356" t="s">
        <v>129</v>
      </c>
      <c r="E356">
        <v>713040200</v>
      </c>
      <c r="F356">
        <v>1</v>
      </c>
      <c r="G356">
        <v>1</v>
      </c>
      <c r="H356">
        <v>2</v>
      </c>
      <c r="I356">
        <f t="shared" si="21"/>
        <v>23</v>
      </c>
      <c r="J356">
        <f t="shared" si="22"/>
        <v>41</v>
      </c>
      <c r="K356">
        <f t="shared" si="23"/>
        <v>11</v>
      </c>
      <c r="L356" t="s">
        <v>232</v>
      </c>
      <c r="M356" t="s">
        <v>955</v>
      </c>
    </row>
    <row r="357" spans="1:13" x14ac:dyDescent="0.25">
      <c r="A357">
        <f t="shared" si="20"/>
        <v>224111</v>
      </c>
      <c r="B357" t="s">
        <v>958</v>
      </c>
      <c r="D357" t="s">
        <v>129</v>
      </c>
      <c r="E357">
        <v>713040200</v>
      </c>
      <c r="F357">
        <v>1</v>
      </c>
      <c r="G357">
        <v>1</v>
      </c>
      <c r="H357">
        <v>2</v>
      </c>
      <c r="I357">
        <f t="shared" si="21"/>
        <v>22</v>
      </c>
      <c r="J357">
        <f t="shared" si="22"/>
        <v>41</v>
      </c>
      <c r="K357">
        <f t="shared" si="23"/>
        <v>11</v>
      </c>
      <c r="L357" t="s">
        <v>232</v>
      </c>
      <c r="M357" t="s">
        <v>957</v>
      </c>
    </row>
    <row r="358" spans="1:13" x14ac:dyDescent="0.25">
      <c r="A358">
        <f t="shared" si="20"/>
        <v>204111</v>
      </c>
      <c r="B358" t="s">
        <v>960</v>
      </c>
      <c r="D358" t="s">
        <v>129</v>
      </c>
      <c r="E358">
        <v>713040200</v>
      </c>
      <c r="F358">
        <v>1</v>
      </c>
      <c r="G358">
        <v>1</v>
      </c>
      <c r="H358">
        <v>2</v>
      </c>
      <c r="I358">
        <f t="shared" si="21"/>
        <v>20</v>
      </c>
      <c r="J358">
        <f t="shared" si="22"/>
        <v>41</v>
      </c>
      <c r="K358">
        <f t="shared" si="23"/>
        <v>11</v>
      </c>
      <c r="L358" t="s">
        <v>232</v>
      </c>
      <c r="M358" t="s">
        <v>959</v>
      </c>
    </row>
    <row r="359" spans="1:13" x14ac:dyDescent="0.25">
      <c r="A359">
        <f t="shared" si="20"/>
        <v>289601</v>
      </c>
      <c r="B359" t="s">
        <v>962</v>
      </c>
      <c r="D359" t="s">
        <v>477</v>
      </c>
      <c r="E359">
        <v>1114060600</v>
      </c>
      <c r="F359">
        <v>1</v>
      </c>
      <c r="G359">
        <v>1</v>
      </c>
      <c r="H359">
        <v>1</v>
      </c>
      <c r="I359">
        <f t="shared" si="21"/>
        <v>28</v>
      </c>
      <c r="J359">
        <f t="shared" si="22"/>
        <v>96</v>
      </c>
      <c r="K359">
        <f t="shared" si="23"/>
        <v>1</v>
      </c>
      <c r="L359" t="s">
        <v>240</v>
      </c>
      <c r="M359" t="s">
        <v>961</v>
      </c>
    </row>
    <row r="360" spans="1:13" x14ac:dyDescent="0.25">
      <c r="A360">
        <f t="shared" si="20"/>
        <v>289603</v>
      </c>
      <c r="B360" t="s">
        <v>964</v>
      </c>
      <c r="D360" t="s">
        <v>477</v>
      </c>
      <c r="E360">
        <v>1114060600</v>
      </c>
      <c r="F360">
        <v>1</v>
      </c>
      <c r="G360">
        <v>1</v>
      </c>
      <c r="H360">
        <v>1</v>
      </c>
      <c r="I360">
        <f t="shared" si="21"/>
        <v>28</v>
      </c>
      <c r="J360">
        <f t="shared" si="22"/>
        <v>96</v>
      </c>
      <c r="K360">
        <f t="shared" si="23"/>
        <v>3</v>
      </c>
      <c r="L360" t="s">
        <v>240</v>
      </c>
      <c r="M360" t="s">
        <v>963</v>
      </c>
    </row>
    <row r="361" spans="1:13" x14ac:dyDescent="0.25">
      <c r="A361">
        <f t="shared" si="20"/>
        <v>269603</v>
      </c>
      <c r="B361" t="s">
        <v>966</v>
      </c>
      <c r="D361" t="s">
        <v>477</v>
      </c>
      <c r="E361">
        <v>1114060600</v>
      </c>
      <c r="F361">
        <v>1</v>
      </c>
      <c r="G361">
        <v>1</v>
      </c>
      <c r="H361">
        <v>1</v>
      </c>
      <c r="I361">
        <f t="shared" si="21"/>
        <v>26</v>
      </c>
      <c r="J361">
        <f t="shared" si="22"/>
        <v>96</v>
      </c>
      <c r="K361">
        <f t="shared" si="23"/>
        <v>3</v>
      </c>
      <c r="L361" t="s">
        <v>240</v>
      </c>
      <c r="M361" t="s">
        <v>965</v>
      </c>
    </row>
    <row r="362" spans="1:13" x14ac:dyDescent="0.25">
      <c r="A362">
        <f t="shared" si="20"/>
        <v>248467</v>
      </c>
      <c r="B362" t="s">
        <v>968</v>
      </c>
      <c r="D362" t="s">
        <v>79</v>
      </c>
      <c r="E362">
        <v>412010601</v>
      </c>
      <c r="F362">
        <v>1</v>
      </c>
      <c r="G362">
        <v>1</v>
      </c>
      <c r="H362">
        <v>2</v>
      </c>
      <c r="I362">
        <f t="shared" si="21"/>
        <v>24</v>
      </c>
      <c r="J362">
        <f t="shared" si="22"/>
        <v>84</v>
      </c>
      <c r="K362">
        <f t="shared" si="23"/>
        <v>67</v>
      </c>
      <c r="L362" t="s">
        <v>232</v>
      </c>
      <c r="M362" t="s">
        <v>967</v>
      </c>
    </row>
    <row r="363" spans="1:13" x14ac:dyDescent="0.25">
      <c r="A363">
        <f t="shared" si="20"/>
        <v>238202</v>
      </c>
      <c r="B363" t="s">
        <v>970</v>
      </c>
      <c r="D363" t="s">
        <v>971</v>
      </c>
      <c r="E363">
        <v>643030302</v>
      </c>
      <c r="F363">
        <v>1</v>
      </c>
      <c r="G363">
        <v>1</v>
      </c>
      <c r="H363">
        <v>2</v>
      </c>
      <c r="I363">
        <f t="shared" si="21"/>
        <v>23</v>
      </c>
      <c r="J363">
        <f t="shared" si="22"/>
        <v>82</v>
      </c>
      <c r="K363">
        <f t="shared" si="23"/>
        <v>2</v>
      </c>
      <c r="L363" t="s">
        <v>232</v>
      </c>
      <c r="M363" t="s">
        <v>969</v>
      </c>
    </row>
    <row r="364" spans="1:13" x14ac:dyDescent="0.25">
      <c r="A364">
        <f t="shared" si="20"/>
        <v>248101</v>
      </c>
      <c r="B364" t="s">
        <v>973</v>
      </c>
      <c r="D364" t="s">
        <v>130</v>
      </c>
      <c r="E364">
        <v>653020202</v>
      </c>
      <c r="F364">
        <v>1</v>
      </c>
      <c r="G364">
        <v>1</v>
      </c>
      <c r="H364">
        <v>2</v>
      </c>
      <c r="I364">
        <f t="shared" si="21"/>
        <v>24</v>
      </c>
      <c r="J364">
        <f t="shared" si="22"/>
        <v>81</v>
      </c>
      <c r="K364">
        <f t="shared" si="23"/>
        <v>1</v>
      </c>
      <c r="L364" t="s">
        <v>232</v>
      </c>
      <c r="M364" t="s">
        <v>972</v>
      </c>
    </row>
    <row r="365" spans="1:13" x14ac:dyDescent="0.25">
      <c r="A365">
        <f t="shared" si="20"/>
        <v>228101</v>
      </c>
      <c r="B365" t="s">
        <v>975</v>
      </c>
      <c r="D365" t="s">
        <v>130</v>
      </c>
      <c r="E365">
        <v>653020202</v>
      </c>
      <c r="F365">
        <v>1</v>
      </c>
      <c r="G365">
        <v>1</v>
      </c>
      <c r="H365">
        <v>2</v>
      </c>
      <c r="I365">
        <f t="shared" si="21"/>
        <v>22</v>
      </c>
      <c r="J365">
        <f t="shared" si="22"/>
        <v>81</v>
      </c>
      <c r="K365">
        <f t="shared" si="23"/>
        <v>1</v>
      </c>
      <c r="L365" t="s">
        <v>232</v>
      </c>
      <c r="M365" t="s">
        <v>974</v>
      </c>
    </row>
    <row r="366" spans="1:13" x14ac:dyDescent="0.25">
      <c r="A366">
        <f t="shared" si="20"/>
        <v>187201</v>
      </c>
      <c r="B366" t="s">
        <v>977</v>
      </c>
      <c r="D366" t="s">
        <v>51</v>
      </c>
      <c r="E366">
        <v>942010100</v>
      </c>
      <c r="F366">
        <v>1</v>
      </c>
      <c r="G366">
        <v>1</v>
      </c>
      <c r="H366">
        <v>2</v>
      </c>
      <c r="I366">
        <f t="shared" si="21"/>
        <v>18</v>
      </c>
      <c r="J366">
        <f t="shared" si="22"/>
        <v>72</v>
      </c>
      <c r="K366">
        <f t="shared" si="23"/>
        <v>1</v>
      </c>
      <c r="L366" t="s">
        <v>232</v>
      </c>
      <c r="M366" t="s">
        <v>976</v>
      </c>
    </row>
    <row r="367" spans="1:13" x14ac:dyDescent="0.25">
      <c r="A367">
        <f t="shared" si="20"/>
        <v>247201</v>
      </c>
      <c r="B367" t="s">
        <v>979</v>
      </c>
      <c r="D367" t="s">
        <v>51</v>
      </c>
      <c r="E367">
        <v>942010100</v>
      </c>
      <c r="F367">
        <v>1</v>
      </c>
      <c r="G367">
        <v>1</v>
      </c>
      <c r="H367">
        <v>2</v>
      </c>
      <c r="I367">
        <f t="shared" si="21"/>
        <v>24</v>
      </c>
      <c r="J367">
        <f t="shared" si="22"/>
        <v>72</v>
      </c>
      <c r="K367">
        <f t="shared" si="23"/>
        <v>1</v>
      </c>
      <c r="L367" t="s">
        <v>232</v>
      </c>
      <c r="M367" t="s">
        <v>978</v>
      </c>
    </row>
    <row r="368" spans="1:13" x14ac:dyDescent="0.25">
      <c r="A368">
        <f t="shared" si="20"/>
        <v>266103</v>
      </c>
      <c r="B368" t="s">
        <v>981</v>
      </c>
      <c r="D368" t="s">
        <v>47</v>
      </c>
      <c r="E368">
        <v>454020200</v>
      </c>
      <c r="F368">
        <v>1</v>
      </c>
      <c r="G368">
        <v>1</v>
      </c>
      <c r="H368">
        <v>2</v>
      </c>
      <c r="I368">
        <f t="shared" si="21"/>
        <v>26</v>
      </c>
      <c r="J368">
        <f t="shared" si="22"/>
        <v>61</v>
      </c>
      <c r="K368">
        <f t="shared" si="23"/>
        <v>3</v>
      </c>
      <c r="L368" t="s">
        <v>232</v>
      </c>
      <c r="M368" t="s">
        <v>980</v>
      </c>
    </row>
    <row r="369" spans="1:13" x14ac:dyDescent="0.25">
      <c r="A369">
        <f t="shared" si="20"/>
        <v>286103</v>
      </c>
      <c r="B369" t="s">
        <v>983</v>
      </c>
      <c r="D369" t="s">
        <v>47</v>
      </c>
      <c r="E369">
        <v>454020200</v>
      </c>
      <c r="F369">
        <v>1</v>
      </c>
      <c r="G369">
        <v>1</v>
      </c>
      <c r="H369">
        <v>2</v>
      </c>
      <c r="I369">
        <f t="shared" si="21"/>
        <v>28</v>
      </c>
      <c r="J369">
        <f t="shared" si="22"/>
        <v>61</v>
      </c>
      <c r="K369">
        <f t="shared" si="23"/>
        <v>3</v>
      </c>
      <c r="L369" t="s">
        <v>232</v>
      </c>
      <c r="M369" t="s">
        <v>982</v>
      </c>
    </row>
    <row r="370" spans="1:13" x14ac:dyDescent="0.25">
      <c r="A370">
        <f t="shared" si="20"/>
        <v>235834</v>
      </c>
      <c r="B370" t="s">
        <v>985</v>
      </c>
      <c r="D370" t="s">
        <v>33</v>
      </c>
      <c r="E370">
        <v>222010101</v>
      </c>
      <c r="F370">
        <v>1</v>
      </c>
      <c r="G370">
        <v>1</v>
      </c>
      <c r="H370">
        <v>2</v>
      </c>
      <c r="I370">
        <f t="shared" si="21"/>
        <v>23</v>
      </c>
      <c r="J370">
        <f t="shared" si="22"/>
        <v>58</v>
      </c>
      <c r="K370">
        <f t="shared" si="23"/>
        <v>34</v>
      </c>
      <c r="L370" t="s">
        <v>232</v>
      </c>
      <c r="M370" t="s">
        <v>984</v>
      </c>
    </row>
    <row r="371" spans="1:13" x14ac:dyDescent="0.25">
      <c r="A371">
        <f t="shared" si="20"/>
        <v>255733</v>
      </c>
      <c r="B371" t="s">
        <v>987</v>
      </c>
      <c r="D371" t="s">
        <v>33</v>
      </c>
      <c r="E371">
        <v>222010101</v>
      </c>
      <c r="F371">
        <v>1</v>
      </c>
      <c r="G371">
        <v>1</v>
      </c>
      <c r="H371">
        <v>2</v>
      </c>
      <c r="I371">
        <f t="shared" si="21"/>
        <v>25</v>
      </c>
      <c r="J371">
        <f t="shared" si="22"/>
        <v>57</v>
      </c>
      <c r="K371">
        <f t="shared" si="23"/>
        <v>33</v>
      </c>
      <c r="L371" t="s">
        <v>232</v>
      </c>
      <c r="M371" t="s">
        <v>986</v>
      </c>
    </row>
    <row r="372" spans="1:13" x14ac:dyDescent="0.25">
      <c r="A372">
        <f t="shared" si="20"/>
        <v>245733</v>
      </c>
      <c r="B372" t="s">
        <v>989</v>
      </c>
      <c r="D372" t="s">
        <v>33</v>
      </c>
      <c r="E372">
        <v>222010101</v>
      </c>
      <c r="F372">
        <v>1</v>
      </c>
      <c r="G372">
        <v>1</v>
      </c>
      <c r="H372">
        <v>2</v>
      </c>
      <c r="I372">
        <f t="shared" si="21"/>
        <v>24</v>
      </c>
      <c r="J372">
        <f t="shared" si="22"/>
        <v>57</v>
      </c>
      <c r="K372">
        <f t="shared" si="23"/>
        <v>33</v>
      </c>
      <c r="L372" t="s">
        <v>232</v>
      </c>
      <c r="M372" t="s">
        <v>988</v>
      </c>
    </row>
    <row r="373" spans="1:13" x14ac:dyDescent="0.25">
      <c r="A373">
        <f t="shared" si="20"/>
        <v>235703</v>
      </c>
      <c r="B373" t="s">
        <v>991</v>
      </c>
      <c r="D373" t="s">
        <v>33</v>
      </c>
      <c r="E373">
        <v>222010101</v>
      </c>
      <c r="F373">
        <v>1</v>
      </c>
      <c r="G373">
        <v>1</v>
      </c>
      <c r="H373">
        <v>2</v>
      </c>
      <c r="I373">
        <f t="shared" si="21"/>
        <v>23</v>
      </c>
      <c r="J373">
        <f t="shared" si="22"/>
        <v>57</v>
      </c>
      <c r="K373">
        <f t="shared" si="23"/>
        <v>3</v>
      </c>
      <c r="L373" t="s">
        <v>232</v>
      </c>
      <c r="M373" t="s">
        <v>990</v>
      </c>
    </row>
    <row r="374" spans="1:13" x14ac:dyDescent="0.25">
      <c r="A374">
        <f t="shared" si="20"/>
        <v>235706</v>
      </c>
      <c r="B374" t="s">
        <v>993</v>
      </c>
      <c r="D374" t="s">
        <v>33</v>
      </c>
      <c r="E374">
        <v>222010101</v>
      </c>
      <c r="F374">
        <v>1</v>
      </c>
      <c r="G374">
        <v>1</v>
      </c>
      <c r="H374">
        <v>2</v>
      </c>
      <c r="I374">
        <f t="shared" si="21"/>
        <v>23</v>
      </c>
      <c r="J374">
        <f t="shared" si="22"/>
        <v>57</v>
      </c>
      <c r="K374">
        <f t="shared" si="23"/>
        <v>6</v>
      </c>
      <c r="L374" t="s">
        <v>232</v>
      </c>
      <c r="M374" t="s">
        <v>992</v>
      </c>
    </row>
    <row r="375" spans="1:13" x14ac:dyDescent="0.25">
      <c r="A375">
        <f t="shared" si="20"/>
        <v>245602</v>
      </c>
      <c r="B375" t="s">
        <v>995</v>
      </c>
      <c r="D375" t="s">
        <v>49</v>
      </c>
      <c r="E375">
        <v>1113020100</v>
      </c>
      <c r="F375">
        <v>1</v>
      </c>
      <c r="G375">
        <v>1</v>
      </c>
      <c r="H375">
        <v>2</v>
      </c>
      <c r="I375">
        <f t="shared" si="21"/>
        <v>24</v>
      </c>
      <c r="J375">
        <f t="shared" si="22"/>
        <v>56</v>
      </c>
      <c r="K375">
        <f t="shared" si="23"/>
        <v>2</v>
      </c>
      <c r="L375" t="s">
        <v>232</v>
      </c>
      <c r="M375" t="s">
        <v>994</v>
      </c>
    </row>
    <row r="376" spans="1:13" x14ac:dyDescent="0.25">
      <c r="A376">
        <f t="shared" si="20"/>
        <v>235602</v>
      </c>
      <c r="B376" t="s">
        <v>997</v>
      </c>
      <c r="D376" t="s">
        <v>49</v>
      </c>
      <c r="E376">
        <v>1113020100</v>
      </c>
      <c r="F376">
        <v>1</v>
      </c>
      <c r="G376">
        <v>1</v>
      </c>
      <c r="H376">
        <v>2</v>
      </c>
      <c r="I376">
        <f t="shared" si="21"/>
        <v>23</v>
      </c>
      <c r="J376">
        <f t="shared" si="22"/>
        <v>56</v>
      </c>
      <c r="K376">
        <f t="shared" si="23"/>
        <v>2</v>
      </c>
      <c r="L376" t="s">
        <v>232</v>
      </c>
      <c r="M376" t="s">
        <v>996</v>
      </c>
    </row>
    <row r="377" spans="1:13" x14ac:dyDescent="0.25">
      <c r="A377">
        <f t="shared" si="20"/>
        <v>225602</v>
      </c>
      <c r="B377" t="s">
        <v>999</v>
      </c>
      <c r="D377" t="s">
        <v>49</v>
      </c>
      <c r="E377">
        <v>1113020100</v>
      </c>
      <c r="F377">
        <v>1</v>
      </c>
      <c r="G377">
        <v>1</v>
      </c>
      <c r="H377">
        <v>2</v>
      </c>
      <c r="I377">
        <f t="shared" si="21"/>
        <v>22</v>
      </c>
      <c r="J377">
        <f t="shared" si="22"/>
        <v>56</v>
      </c>
      <c r="K377">
        <f t="shared" si="23"/>
        <v>2</v>
      </c>
      <c r="L377" t="s">
        <v>232</v>
      </c>
      <c r="M377" t="s">
        <v>998</v>
      </c>
    </row>
    <row r="378" spans="1:13" x14ac:dyDescent="0.25">
      <c r="A378">
        <f t="shared" si="20"/>
        <v>225308</v>
      </c>
      <c r="B378" t="s">
        <v>1001</v>
      </c>
      <c r="D378" t="s">
        <v>54</v>
      </c>
      <c r="E378">
        <v>221010100</v>
      </c>
      <c r="F378">
        <v>1</v>
      </c>
      <c r="G378">
        <v>1</v>
      </c>
      <c r="H378">
        <v>2</v>
      </c>
      <c r="I378">
        <f t="shared" si="21"/>
        <v>22</v>
      </c>
      <c r="J378">
        <f t="shared" si="22"/>
        <v>53</v>
      </c>
      <c r="K378">
        <f t="shared" si="23"/>
        <v>8</v>
      </c>
      <c r="L378" t="s">
        <v>232</v>
      </c>
      <c r="M378" t="s">
        <v>1000</v>
      </c>
    </row>
    <row r="379" spans="1:13" x14ac:dyDescent="0.25">
      <c r="A379">
        <f t="shared" si="20"/>
        <v>275308</v>
      </c>
      <c r="B379" t="s">
        <v>1003</v>
      </c>
      <c r="D379" t="s">
        <v>74</v>
      </c>
      <c r="E379">
        <v>223030200</v>
      </c>
      <c r="F379">
        <v>1</v>
      </c>
      <c r="G379">
        <v>1</v>
      </c>
      <c r="H379">
        <v>2</v>
      </c>
      <c r="I379">
        <f t="shared" si="21"/>
        <v>27</v>
      </c>
      <c r="J379">
        <f t="shared" si="22"/>
        <v>53</v>
      </c>
      <c r="K379">
        <f t="shared" si="23"/>
        <v>8</v>
      </c>
      <c r="L379" t="s">
        <v>232</v>
      </c>
      <c r="M379" t="s">
        <v>1002</v>
      </c>
    </row>
    <row r="380" spans="1:13" x14ac:dyDescent="0.25">
      <c r="A380">
        <f t="shared" si="20"/>
        <v>295315</v>
      </c>
      <c r="B380" t="s">
        <v>1005</v>
      </c>
      <c r="D380" t="s">
        <v>74</v>
      </c>
      <c r="E380">
        <v>223030200</v>
      </c>
      <c r="F380">
        <v>1</v>
      </c>
      <c r="G380">
        <v>1</v>
      </c>
      <c r="H380">
        <v>1</v>
      </c>
      <c r="I380">
        <f t="shared" si="21"/>
        <v>29</v>
      </c>
      <c r="J380">
        <f t="shared" si="22"/>
        <v>53</v>
      </c>
      <c r="K380">
        <f t="shared" si="23"/>
        <v>15</v>
      </c>
      <c r="L380" t="s">
        <v>240</v>
      </c>
      <c r="M380" t="s">
        <v>1004</v>
      </c>
    </row>
    <row r="381" spans="1:13" x14ac:dyDescent="0.25">
      <c r="A381">
        <f t="shared" si="20"/>
        <v>315308</v>
      </c>
      <c r="B381" t="s">
        <v>1007</v>
      </c>
      <c r="D381" t="s">
        <v>36</v>
      </c>
      <c r="E381">
        <v>223010200</v>
      </c>
      <c r="F381">
        <v>1</v>
      </c>
      <c r="G381">
        <v>1</v>
      </c>
      <c r="H381">
        <v>1</v>
      </c>
      <c r="I381">
        <f t="shared" si="21"/>
        <v>31</v>
      </c>
      <c r="J381">
        <f t="shared" si="22"/>
        <v>53</v>
      </c>
      <c r="K381">
        <f t="shared" si="23"/>
        <v>8</v>
      </c>
      <c r="L381" t="s">
        <v>240</v>
      </c>
      <c r="M381" t="s">
        <v>1006</v>
      </c>
    </row>
    <row r="382" spans="1:13" x14ac:dyDescent="0.25">
      <c r="A382">
        <f t="shared" si="20"/>
        <v>245307</v>
      </c>
      <c r="B382" t="s">
        <v>1009</v>
      </c>
      <c r="D382" t="s">
        <v>131</v>
      </c>
      <c r="E382">
        <v>222020100</v>
      </c>
      <c r="F382">
        <v>1</v>
      </c>
      <c r="G382">
        <v>1</v>
      </c>
      <c r="H382">
        <v>2</v>
      </c>
      <c r="I382">
        <f t="shared" si="21"/>
        <v>24</v>
      </c>
      <c r="J382">
        <f t="shared" si="22"/>
        <v>53</v>
      </c>
      <c r="K382">
        <f t="shared" si="23"/>
        <v>7</v>
      </c>
      <c r="L382" t="s">
        <v>232</v>
      </c>
      <c r="M382" t="s">
        <v>1008</v>
      </c>
    </row>
    <row r="383" spans="1:13" x14ac:dyDescent="0.25">
      <c r="A383">
        <f t="shared" si="20"/>
        <v>235309</v>
      </c>
      <c r="B383" t="s">
        <v>1011</v>
      </c>
      <c r="D383" t="s">
        <v>131</v>
      </c>
      <c r="E383">
        <v>222020100</v>
      </c>
      <c r="F383">
        <v>1</v>
      </c>
      <c r="G383">
        <v>1</v>
      </c>
      <c r="H383">
        <v>2</v>
      </c>
      <c r="I383">
        <f t="shared" si="21"/>
        <v>23</v>
      </c>
      <c r="J383">
        <f t="shared" si="22"/>
        <v>53</v>
      </c>
      <c r="K383">
        <f t="shared" si="23"/>
        <v>9</v>
      </c>
      <c r="L383" t="s">
        <v>232</v>
      </c>
      <c r="M383" t="s">
        <v>1010</v>
      </c>
    </row>
    <row r="384" spans="1:13" x14ac:dyDescent="0.25">
      <c r="A384">
        <f t="shared" si="20"/>
        <v>235313</v>
      </c>
      <c r="B384" t="s">
        <v>1013</v>
      </c>
      <c r="D384" t="s">
        <v>81</v>
      </c>
      <c r="E384">
        <v>423030301</v>
      </c>
      <c r="F384">
        <v>1</v>
      </c>
      <c r="G384">
        <v>1</v>
      </c>
      <c r="H384">
        <v>2</v>
      </c>
      <c r="I384">
        <f t="shared" si="21"/>
        <v>23</v>
      </c>
      <c r="J384">
        <f t="shared" si="22"/>
        <v>53</v>
      </c>
      <c r="K384">
        <f t="shared" si="23"/>
        <v>13</v>
      </c>
      <c r="L384" t="s">
        <v>232</v>
      </c>
      <c r="M384" t="s">
        <v>1012</v>
      </c>
    </row>
    <row r="385" spans="1:13" x14ac:dyDescent="0.25">
      <c r="A385">
        <f t="shared" si="20"/>
        <v>235312</v>
      </c>
      <c r="B385" t="s">
        <v>1015</v>
      </c>
      <c r="D385" t="s">
        <v>79</v>
      </c>
      <c r="E385">
        <v>412010601</v>
      </c>
      <c r="F385">
        <v>1</v>
      </c>
      <c r="G385">
        <v>1</v>
      </c>
      <c r="H385">
        <v>2</v>
      </c>
      <c r="I385">
        <f t="shared" si="21"/>
        <v>23</v>
      </c>
      <c r="J385">
        <f t="shared" si="22"/>
        <v>53</v>
      </c>
      <c r="K385">
        <f t="shared" si="23"/>
        <v>12</v>
      </c>
      <c r="L385" t="s">
        <v>232</v>
      </c>
      <c r="M385" t="s">
        <v>1014</v>
      </c>
    </row>
    <row r="386" spans="1:13" x14ac:dyDescent="0.25">
      <c r="A386">
        <f t="shared" si="20"/>
        <v>235306</v>
      </c>
      <c r="B386" t="s">
        <v>1017</v>
      </c>
      <c r="D386" t="s">
        <v>86</v>
      </c>
      <c r="E386">
        <v>572240101</v>
      </c>
      <c r="F386">
        <v>1</v>
      </c>
      <c r="G386">
        <v>1</v>
      </c>
      <c r="H386">
        <v>2</v>
      </c>
      <c r="I386">
        <f t="shared" si="21"/>
        <v>23</v>
      </c>
      <c r="J386">
        <f t="shared" si="22"/>
        <v>53</v>
      </c>
      <c r="K386">
        <f t="shared" si="23"/>
        <v>6</v>
      </c>
      <c r="L386" t="s">
        <v>232</v>
      </c>
      <c r="M386" t="s">
        <v>1016</v>
      </c>
    </row>
    <row r="387" spans="1:13" x14ac:dyDescent="0.25">
      <c r="A387">
        <f t="shared" si="20"/>
        <v>205302</v>
      </c>
      <c r="B387" t="s">
        <v>1019</v>
      </c>
      <c r="D387" t="s">
        <v>74</v>
      </c>
      <c r="E387">
        <v>223030200</v>
      </c>
      <c r="F387">
        <v>1</v>
      </c>
      <c r="G387">
        <v>1</v>
      </c>
      <c r="H387">
        <v>2</v>
      </c>
      <c r="I387">
        <f t="shared" si="21"/>
        <v>20</v>
      </c>
      <c r="J387">
        <f t="shared" si="22"/>
        <v>53</v>
      </c>
      <c r="K387">
        <f t="shared" si="23"/>
        <v>2</v>
      </c>
      <c r="L387" t="s">
        <v>232</v>
      </c>
      <c r="M387" t="s">
        <v>1018</v>
      </c>
    </row>
    <row r="388" spans="1:13" x14ac:dyDescent="0.25">
      <c r="A388">
        <f t="shared" si="20"/>
        <v>245203</v>
      </c>
      <c r="B388" t="s">
        <v>1021</v>
      </c>
      <c r="D388" t="s">
        <v>132</v>
      </c>
      <c r="E388">
        <v>222040100</v>
      </c>
      <c r="F388">
        <v>1</v>
      </c>
      <c r="G388">
        <v>1</v>
      </c>
      <c r="H388">
        <v>2</v>
      </c>
      <c r="I388">
        <f t="shared" si="21"/>
        <v>24</v>
      </c>
      <c r="J388">
        <f t="shared" si="22"/>
        <v>52</v>
      </c>
      <c r="K388">
        <f t="shared" si="23"/>
        <v>3</v>
      </c>
      <c r="L388" t="s">
        <v>232</v>
      </c>
      <c r="M388" t="s">
        <v>1020</v>
      </c>
    </row>
    <row r="389" spans="1:13" x14ac:dyDescent="0.25">
      <c r="A389">
        <f t="shared" ref="A389:A452" si="24">VALUE(CONCATENATE(TEXT(I389, "00"), TEXT(J389, "00"), TEXT(K389, "00")))</f>
        <v>235213</v>
      </c>
      <c r="B389" t="s">
        <v>1023</v>
      </c>
      <c r="D389" t="s">
        <v>81</v>
      </c>
      <c r="E389">
        <v>423030301</v>
      </c>
      <c r="F389">
        <v>1</v>
      </c>
      <c r="G389">
        <v>1</v>
      </c>
      <c r="H389">
        <v>2</v>
      </c>
      <c r="I389">
        <f t="shared" ref="I389:I452" si="25">VALUE(MID($M389, 1, 2))</f>
        <v>23</v>
      </c>
      <c r="J389">
        <f t="shared" ref="J389:J452" si="26">VALUE(MID($M389, 4, 2))</f>
        <v>52</v>
      </c>
      <c r="K389">
        <f t="shared" ref="K389:K452" si="27">VALUE(MID($M389, 7, 2))</f>
        <v>13</v>
      </c>
      <c r="L389" t="s">
        <v>232</v>
      </c>
      <c r="M389" t="s">
        <v>1022</v>
      </c>
    </row>
    <row r="390" spans="1:13" x14ac:dyDescent="0.25">
      <c r="A390">
        <f t="shared" si="24"/>
        <v>235212</v>
      </c>
      <c r="B390" t="s">
        <v>1025</v>
      </c>
      <c r="D390" t="s">
        <v>79</v>
      </c>
      <c r="E390">
        <v>412010601</v>
      </c>
      <c r="F390">
        <v>1</v>
      </c>
      <c r="G390">
        <v>1</v>
      </c>
      <c r="H390">
        <v>2</v>
      </c>
      <c r="I390">
        <f t="shared" si="25"/>
        <v>23</v>
      </c>
      <c r="J390">
        <f t="shared" si="26"/>
        <v>52</v>
      </c>
      <c r="K390">
        <f t="shared" si="27"/>
        <v>12</v>
      </c>
      <c r="L390" t="s">
        <v>232</v>
      </c>
      <c r="M390" t="s">
        <v>1024</v>
      </c>
    </row>
    <row r="391" spans="1:13" x14ac:dyDescent="0.25">
      <c r="A391">
        <f t="shared" si="24"/>
        <v>235206</v>
      </c>
      <c r="B391" t="s">
        <v>1027</v>
      </c>
      <c r="D391" t="s">
        <v>133</v>
      </c>
      <c r="E391">
        <v>572291200</v>
      </c>
      <c r="F391">
        <v>1</v>
      </c>
      <c r="G391">
        <v>1</v>
      </c>
      <c r="H391">
        <v>2</v>
      </c>
      <c r="I391">
        <f t="shared" si="25"/>
        <v>23</v>
      </c>
      <c r="J391">
        <f t="shared" si="26"/>
        <v>52</v>
      </c>
      <c r="K391">
        <f t="shared" si="27"/>
        <v>6</v>
      </c>
      <c r="L391" t="s">
        <v>232</v>
      </c>
      <c r="M391" t="s">
        <v>1026</v>
      </c>
    </row>
    <row r="392" spans="1:13" x14ac:dyDescent="0.25">
      <c r="A392">
        <f t="shared" si="24"/>
        <v>245204</v>
      </c>
      <c r="B392" t="s">
        <v>1029</v>
      </c>
      <c r="D392" t="s">
        <v>74</v>
      </c>
      <c r="E392">
        <v>223030200</v>
      </c>
      <c r="F392">
        <v>1</v>
      </c>
      <c r="G392">
        <v>1</v>
      </c>
      <c r="H392">
        <v>2</v>
      </c>
      <c r="I392">
        <f t="shared" si="25"/>
        <v>24</v>
      </c>
      <c r="J392">
        <f t="shared" si="26"/>
        <v>52</v>
      </c>
      <c r="K392">
        <f t="shared" si="27"/>
        <v>4</v>
      </c>
      <c r="L392" t="s">
        <v>232</v>
      </c>
      <c r="M392" t="s">
        <v>1028</v>
      </c>
    </row>
    <row r="393" spans="1:13" x14ac:dyDescent="0.25">
      <c r="A393">
        <f t="shared" si="24"/>
        <v>295208</v>
      </c>
      <c r="B393" t="s">
        <v>1031</v>
      </c>
      <c r="D393" t="s">
        <v>36</v>
      </c>
      <c r="E393">
        <v>223010200</v>
      </c>
      <c r="F393">
        <v>1</v>
      </c>
      <c r="G393">
        <v>1</v>
      </c>
      <c r="H393">
        <v>2</v>
      </c>
      <c r="I393">
        <f t="shared" si="25"/>
        <v>29</v>
      </c>
      <c r="J393">
        <f t="shared" si="26"/>
        <v>52</v>
      </c>
      <c r="K393">
        <f t="shared" si="27"/>
        <v>8</v>
      </c>
      <c r="L393" t="s">
        <v>232</v>
      </c>
      <c r="M393" t="s">
        <v>1030</v>
      </c>
    </row>
    <row r="394" spans="1:13" x14ac:dyDescent="0.25">
      <c r="A394">
        <f t="shared" si="24"/>
        <v>225211</v>
      </c>
      <c r="B394" t="s">
        <v>1033</v>
      </c>
      <c r="D394" t="s">
        <v>134</v>
      </c>
      <c r="E394">
        <v>653020300</v>
      </c>
      <c r="F394">
        <v>1</v>
      </c>
      <c r="G394">
        <v>1</v>
      </c>
      <c r="H394">
        <v>2</v>
      </c>
      <c r="I394">
        <f t="shared" si="25"/>
        <v>22</v>
      </c>
      <c r="J394">
        <f t="shared" si="26"/>
        <v>52</v>
      </c>
      <c r="K394">
        <f t="shared" si="27"/>
        <v>11</v>
      </c>
      <c r="L394" t="s">
        <v>232</v>
      </c>
      <c r="M394" t="s">
        <v>1032</v>
      </c>
    </row>
    <row r="395" spans="1:13" x14ac:dyDescent="0.25">
      <c r="A395">
        <f t="shared" si="24"/>
        <v>235209</v>
      </c>
      <c r="B395" t="s">
        <v>1035</v>
      </c>
      <c r="C395" t="s">
        <v>135</v>
      </c>
      <c r="D395" t="s">
        <v>134</v>
      </c>
      <c r="E395">
        <v>653020300</v>
      </c>
      <c r="F395">
        <v>1</v>
      </c>
      <c r="G395">
        <v>1</v>
      </c>
      <c r="H395">
        <v>2</v>
      </c>
      <c r="I395">
        <f t="shared" si="25"/>
        <v>23</v>
      </c>
      <c r="J395">
        <f t="shared" si="26"/>
        <v>52</v>
      </c>
      <c r="K395">
        <f t="shared" si="27"/>
        <v>9</v>
      </c>
      <c r="L395" t="s">
        <v>232</v>
      </c>
      <c r="M395" t="s">
        <v>1034</v>
      </c>
    </row>
    <row r="396" spans="1:13" x14ac:dyDescent="0.25">
      <c r="A396">
        <f t="shared" si="24"/>
        <v>295204</v>
      </c>
      <c r="B396" t="s">
        <v>1037</v>
      </c>
      <c r="D396" t="s">
        <v>34</v>
      </c>
      <c r="E396">
        <v>222090100</v>
      </c>
      <c r="F396">
        <v>1</v>
      </c>
      <c r="G396">
        <v>1</v>
      </c>
      <c r="H396">
        <v>1</v>
      </c>
      <c r="I396">
        <f t="shared" si="25"/>
        <v>29</v>
      </c>
      <c r="J396">
        <f t="shared" si="26"/>
        <v>52</v>
      </c>
      <c r="K396">
        <f t="shared" si="27"/>
        <v>4</v>
      </c>
      <c r="L396" t="s">
        <v>240</v>
      </c>
      <c r="M396" t="s">
        <v>1036</v>
      </c>
    </row>
    <row r="397" spans="1:13" x14ac:dyDescent="0.25">
      <c r="A397">
        <f t="shared" si="24"/>
        <v>234601</v>
      </c>
      <c r="B397" t="s">
        <v>1039</v>
      </c>
      <c r="D397" t="s">
        <v>116</v>
      </c>
      <c r="E397">
        <v>833030100</v>
      </c>
      <c r="F397">
        <v>1</v>
      </c>
      <c r="G397">
        <v>1</v>
      </c>
      <c r="H397">
        <v>2</v>
      </c>
      <c r="I397">
        <f t="shared" si="25"/>
        <v>23</v>
      </c>
      <c r="J397">
        <f t="shared" si="26"/>
        <v>46</v>
      </c>
      <c r="K397">
        <f t="shared" si="27"/>
        <v>1</v>
      </c>
      <c r="L397" t="s">
        <v>232</v>
      </c>
      <c r="M397" t="s">
        <v>1038</v>
      </c>
    </row>
    <row r="398" spans="1:13" x14ac:dyDescent="0.25">
      <c r="A398">
        <f t="shared" si="24"/>
        <v>244404</v>
      </c>
      <c r="B398" t="s">
        <v>1041</v>
      </c>
      <c r="D398" t="s">
        <v>39</v>
      </c>
      <c r="E398">
        <v>823080201</v>
      </c>
      <c r="F398">
        <v>1</v>
      </c>
      <c r="G398">
        <v>1</v>
      </c>
      <c r="H398">
        <v>2</v>
      </c>
      <c r="I398">
        <f t="shared" si="25"/>
        <v>24</v>
      </c>
      <c r="J398">
        <f t="shared" si="26"/>
        <v>44</v>
      </c>
      <c r="K398">
        <f t="shared" si="27"/>
        <v>4</v>
      </c>
      <c r="L398" t="s">
        <v>232</v>
      </c>
      <c r="M398" t="s">
        <v>1040</v>
      </c>
    </row>
    <row r="399" spans="1:13" x14ac:dyDescent="0.25">
      <c r="A399">
        <f t="shared" si="24"/>
        <v>234404</v>
      </c>
      <c r="B399" t="s">
        <v>1043</v>
      </c>
      <c r="D399" t="s">
        <v>39</v>
      </c>
      <c r="E399">
        <v>823080201</v>
      </c>
      <c r="F399">
        <v>1</v>
      </c>
      <c r="G399">
        <v>1</v>
      </c>
      <c r="H399">
        <v>2</v>
      </c>
      <c r="I399">
        <f t="shared" si="25"/>
        <v>23</v>
      </c>
      <c r="J399">
        <f t="shared" si="26"/>
        <v>44</v>
      </c>
      <c r="K399">
        <f t="shared" si="27"/>
        <v>4</v>
      </c>
      <c r="L399" t="s">
        <v>232</v>
      </c>
      <c r="M399" t="s">
        <v>1042</v>
      </c>
    </row>
    <row r="400" spans="1:13" x14ac:dyDescent="0.25">
      <c r="A400">
        <f t="shared" si="24"/>
        <v>224404</v>
      </c>
      <c r="B400" t="s">
        <v>1045</v>
      </c>
      <c r="D400" t="s">
        <v>39</v>
      </c>
      <c r="E400">
        <v>823080201</v>
      </c>
      <c r="F400">
        <v>1</v>
      </c>
      <c r="G400">
        <v>1</v>
      </c>
      <c r="H400">
        <v>2</v>
      </c>
      <c r="I400">
        <f t="shared" si="25"/>
        <v>22</v>
      </c>
      <c r="J400">
        <f t="shared" si="26"/>
        <v>44</v>
      </c>
      <c r="K400">
        <f t="shared" si="27"/>
        <v>4</v>
      </c>
      <c r="L400" t="s">
        <v>232</v>
      </c>
      <c r="M400" t="s">
        <v>1044</v>
      </c>
    </row>
    <row r="401" spans="1:13" x14ac:dyDescent="0.25">
      <c r="A401">
        <f t="shared" si="24"/>
        <v>214307</v>
      </c>
      <c r="B401" t="s">
        <v>1047</v>
      </c>
      <c r="D401" t="s">
        <v>40</v>
      </c>
      <c r="E401">
        <v>822020101</v>
      </c>
      <c r="F401">
        <v>1</v>
      </c>
      <c r="G401">
        <v>1</v>
      </c>
      <c r="H401">
        <v>2</v>
      </c>
      <c r="I401">
        <f t="shared" si="25"/>
        <v>21</v>
      </c>
      <c r="J401">
        <f t="shared" si="26"/>
        <v>43</v>
      </c>
      <c r="K401">
        <f t="shared" si="27"/>
        <v>7</v>
      </c>
      <c r="L401" t="s">
        <v>232</v>
      </c>
      <c r="M401" t="s">
        <v>1046</v>
      </c>
    </row>
    <row r="402" spans="1:13" x14ac:dyDescent="0.25">
      <c r="A402">
        <f t="shared" si="24"/>
        <v>244108</v>
      </c>
      <c r="B402" t="s">
        <v>1049</v>
      </c>
      <c r="D402" t="s">
        <v>42</v>
      </c>
      <c r="E402">
        <v>823010402</v>
      </c>
      <c r="F402">
        <v>1</v>
      </c>
      <c r="G402">
        <v>1</v>
      </c>
      <c r="H402">
        <v>2</v>
      </c>
      <c r="I402">
        <f t="shared" si="25"/>
        <v>24</v>
      </c>
      <c r="J402">
        <f t="shared" si="26"/>
        <v>41</v>
      </c>
      <c r="K402">
        <f t="shared" si="27"/>
        <v>8</v>
      </c>
      <c r="L402" t="s">
        <v>232</v>
      </c>
      <c r="M402" t="s">
        <v>1048</v>
      </c>
    </row>
    <row r="403" spans="1:13" x14ac:dyDescent="0.25">
      <c r="A403">
        <f t="shared" si="24"/>
        <v>234108</v>
      </c>
      <c r="B403" t="s">
        <v>1051</v>
      </c>
      <c r="D403" t="s">
        <v>42</v>
      </c>
      <c r="E403">
        <v>823010402</v>
      </c>
      <c r="F403">
        <v>1</v>
      </c>
      <c r="G403">
        <v>1</v>
      </c>
      <c r="H403">
        <v>2</v>
      </c>
      <c r="I403">
        <f t="shared" si="25"/>
        <v>23</v>
      </c>
      <c r="J403">
        <f t="shared" si="26"/>
        <v>41</v>
      </c>
      <c r="K403">
        <f t="shared" si="27"/>
        <v>8</v>
      </c>
      <c r="L403" t="s">
        <v>232</v>
      </c>
      <c r="M403" t="s">
        <v>1050</v>
      </c>
    </row>
    <row r="404" spans="1:13" x14ac:dyDescent="0.25">
      <c r="A404">
        <f t="shared" si="24"/>
        <v>303706</v>
      </c>
      <c r="B404" t="s">
        <v>1053</v>
      </c>
      <c r="D404" t="s">
        <v>136</v>
      </c>
      <c r="E404">
        <v>913120300</v>
      </c>
      <c r="F404">
        <v>1</v>
      </c>
      <c r="G404">
        <v>1</v>
      </c>
      <c r="H404">
        <v>1</v>
      </c>
      <c r="I404">
        <f t="shared" si="25"/>
        <v>30</v>
      </c>
      <c r="J404">
        <f t="shared" si="26"/>
        <v>37</v>
      </c>
      <c r="K404">
        <f t="shared" si="27"/>
        <v>6</v>
      </c>
      <c r="L404" t="s">
        <v>240</v>
      </c>
      <c r="M404" t="s">
        <v>1052</v>
      </c>
    </row>
    <row r="405" spans="1:13" x14ac:dyDescent="0.25">
      <c r="A405">
        <f t="shared" si="24"/>
        <v>313706</v>
      </c>
      <c r="B405" t="s">
        <v>1055</v>
      </c>
      <c r="D405" t="s">
        <v>136</v>
      </c>
      <c r="E405">
        <v>913120300</v>
      </c>
      <c r="F405">
        <v>1</v>
      </c>
      <c r="G405">
        <v>1</v>
      </c>
      <c r="H405">
        <v>1</v>
      </c>
      <c r="I405">
        <f t="shared" si="25"/>
        <v>31</v>
      </c>
      <c r="J405">
        <f t="shared" si="26"/>
        <v>37</v>
      </c>
      <c r="K405">
        <f t="shared" si="27"/>
        <v>6</v>
      </c>
      <c r="L405" t="s">
        <v>240</v>
      </c>
      <c r="M405" t="s">
        <v>1054</v>
      </c>
    </row>
    <row r="406" spans="1:13" x14ac:dyDescent="0.25">
      <c r="A406">
        <f t="shared" si="24"/>
        <v>332903</v>
      </c>
      <c r="B406" t="s">
        <v>1057</v>
      </c>
      <c r="D406" t="s">
        <v>27</v>
      </c>
      <c r="E406">
        <v>443020500</v>
      </c>
      <c r="F406">
        <v>1</v>
      </c>
      <c r="G406">
        <v>1</v>
      </c>
      <c r="H406">
        <v>1</v>
      </c>
      <c r="I406">
        <f t="shared" si="25"/>
        <v>33</v>
      </c>
      <c r="J406">
        <f t="shared" si="26"/>
        <v>29</v>
      </c>
      <c r="K406">
        <f t="shared" si="27"/>
        <v>3</v>
      </c>
      <c r="L406" t="s">
        <v>240</v>
      </c>
      <c r="M406" t="s">
        <v>1056</v>
      </c>
    </row>
    <row r="407" spans="1:13" x14ac:dyDescent="0.25">
      <c r="A407">
        <f t="shared" si="24"/>
        <v>322907</v>
      </c>
      <c r="B407" t="s">
        <v>1059</v>
      </c>
      <c r="D407" t="s">
        <v>27</v>
      </c>
      <c r="E407">
        <v>443020500</v>
      </c>
      <c r="F407">
        <v>1</v>
      </c>
      <c r="G407">
        <v>1</v>
      </c>
      <c r="H407">
        <v>1</v>
      </c>
      <c r="I407">
        <f t="shared" si="25"/>
        <v>32</v>
      </c>
      <c r="J407">
        <f t="shared" si="26"/>
        <v>29</v>
      </c>
      <c r="K407">
        <f t="shared" si="27"/>
        <v>7</v>
      </c>
      <c r="L407" t="s">
        <v>240</v>
      </c>
      <c r="M407" t="s">
        <v>1058</v>
      </c>
    </row>
    <row r="408" spans="1:13" x14ac:dyDescent="0.25">
      <c r="A408">
        <f t="shared" si="24"/>
        <v>272907</v>
      </c>
      <c r="B408" t="s">
        <v>1061</v>
      </c>
      <c r="D408" t="s">
        <v>137</v>
      </c>
      <c r="E408">
        <v>443020303</v>
      </c>
      <c r="F408">
        <v>1</v>
      </c>
      <c r="G408">
        <v>1</v>
      </c>
      <c r="H408">
        <v>2</v>
      </c>
      <c r="I408">
        <f t="shared" si="25"/>
        <v>27</v>
      </c>
      <c r="J408">
        <f t="shared" si="26"/>
        <v>29</v>
      </c>
      <c r="K408">
        <f t="shared" si="27"/>
        <v>7</v>
      </c>
      <c r="L408" t="s">
        <v>232</v>
      </c>
      <c r="M408" t="s">
        <v>1060</v>
      </c>
    </row>
    <row r="409" spans="1:13" x14ac:dyDescent="0.25">
      <c r="A409">
        <f t="shared" si="24"/>
        <v>252807</v>
      </c>
      <c r="B409" t="s">
        <v>1063</v>
      </c>
      <c r="D409" t="s">
        <v>26</v>
      </c>
      <c r="E409">
        <v>452020200</v>
      </c>
      <c r="F409">
        <v>1</v>
      </c>
      <c r="G409">
        <v>1</v>
      </c>
      <c r="H409">
        <v>2</v>
      </c>
      <c r="I409">
        <f t="shared" si="25"/>
        <v>25</v>
      </c>
      <c r="J409">
        <f t="shared" si="26"/>
        <v>28</v>
      </c>
      <c r="K409">
        <f t="shared" si="27"/>
        <v>7</v>
      </c>
      <c r="L409" t="s">
        <v>232</v>
      </c>
      <c r="M409" t="s">
        <v>1062</v>
      </c>
    </row>
    <row r="410" spans="1:13" x14ac:dyDescent="0.25">
      <c r="A410">
        <f t="shared" si="24"/>
        <v>272806</v>
      </c>
      <c r="B410" t="s">
        <v>1065</v>
      </c>
      <c r="D410" t="s">
        <v>26</v>
      </c>
      <c r="E410">
        <v>452020200</v>
      </c>
      <c r="F410">
        <v>1</v>
      </c>
      <c r="G410">
        <v>1</v>
      </c>
      <c r="H410">
        <v>2</v>
      </c>
      <c r="I410">
        <f t="shared" si="25"/>
        <v>27</v>
      </c>
      <c r="J410">
        <f t="shared" si="26"/>
        <v>28</v>
      </c>
      <c r="K410">
        <f t="shared" si="27"/>
        <v>6</v>
      </c>
      <c r="L410" t="s">
        <v>232</v>
      </c>
      <c r="M410" t="s">
        <v>1064</v>
      </c>
    </row>
    <row r="411" spans="1:13" x14ac:dyDescent="0.25">
      <c r="A411">
        <f t="shared" si="24"/>
        <v>312001</v>
      </c>
      <c r="B411" t="s">
        <v>1067</v>
      </c>
      <c r="D411" t="s">
        <v>25</v>
      </c>
      <c r="E411">
        <v>1123020301</v>
      </c>
      <c r="F411">
        <v>1</v>
      </c>
      <c r="G411">
        <v>1</v>
      </c>
      <c r="H411">
        <v>1</v>
      </c>
      <c r="I411">
        <f t="shared" si="25"/>
        <v>31</v>
      </c>
      <c r="J411">
        <f t="shared" si="26"/>
        <v>20</v>
      </c>
      <c r="K411">
        <f t="shared" si="27"/>
        <v>1</v>
      </c>
      <c r="L411" t="s">
        <v>240</v>
      </c>
      <c r="M411" t="s">
        <v>1066</v>
      </c>
    </row>
    <row r="412" spans="1:13" x14ac:dyDescent="0.25">
      <c r="A412">
        <f t="shared" si="24"/>
        <v>292001</v>
      </c>
      <c r="B412" t="s">
        <v>1069</v>
      </c>
      <c r="D412" t="s">
        <v>25</v>
      </c>
      <c r="E412">
        <v>1123020301</v>
      </c>
      <c r="F412">
        <v>1</v>
      </c>
      <c r="G412">
        <v>1</v>
      </c>
      <c r="H412">
        <v>1</v>
      </c>
      <c r="I412">
        <f t="shared" si="25"/>
        <v>29</v>
      </c>
      <c r="J412">
        <f t="shared" si="26"/>
        <v>20</v>
      </c>
      <c r="K412">
        <f t="shared" si="27"/>
        <v>1</v>
      </c>
      <c r="L412" t="s">
        <v>240</v>
      </c>
      <c r="M412" t="s">
        <v>1068</v>
      </c>
    </row>
    <row r="413" spans="1:13" x14ac:dyDescent="0.25">
      <c r="A413">
        <f t="shared" si="24"/>
        <v>273701</v>
      </c>
      <c r="B413" t="s">
        <v>1071</v>
      </c>
      <c r="D413" t="s">
        <v>138</v>
      </c>
      <c r="E413">
        <v>912030400</v>
      </c>
      <c r="F413">
        <v>1</v>
      </c>
      <c r="G413">
        <v>1</v>
      </c>
      <c r="H413">
        <v>2</v>
      </c>
      <c r="I413">
        <f t="shared" si="25"/>
        <v>27</v>
      </c>
      <c r="J413">
        <f t="shared" si="26"/>
        <v>37</v>
      </c>
      <c r="K413">
        <f t="shared" si="27"/>
        <v>1</v>
      </c>
      <c r="L413" t="s">
        <v>232</v>
      </c>
      <c r="M413" t="s">
        <v>1070</v>
      </c>
    </row>
    <row r="414" spans="1:13" x14ac:dyDescent="0.25">
      <c r="A414">
        <f t="shared" si="24"/>
        <v>273710</v>
      </c>
      <c r="B414" t="s">
        <v>1073</v>
      </c>
      <c r="D414" t="s">
        <v>138</v>
      </c>
      <c r="E414">
        <v>912030400</v>
      </c>
      <c r="F414">
        <v>1</v>
      </c>
      <c r="G414">
        <v>1</v>
      </c>
      <c r="H414">
        <v>2</v>
      </c>
      <c r="I414">
        <f t="shared" si="25"/>
        <v>27</v>
      </c>
      <c r="J414">
        <f t="shared" si="26"/>
        <v>37</v>
      </c>
      <c r="K414">
        <f t="shared" si="27"/>
        <v>10</v>
      </c>
      <c r="L414" t="s">
        <v>232</v>
      </c>
      <c r="M414" t="s">
        <v>1072</v>
      </c>
    </row>
    <row r="415" spans="1:13" x14ac:dyDescent="0.25">
      <c r="A415">
        <f t="shared" si="24"/>
        <v>273712</v>
      </c>
      <c r="B415" t="s">
        <v>1075</v>
      </c>
      <c r="D415" t="s">
        <v>138</v>
      </c>
      <c r="E415">
        <v>912030400</v>
      </c>
      <c r="F415">
        <v>1</v>
      </c>
      <c r="G415">
        <v>1</v>
      </c>
      <c r="H415">
        <v>2</v>
      </c>
      <c r="I415">
        <f t="shared" si="25"/>
        <v>27</v>
      </c>
      <c r="J415">
        <f t="shared" si="26"/>
        <v>37</v>
      </c>
      <c r="K415">
        <f t="shared" si="27"/>
        <v>12</v>
      </c>
      <c r="L415" t="s">
        <v>232</v>
      </c>
      <c r="M415" t="s">
        <v>1074</v>
      </c>
    </row>
    <row r="416" spans="1:13" x14ac:dyDescent="0.25">
      <c r="A416">
        <f t="shared" si="24"/>
        <v>273708</v>
      </c>
      <c r="B416" t="s">
        <v>1077</v>
      </c>
      <c r="D416" t="s">
        <v>138</v>
      </c>
      <c r="E416">
        <v>913040101</v>
      </c>
      <c r="F416">
        <v>1</v>
      </c>
      <c r="G416">
        <v>1</v>
      </c>
      <c r="H416">
        <v>2</v>
      </c>
      <c r="I416">
        <f t="shared" si="25"/>
        <v>27</v>
      </c>
      <c r="J416">
        <f t="shared" si="26"/>
        <v>37</v>
      </c>
      <c r="K416">
        <f t="shared" si="27"/>
        <v>8</v>
      </c>
      <c r="L416" t="s">
        <v>232</v>
      </c>
      <c r="M416" t="s">
        <v>1076</v>
      </c>
    </row>
    <row r="417" spans="1:13" x14ac:dyDescent="0.25">
      <c r="A417">
        <f t="shared" si="24"/>
        <v>273711</v>
      </c>
      <c r="B417" t="s">
        <v>1079</v>
      </c>
      <c r="D417" t="s">
        <v>138</v>
      </c>
      <c r="E417">
        <v>912030400</v>
      </c>
      <c r="F417">
        <v>1</v>
      </c>
      <c r="G417">
        <v>1</v>
      </c>
      <c r="H417">
        <v>2</v>
      </c>
      <c r="I417">
        <f t="shared" si="25"/>
        <v>27</v>
      </c>
      <c r="J417">
        <f t="shared" si="26"/>
        <v>37</v>
      </c>
      <c r="K417">
        <f t="shared" si="27"/>
        <v>11</v>
      </c>
      <c r="L417" t="s">
        <v>232</v>
      </c>
      <c r="M417" t="s">
        <v>1078</v>
      </c>
    </row>
    <row r="418" spans="1:13" x14ac:dyDescent="0.25">
      <c r="A418">
        <f t="shared" si="24"/>
        <v>273706</v>
      </c>
      <c r="B418" t="s">
        <v>1081</v>
      </c>
      <c r="D418" t="s">
        <v>138</v>
      </c>
      <c r="E418">
        <v>912030400</v>
      </c>
      <c r="F418">
        <v>1</v>
      </c>
      <c r="G418">
        <v>1</v>
      </c>
      <c r="H418">
        <v>2</v>
      </c>
      <c r="I418">
        <f t="shared" si="25"/>
        <v>27</v>
      </c>
      <c r="J418">
        <f t="shared" si="26"/>
        <v>37</v>
      </c>
      <c r="K418">
        <f t="shared" si="27"/>
        <v>6</v>
      </c>
      <c r="L418" t="s">
        <v>232</v>
      </c>
      <c r="M418" t="s">
        <v>1080</v>
      </c>
    </row>
    <row r="419" spans="1:13" x14ac:dyDescent="0.25">
      <c r="A419">
        <f t="shared" si="24"/>
        <v>273705</v>
      </c>
      <c r="B419" t="s">
        <v>1083</v>
      </c>
      <c r="D419" t="s">
        <v>138</v>
      </c>
      <c r="E419">
        <v>912030400</v>
      </c>
      <c r="F419">
        <v>1</v>
      </c>
      <c r="G419">
        <v>1</v>
      </c>
      <c r="H419">
        <v>2</v>
      </c>
      <c r="I419">
        <f t="shared" si="25"/>
        <v>27</v>
      </c>
      <c r="J419">
        <f t="shared" si="26"/>
        <v>37</v>
      </c>
      <c r="K419">
        <f t="shared" si="27"/>
        <v>5</v>
      </c>
      <c r="L419" t="s">
        <v>232</v>
      </c>
      <c r="M419" t="s">
        <v>1082</v>
      </c>
    </row>
    <row r="420" spans="1:13" x14ac:dyDescent="0.25">
      <c r="A420">
        <f t="shared" si="24"/>
        <v>273707</v>
      </c>
      <c r="B420" t="s">
        <v>1085</v>
      </c>
      <c r="D420" t="s">
        <v>138</v>
      </c>
      <c r="E420">
        <v>913040101</v>
      </c>
      <c r="F420">
        <v>1</v>
      </c>
      <c r="G420">
        <v>1</v>
      </c>
      <c r="H420">
        <v>2</v>
      </c>
      <c r="I420">
        <f t="shared" si="25"/>
        <v>27</v>
      </c>
      <c r="J420">
        <f t="shared" si="26"/>
        <v>37</v>
      </c>
      <c r="K420">
        <f t="shared" si="27"/>
        <v>7</v>
      </c>
      <c r="L420" t="s">
        <v>232</v>
      </c>
      <c r="M420" t="s">
        <v>1084</v>
      </c>
    </row>
    <row r="421" spans="1:13" x14ac:dyDescent="0.25">
      <c r="A421">
        <f t="shared" si="24"/>
        <v>273704</v>
      </c>
      <c r="B421" t="s">
        <v>1087</v>
      </c>
      <c r="D421" t="s">
        <v>138</v>
      </c>
      <c r="E421">
        <v>912030400</v>
      </c>
      <c r="F421">
        <v>1</v>
      </c>
      <c r="G421">
        <v>1</v>
      </c>
      <c r="H421">
        <v>2</v>
      </c>
      <c r="I421">
        <f t="shared" si="25"/>
        <v>27</v>
      </c>
      <c r="J421">
        <f t="shared" si="26"/>
        <v>37</v>
      </c>
      <c r="K421">
        <f t="shared" si="27"/>
        <v>4</v>
      </c>
      <c r="L421" t="s">
        <v>232</v>
      </c>
      <c r="M421" t="s">
        <v>1086</v>
      </c>
    </row>
    <row r="422" spans="1:13" x14ac:dyDescent="0.25">
      <c r="A422">
        <f t="shared" si="24"/>
        <v>243704</v>
      </c>
      <c r="B422" t="s">
        <v>1089</v>
      </c>
      <c r="D422" t="s">
        <v>138</v>
      </c>
      <c r="E422">
        <v>912030400</v>
      </c>
      <c r="F422">
        <v>1</v>
      </c>
      <c r="G422">
        <v>1</v>
      </c>
      <c r="H422">
        <v>2</v>
      </c>
      <c r="I422">
        <f t="shared" si="25"/>
        <v>24</v>
      </c>
      <c r="J422">
        <f t="shared" si="26"/>
        <v>37</v>
      </c>
      <c r="K422">
        <f t="shared" si="27"/>
        <v>4</v>
      </c>
      <c r="L422" t="s">
        <v>232</v>
      </c>
      <c r="M422" t="s">
        <v>1088</v>
      </c>
    </row>
    <row r="423" spans="1:13" x14ac:dyDescent="0.25">
      <c r="A423">
        <f t="shared" si="24"/>
        <v>208418</v>
      </c>
      <c r="B423" t="s">
        <v>1091</v>
      </c>
      <c r="D423" t="s">
        <v>48</v>
      </c>
      <c r="E423">
        <v>641010200</v>
      </c>
      <c r="F423">
        <v>1</v>
      </c>
      <c r="G423">
        <v>1</v>
      </c>
      <c r="H423">
        <v>2</v>
      </c>
      <c r="I423">
        <f t="shared" si="25"/>
        <v>20</v>
      </c>
      <c r="J423">
        <f t="shared" si="26"/>
        <v>84</v>
      </c>
      <c r="K423">
        <f t="shared" si="27"/>
        <v>18</v>
      </c>
      <c r="L423" t="s">
        <v>232</v>
      </c>
      <c r="M423" t="s">
        <v>1090</v>
      </c>
    </row>
    <row r="424" spans="1:13" x14ac:dyDescent="0.25">
      <c r="A424">
        <f t="shared" si="24"/>
        <v>108102</v>
      </c>
      <c r="B424" t="s">
        <v>1093</v>
      </c>
      <c r="D424" t="s">
        <v>139</v>
      </c>
      <c r="E424">
        <v>413050200</v>
      </c>
      <c r="F424">
        <v>1</v>
      </c>
      <c r="G424">
        <v>1</v>
      </c>
      <c r="H424">
        <v>2</v>
      </c>
      <c r="I424">
        <f t="shared" si="25"/>
        <v>10</v>
      </c>
      <c r="J424">
        <f t="shared" si="26"/>
        <v>81</v>
      </c>
      <c r="K424">
        <f t="shared" si="27"/>
        <v>2</v>
      </c>
      <c r="L424" t="s">
        <v>232</v>
      </c>
      <c r="M424" t="s">
        <v>1092</v>
      </c>
    </row>
    <row r="425" spans="1:13" x14ac:dyDescent="0.25">
      <c r="A425">
        <f t="shared" si="24"/>
        <v>238418</v>
      </c>
      <c r="B425" t="s">
        <v>1095</v>
      </c>
      <c r="D425" t="s">
        <v>48</v>
      </c>
      <c r="E425">
        <v>641010200</v>
      </c>
      <c r="F425">
        <v>1</v>
      </c>
      <c r="G425">
        <v>1</v>
      </c>
      <c r="H425">
        <v>2</v>
      </c>
      <c r="I425">
        <f t="shared" si="25"/>
        <v>23</v>
      </c>
      <c r="J425">
        <f t="shared" si="26"/>
        <v>84</v>
      </c>
      <c r="K425">
        <f t="shared" si="27"/>
        <v>18</v>
      </c>
      <c r="L425" t="s">
        <v>232</v>
      </c>
      <c r="M425" t="s">
        <v>1094</v>
      </c>
    </row>
    <row r="426" spans="1:13" x14ac:dyDescent="0.25">
      <c r="A426">
        <f t="shared" si="24"/>
        <v>105817</v>
      </c>
      <c r="B426" t="s">
        <v>1097</v>
      </c>
      <c r="D426" t="s">
        <v>139</v>
      </c>
      <c r="E426">
        <v>413050200</v>
      </c>
      <c r="F426">
        <v>1</v>
      </c>
      <c r="G426">
        <v>1</v>
      </c>
      <c r="H426">
        <v>2</v>
      </c>
      <c r="I426">
        <f t="shared" si="25"/>
        <v>10</v>
      </c>
      <c r="J426">
        <f t="shared" si="26"/>
        <v>58</v>
      </c>
      <c r="K426">
        <f t="shared" si="27"/>
        <v>17</v>
      </c>
      <c r="L426" t="s">
        <v>232</v>
      </c>
      <c r="M426" t="s">
        <v>1096</v>
      </c>
    </row>
    <row r="427" spans="1:13" x14ac:dyDescent="0.25">
      <c r="A427">
        <f t="shared" si="24"/>
        <v>353401</v>
      </c>
      <c r="B427" t="s">
        <v>1099</v>
      </c>
      <c r="D427" t="s">
        <v>1100</v>
      </c>
      <c r="E427">
        <v>1114040300</v>
      </c>
      <c r="F427">
        <v>1</v>
      </c>
      <c r="G427">
        <v>1</v>
      </c>
      <c r="H427">
        <v>1</v>
      </c>
      <c r="I427">
        <f t="shared" si="25"/>
        <v>35</v>
      </c>
      <c r="J427">
        <f t="shared" si="26"/>
        <v>34</v>
      </c>
      <c r="K427">
        <f t="shared" si="27"/>
        <v>1</v>
      </c>
      <c r="L427" t="s">
        <v>240</v>
      </c>
      <c r="M427" t="s">
        <v>1098</v>
      </c>
    </row>
    <row r="428" spans="1:13" x14ac:dyDescent="0.25">
      <c r="A428">
        <f t="shared" si="24"/>
        <v>333401</v>
      </c>
      <c r="B428" t="s">
        <v>1102</v>
      </c>
      <c r="D428" t="s">
        <v>1100</v>
      </c>
      <c r="E428">
        <v>1114040300</v>
      </c>
      <c r="F428">
        <v>1</v>
      </c>
      <c r="G428">
        <v>1</v>
      </c>
      <c r="H428">
        <v>1</v>
      </c>
      <c r="I428">
        <f t="shared" si="25"/>
        <v>33</v>
      </c>
      <c r="J428">
        <f t="shared" si="26"/>
        <v>34</v>
      </c>
      <c r="K428">
        <f t="shared" si="27"/>
        <v>1</v>
      </c>
      <c r="L428" t="s">
        <v>240</v>
      </c>
      <c r="M428" t="s">
        <v>1101</v>
      </c>
    </row>
    <row r="429" spans="1:13" x14ac:dyDescent="0.25">
      <c r="A429">
        <f t="shared" si="24"/>
        <v>313403</v>
      </c>
      <c r="B429" t="s">
        <v>1104</v>
      </c>
      <c r="D429" t="s">
        <v>140</v>
      </c>
      <c r="E429">
        <v>1114040100</v>
      </c>
      <c r="F429">
        <v>1</v>
      </c>
      <c r="G429">
        <v>1</v>
      </c>
      <c r="H429">
        <v>1</v>
      </c>
      <c r="I429">
        <f t="shared" si="25"/>
        <v>31</v>
      </c>
      <c r="J429">
        <f t="shared" si="26"/>
        <v>34</v>
      </c>
      <c r="K429">
        <f t="shared" si="27"/>
        <v>3</v>
      </c>
      <c r="L429" t="s">
        <v>240</v>
      </c>
      <c r="M429" t="s">
        <v>1103</v>
      </c>
    </row>
    <row r="430" spans="1:13" x14ac:dyDescent="0.25">
      <c r="A430">
        <f t="shared" si="24"/>
        <v>313401</v>
      </c>
      <c r="B430" t="s">
        <v>1106</v>
      </c>
      <c r="D430" t="s">
        <v>1100</v>
      </c>
      <c r="E430">
        <v>1114040300</v>
      </c>
      <c r="F430">
        <v>1</v>
      </c>
      <c r="G430">
        <v>1</v>
      </c>
      <c r="H430">
        <v>1</v>
      </c>
      <c r="I430">
        <f t="shared" si="25"/>
        <v>31</v>
      </c>
      <c r="J430">
        <f t="shared" si="26"/>
        <v>34</v>
      </c>
      <c r="K430">
        <f t="shared" si="27"/>
        <v>1</v>
      </c>
      <c r="L430" t="s">
        <v>240</v>
      </c>
      <c r="M430" t="s">
        <v>1105</v>
      </c>
    </row>
    <row r="431" spans="1:13" x14ac:dyDescent="0.25">
      <c r="A431">
        <f t="shared" si="24"/>
        <v>293403</v>
      </c>
      <c r="B431" t="s">
        <v>1108</v>
      </c>
      <c r="D431" t="s">
        <v>140</v>
      </c>
      <c r="E431">
        <v>1114040100</v>
      </c>
      <c r="F431">
        <v>1</v>
      </c>
      <c r="G431">
        <v>1</v>
      </c>
      <c r="H431">
        <v>1</v>
      </c>
      <c r="I431">
        <f t="shared" si="25"/>
        <v>29</v>
      </c>
      <c r="J431">
        <f t="shared" si="26"/>
        <v>34</v>
      </c>
      <c r="K431">
        <f t="shared" si="27"/>
        <v>3</v>
      </c>
      <c r="L431" t="s">
        <v>240</v>
      </c>
      <c r="M431" t="s">
        <v>1107</v>
      </c>
    </row>
    <row r="432" spans="1:13" x14ac:dyDescent="0.25">
      <c r="A432">
        <f t="shared" si="24"/>
        <v>333702</v>
      </c>
      <c r="B432" t="s">
        <v>1110</v>
      </c>
      <c r="D432" t="s">
        <v>1111</v>
      </c>
      <c r="E432">
        <v>914040100</v>
      </c>
      <c r="F432">
        <v>1</v>
      </c>
      <c r="G432">
        <v>1</v>
      </c>
      <c r="H432">
        <v>1</v>
      </c>
      <c r="I432">
        <f t="shared" si="25"/>
        <v>33</v>
      </c>
      <c r="J432">
        <f t="shared" si="26"/>
        <v>37</v>
      </c>
      <c r="K432">
        <f t="shared" si="27"/>
        <v>2</v>
      </c>
      <c r="L432" t="s">
        <v>240</v>
      </c>
      <c r="M432" t="s">
        <v>1109</v>
      </c>
    </row>
    <row r="433" spans="1:13" x14ac:dyDescent="0.25">
      <c r="A433">
        <f t="shared" si="24"/>
        <v>283702</v>
      </c>
      <c r="B433" t="s">
        <v>1113</v>
      </c>
      <c r="D433" t="s">
        <v>141</v>
      </c>
      <c r="E433">
        <v>912060200</v>
      </c>
      <c r="F433">
        <v>1</v>
      </c>
      <c r="G433">
        <v>1</v>
      </c>
      <c r="H433">
        <v>2</v>
      </c>
      <c r="I433">
        <f t="shared" si="25"/>
        <v>28</v>
      </c>
      <c r="J433">
        <f t="shared" si="26"/>
        <v>37</v>
      </c>
      <c r="K433">
        <f t="shared" si="27"/>
        <v>2</v>
      </c>
      <c r="L433" t="s">
        <v>232</v>
      </c>
      <c r="M433" t="s">
        <v>1112</v>
      </c>
    </row>
    <row r="434" spans="1:13" x14ac:dyDescent="0.25">
      <c r="A434">
        <f t="shared" si="24"/>
        <v>128305</v>
      </c>
      <c r="B434" t="s">
        <v>1115</v>
      </c>
      <c r="D434" t="s">
        <v>142</v>
      </c>
      <c r="E434">
        <v>242020202</v>
      </c>
      <c r="F434">
        <v>1</v>
      </c>
      <c r="G434">
        <v>1</v>
      </c>
      <c r="H434">
        <v>2</v>
      </c>
      <c r="I434">
        <f t="shared" si="25"/>
        <v>12</v>
      </c>
      <c r="J434">
        <f t="shared" si="26"/>
        <v>83</v>
      </c>
      <c r="K434">
        <f t="shared" si="27"/>
        <v>5</v>
      </c>
      <c r="L434" t="s">
        <v>232</v>
      </c>
      <c r="M434" t="s">
        <v>1114</v>
      </c>
    </row>
    <row r="435" spans="1:13" x14ac:dyDescent="0.25">
      <c r="A435">
        <f t="shared" si="24"/>
        <v>188422</v>
      </c>
      <c r="B435" t="s">
        <v>1117</v>
      </c>
      <c r="D435" t="s">
        <v>142</v>
      </c>
      <c r="E435">
        <v>242020202</v>
      </c>
      <c r="F435">
        <v>1</v>
      </c>
      <c r="G435">
        <v>1</v>
      </c>
      <c r="H435">
        <v>2</v>
      </c>
      <c r="I435">
        <f t="shared" si="25"/>
        <v>18</v>
      </c>
      <c r="J435">
        <f t="shared" si="26"/>
        <v>84</v>
      </c>
      <c r="K435">
        <f t="shared" si="27"/>
        <v>22</v>
      </c>
      <c r="L435" t="s">
        <v>232</v>
      </c>
      <c r="M435" t="s">
        <v>1116</v>
      </c>
    </row>
    <row r="436" spans="1:13" x14ac:dyDescent="0.25">
      <c r="A436">
        <f t="shared" si="24"/>
        <v>118303</v>
      </c>
      <c r="B436" t="s">
        <v>1119</v>
      </c>
      <c r="D436" t="s">
        <v>143</v>
      </c>
      <c r="E436">
        <v>652020402</v>
      </c>
      <c r="F436">
        <v>1</v>
      </c>
      <c r="G436">
        <v>1</v>
      </c>
      <c r="H436">
        <v>2</v>
      </c>
      <c r="I436">
        <f t="shared" si="25"/>
        <v>11</v>
      </c>
      <c r="J436">
        <f t="shared" si="26"/>
        <v>83</v>
      </c>
      <c r="K436">
        <f t="shared" si="27"/>
        <v>3</v>
      </c>
      <c r="L436" t="s">
        <v>232</v>
      </c>
      <c r="M436" t="s">
        <v>1118</v>
      </c>
    </row>
    <row r="437" spans="1:13" x14ac:dyDescent="0.25">
      <c r="A437">
        <f t="shared" si="24"/>
        <v>168306</v>
      </c>
      <c r="B437" t="s">
        <v>1121</v>
      </c>
      <c r="D437" t="s">
        <v>143</v>
      </c>
      <c r="E437">
        <v>652020402</v>
      </c>
      <c r="F437">
        <v>1</v>
      </c>
      <c r="G437">
        <v>1</v>
      </c>
      <c r="H437">
        <v>2</v>
      </c>
      <c r="I437">
        <f t="shared" si="25"/>
        <v>16</v>
      </c>
      <c r="J437">
        <f t="shared" si="26"/>
        <v>83</v>
      </c>
      <c r="K437">
        <f t="shared" si="27"/>
        <v>6</v>
      </c>
      <c r="L437" t="s">
        <v>232</v>
      </c>
      <c r="M437" t="s">
        <v>1120</v>
      </c>
    </row>
    <row r="438" spans="1:13" x14ac:dyDescent="0.25">
      <c r="A438">
        <f t="shared" si="24"/>
        <v>440104</v>
      </c>
      <c r="B438" t="s">
        <v>1123</v>
      </c>
      <c r="D438" t="s">
        <v>144</v>
      </c>
      <c r="E438">
        <v>825080201</v>
      </c>
      <c r="F438">
        <v>1</v>
      </c>
      <c r="G438">
        <v>1</v>
      </c>
      <c r="H438">
        <v>1</v>
      </c>
      <c r="I438">
        <f t="shared" si="25"/>
        <v>44</v>
      </c>
      <c r="J438">
        <f t="shared" si="26"/>
        <v>1</v>
      </c>
      <c r="K438">
        <f t="shared" si="27"/>
        <v>4</v>
      </c>
      <c r="L438" t="s">
        <v>240</v>
      </c>
      <c r="M438" t="s">
        <v>1122</v>
      </c>
    </row>
    <row r="439" spans="1:13" x14ac:dyDescent="0.25">
      <c r="A439">
        <f t="shared" si="24"/>
        <v>441201</v>
      </c>
      <c r="B439" t="s">
        <v>1125</v>
      </c>
      <c r="D439" t="s">
        <v>145</v>
      </c>
      <c r="E439">
        <v>824040300</v>
      </c>
      <c r="F439">
        <v>1</v>
      </c>
      <c r="G439">
        <v>1</v>
      </c>
      <c r="H439">
        <v>1</v>
      </c>
      <c r="I439">
        <f t="shared" si="25"/>
        <v>44</v>
      </c>
      <c r="J439">
        <f t="shared" si="26"/>
        <v>12</v>
      </c>
      <c r="K439">
        <f t="shared" si="27"/>
        <v>1</v>
      </c>
      <c r="L439" t="s">
        <v>240</v>
      </c>
      <c r="M439" t="s">
        <v>1124</v>
      </c>
    </row>
    <row r="440" spans="1:13" x14ac:dyDescent="0.25">
      <c r="A440">
        <f t="shared" si="24"/>
        <v>441202</v>
      </c>
      <c r="B440" t="s">
        <v>1127</v>
      </c>
      <c r="D440" t="s">
        <v>146</v>
      </c>
      <c r="E440">
        <v>824060300</v>
      </c>
      <c r="F440">
        <v>1</v>
      </c>
      <c r="G440">
        <v>1</v>
      </c>
      <c r="H440">
        <v>1</v>
      </c>
      <c r="I440">
        <f t="shared" si="25"/>
        <v>44</v>
      </c>
      <c r="J440">
        <f t="shared" si="26"/>
        <v>12</v>
      </c>
      <c r="K440">
        <f t="shared" si="27"/>
        <v>2</v>
      </c>
      <c r="L440" t="s">
        <v>240</v>
      </c>
      <c r="M440" t="s">
        <v>1126</v>
      </c>
    </row>
    <row r="441" spans="1:13" x14ac:dyDescent="0.25">
      <c r="A441">
        <f t="shared" si="24"/>
        <v>441203</v>
      </c>
      <c r="B441" t="s">
        <v>1129</v>
      </c>
      <c r="D441" t="s">
        <v>146</v>
      </c>
      <c r="E441">
        <v>824060300</v>
      </c>
      <c r="F441">
        <v>1</v>
      </c>
      <c r="G441">
        <v>1</v>
      </c>
      <c r="H441">
        <v>1</v>
      </c>
      <c r="I441">
        <f t="shared" si="25"/>
        <v>44</v>
      </c>
      <c r="J441">
        <f t="shared" si="26"/>
        <v>12</v>
      </c>
      <c r="K441">
        <f t="shared" si="27"/>
        <v>3</v>
      </c>
      <c r="L441" t="s">
        <v>240</v>
      </c>
      <c r="M441" t="s">
        <v>1128</v>
      </c>
    </row>
    <row r="442" spans="1:13" x14ac:dyDescent="0.25">
      <c r="A442">
        <f t="shared" si="24"/>
        <v>237402</v>
      </c>
      <c r="B442" t="s">
        <v>1131</v>
      </c>
      <c r="D442" t="s">
        <v>147</v>
      </c>
      <c r="E442">
        <v>814020101</v>
      </c>
      <c r="F442">
        <v>1</v>
      </c>
      <c r="G442">
        <v>1</v>
      </c>
      <c r="H442">
        <v>2</v>
      </c>
      <c r="I442">
        <f t="shared" si="25"/>
        <v>23</v>
      </c>
      <c r="J442">
        <f t="shared" si="26"/>
        <v>74</v>
      </c>
      <c r="K442">
        <f t="shared" si="27"/>
        <v>2</v>
      </c>
      <c r="L442" t="s">
        <v>232</v>
      </c>
      <c r="M442" t="s">
        <v>1130</v>
      </c>
    </row>
    <row r="443" spans="1:13" x14ac:dyDescent="0.25">
      <c r="A443">
        <f t="shared" si="24"/>
        <v>302803</v>
      </c>
      <c r="B443" t="s">
        <v>1133</v>
      </c>
      <c r="D443" t="s">
        <v>110</v>
      </c>
      <c r="E443">
        <v>454010300</v>
      </c>
      <c r="F443">
        <v>1</v>
      </c>
      <c r="G443">
        <v>1</v>
      </c>
      <c r="H443">
        <v>1</v>
      </c>
      <c r="I443">
        <f t="shared" si="25"/>
        <v>30</v>
      </c>
      <c r="J443">
        <f t="shared" si="26"/>
        <v>28</v>
      </c>
      <c r="K443">
        <f t="shared" si="27"/>
        <v>3</v>
      </c>
      <c r="L443" t="s">
        <v>240</v>
      </c>
      <c r="M443" t="s">
        <v>1132</v>
      </c>
    </row>
    <row r="444" spans="1:13" x14ac:dyDescent="0.25">
      <c r="A444">
        <f t="shared" si="24"/>
        <v>292803</v>
      </c>
      <c r="B444" t="s">
        <v>1135</v>
      </c>
      <c r="D444" t="s">
        <v>110</v>
      </c>
      <c r="E444">
        <v>454010300</v>
      </c>
      <c r="F444">
        <v>1</v>
      </c>
      <c r="G444">
        <v>1</v>
      </c>
      <c r="H444">
        <v>1</v>
      </c>
      <c r="I444">
        <f t="shared" si="25"/>
        <v>29</v>
      </c>
      <c r="J444">
        <f t="shared" si="26"/>
        <v>28</v>
      </c>
      <c r="K444">
        <f t="shared" si="27"/>
        <v>3</v>
      </c>
      <c r="L444" t="s">
        <v>240</v>
      </c>
      <c r="M444" t="s">
        <v>1134</v>
      </c>
    </row>
    <row r="445" spans="1:13" x14ac:dyDescent="0.25">
      <c r="A445">
        <f t="shared" si="24"/>
        <v>282803</v>
      </c>
      <c r="B445" t="s">
        <v>1137</v>
      </c>
      <c r="D445" t="s">
        <v>110</v>
      </c>
      <c r="E445">
        <v>454010300</v>
      </c>
      <c r="F445">
        <v>1</v>
      </c>
      <c r="G445">
        <v>1</v>
      </c>
      <c r="H445">
        <v>1</v>
      </c>
      <c r="I445">
        <f t="shared" si="25"/>
        <v>28</v>
      </c>
      <c r="J445">
        <f t="shared" si="26"/>
        <v>28</v>
      </c>
      <c r="K445">
        <f t="shared" si="27"/>
        <v>3</v>
      </c>
      <c r="L445" t="s">
        <v>240</v>
      </c>
      <c r="M445" t="s">
        <v>1136</v>
      </c>
    </row>
    <row r="446" spans="1:13" x14ac:dyDescent="0.25">
      <c r="A446">
        <f t="shared" si="24"/>
        <v>262803</v>
      </c>
      <c r="B446" t="s">
        <v>1139</v>
      </c>
      <c r="D446" t="s">
        <v>110</v>
      </c>
      <c r="E446">
        <v>454010300</v>
      </c>
      <c r="F446">
        <v>1</v>
      </c>
      <c r="G446">
        <v>1</v>
      </c>
      <c r="H446">
        <v>1</v>
      </c>
      <c r="I446">
        <f t="shared" si="25"/>
        <v>26</v>
      </c>
      <c r="J446">
        <f t="shared" si="26"/>
        <v>28</v>
      </c>
      <c r="K446">
        <f t="shared" si="27"/>
        <v>3</v>
      </c>
      <c r="L446" t="s">
        <v>240</v>
      </c>
      <c r="M446" t="s">
        <v>1138</v>
      </c>
    </row>
    <row r="447" spans="1:13" x14ac:dyDescent="0.25">
      <c r="A447">
        <f t="shared" si="24"/>
        <v>333101</v>
      </c>
      <c r="B447" t="s">
        <v>1141</v>
      </c>
      <c r="D447" t="s">
        <v>148</v>
      </c>
      <c r="E447">
        <v>822020800</v>
      </c>
      <c r="F447">
        <v>1</v>
      </c>
      <c r="G447">
        <v>1</v>
      </c>
      <c r="H447">
        <v>1</v>
      </c>
      <c r="I447">
        <f t="shared" si="25"/>
        <v>33</v>
      </c>
      <c r="J447">
        <f t="shared" si="26"/>
        <v>31</v>
      </c>
      <c r="K447">
        <f t="shared" si="27"/>
        <v>1</v>
      </c>
      <c r="L447" t="s">
        <v>240</v>
      </c>
      <c r="M447" t="s">
        <v>1140</v>
      </c>
    </row>
    <row r="448" spans="1:13" x14ac:dyDescent="0.25">
      <c r="A448">
        <f t="shared" si="24"/>
        <v>323101</v>
      </c>
      <c r="B448" t="s">
        <v>1143</v>
      </c>
      <c r="D448" t="s">
        <v>148</v>
      </c>
      <c r="E448">
        <v>822020800</v>
      </c>
      <c r="F448">
        <v>1</v>
      </c>
      <c r="G448">
        <v>1</v>
      </c>
      <c r="H448">
        <v>1</v>
      </c>
      <c r="I448">
        <f t="shared" si="25"/>
        <v>32</v>
      </c>
      <c r="J448">
        <f t="shared" si="26"/>
        <v>31</v>
      </c>
      <c r="K448">
        <f t="shared" si="27"/>
        <v>1</v>
      </c>
      <c r="L448" t="s">
        <v>240</v>
      </c>
      <c r="M448" t="s">
        <v>1142</v>
      </c>
    </row>
    <row r="449" spans="1:13" x14ac:dyDescent="0.25">
      <c r="A449">
        <f t="shared" si="24"/>
        <v>313101</v>
      </c>
      <c r="B449" t="s">
        <v>1145</v>
      </c>
      <c r="D449" t="s">
        <v>148</v>
      </c>
      <c r="E449">
        <v>822020800</v>
      </c>
      <c r="F449">
        <v>1</v>
      </c>
      <c r="G449">
        <v>1</v>
      </c>
      <c r="H449">
        <v>1</v>
      </c>
      <c r="I449">
        <f t="shared" si="25"/>
        <v>31</v>
      </c>
      <c r="J449">
        <f t="shared" si="26"/>
        <v>31</v>
      </c>
      <c r="K449">
        <f t="shared" si="27"/>
        <v>1</v>
      </c>
      <c r="L449" t="s">
        <v>240</v>
      </c>
      <c r="M449" t="s">
        <v>1144</v>
      </c>
    </row>
    <row r="450" spans="1:13" x14ac:dyDescent="0.25">
      <c r="A450">
        <f t="shared" si="24"/>
        <v>252402</v>
      </c>
      <c r="B450" t="s">
        <v>1147</v>
      </c>
      <c r="D450" t="s">
        <v>32</v>
      </c>
      <c r="E450">
        <v>553010101</v>
      </c>
      <c r="F450">
        <v>1</v>
      </c>
      <c r="G450">
        <v>1</v>
      </c>
      <c r="H450">
        <v>2</v>
      </c>
      <c r="I450">
        <f t="shared" si="25"/>
        <v>25</v>
      </c>
      <c r="J450">
        <f t="shared" si="26"/>
        <v>24</v>
      </c>
      <c r="K450">
        <f t="shared" si="27"/>
        <v>2</v>
      </c>
      <c r="L450" t="s">
        <v>232</v>
      </c>
      <c r="M450" t="s">
        <v>1146</v>
      </c>
    </row>
    <row r="451" spans="1:13" x14ac:dyDescent="0.25">
      <c r="A451">
        <f t="shared" si="24"/>
        <v>222402</v>
      </c>
      <c r="B451" t="s">
        <v>1149</v>
      </c>
      <c r="D451" t="s">
        <v>32</v>
      </c>
      <c r="E451">
        <v>553010101</v>
      </c>
      <c r="F451">
        <v>1</v>
      </c>
      <c r="G451">
        <v>1</v>
      </c>
      <c r="H451">
        <v>2</v>
      </c>
      <c r="I451">
        <f t="shared" si="25"/>
        <v>22</v>
      </c>
      <c r="J451">
        <f t="shared" si="26"/>
        <v>24</v>
      </c>
      <c r="K451">
        <f t="shared" si="27"/>
        <v>2</v>
      </c>
      <c r="L451" t="s">
        <v>232</v>
      </c>
      <c r="M451" t="s">
        <v>1148</v>
      </c>
    </row>
    <row r="452" spans="1:13" x14ac:dyDescent="0.25">
      <c r="A452">
        <f t="shared" si="24"/>
        <v>282601</v>
      </c>
      <c r="B452" t="s">
        <v>1151</v>
      </c>
      <c r="D452" t="s">
        <v>32</v>
      </c>
      <c r="E452">
        <v>553010101</v>
      </c>
      <c r="F452">
        <v>1</v>
      </c>
      <c r="G452">
        <v>1</v>
      </c>
      <c r="H452">
        <v>2</v>
      </c>
      <c r="I452">
        <f t="shared" si="25"/>
        <v>28</v>
      </c>
      <c r="J452">
        <f t="shared" si="26"/>
        <v>26</v>
      </c>
      <c r="K452">
        <f t="shared" si="27"/>
        <v>1</v>
      </c>
      <c r="L452" t="s">
        <v>232</v>
      </c>
      <c r="M452" t="s">
        <v>1150</v>
      </c>
    </row>
    <row r="453" spans="1:13" x14ac:dyDescent="0.25">
      <c r="A453">
        <f t="shared" ref="A453:A516" si="28">VALUE(CONCATENATE(TEXT(I453, "00"), TEXT(J453, "00"), TEXT(K453, "00")))</f>
        <v>122601</v>
      </c>
      <c r="B453" t="s">
        <v>1153</v>
      </c>
      <c r="D453" t="s">
        <v>971</v>
      </c>
      <c r="E453">
        <v>643030302</v>
      </c>
      <c r="F453">
        <v>1</v>
      </c>
      <c r="G453">
        <v>1</v>
      </c>
      <c r="H453">
        <v>2</v>
      </c>
      <c r="I453">
        <f t="shared" ref="I453:I516" si="29">VALUE(MID($M453, 1, 2))</f>
        <v>12</v>
      </c>
      <c r="J453">
        <f t="shared" ref="J453:J516" si="30">VALUE(MID($M453, 4, 2))</f>
        <v>26</v>
      </c>
      <c r="K453">
        <f t="shared" ref="K453:K516" si="31">VALUE(MID($M453, 7, 2))</f>
        <v>1</v>
      </c>
      <c r="L453" t="s">
        <v>232</v>
      </c>
      <c r="M453" t="s">
        <v>1152</v>
      </c>
    </row>
    <row r="454" spans="1:13" x14ac:dyDescent="0.25">
      <c r="A454">
        <f t="shared" si="28"/>
        <v>267203</v>
      </c>
      <c r="B454" t="s">
        <v>1155</v>
      </c>
      <c r="D454" t="s">
        <v>30</v>
      </c>
      <c r="E454">
        <v>923010401</v>
      </c>
      <c r="F454">
        <v>1</v>
      </c>
      <c r="G454">
        <v>1</v>
      </c>
      <c r="H454">
        <v>2</v>
      </c>
      <c r="I454">
        <f t="shared" si="29"/>
        <v>26</v>
      </c>
      <c r="J454">
        <f t="shared" si="30"/>
        <v>72</v>
      </c>
      <c r="K454">
        <f t="shared" si="31"/>
        <v>3</v>
      </c>
      <c r="L454" t="s">
        <v>232</v>
      </c>
      <c r="M454" t="s">
        <v>1154</v>
      </c>
    </row>
    <row r="455" spans="1:13" x14ac:dyDescent="0.25">
      <c r="A455">
        <f t="shared" si="28"/>
        <v>305302</v>
      </c>
      <c r="B455" t="s">
        <v>1157</v>
      </c>
      <c r="D455" t="s">
        <v>34</v>
      </c>
      <c r="E455">
        <v>222090100</v>
      </c>
      <c r="F455">
        <v>1</v>
      </c>
      <c r="G455">
        <v>1</v>
      </c>
      <c r="H455">
        <v>1</v>
      </c>
      <c r="I455">
        <f t="shared" si="29"/>
        <v>30</v>
      </c>
      <c r="J455">
        <f t="shared" si="30"/>
        <v>53</v>
      </c>
      <c r="K455">
        <f t="shared" si="31"/>
        <v>2</v>
      </c>
      <c r="L455" t="s">
        <v>240</v>
      </c>
      <c r="M455" t="s">
        <v>1156</v>
      </c>
    </row>
    <row r="456" spans="1:13" x14ac:dyDescent="0.25">
      <c r="A456">
        <f t="shared" si="28"/>
        <v>325201</v>
      </c>
      <c r="B456" t="s">
        <v>1159</v>
      </c>
      <c r="D456" t="s">
        <v>35</v>
      </c>
      <c r="E456">
        <v>223020600</v>
      </c>
      <c r="F456">
        <v>1</v>
      </c>
      <c r="G456">
        <v>1</v>
      </c>
      <c r="H456">
        <v>1</v>
      </c>
      <c r="I456">
        <f t="shared" si="29"/>
        <v>32</v>
      </c>
      <c r="J456">
        <f t="shared" si="30"/>
        <v>52</v>
      </c>
      <c r="K456">
        <f t="shared" si="31"/>
        <v>1</v>
      </c>
      <c r="L456" t="s">
        <v>240</v>
      </c>
      <c r="M456" t="s">
        <v>1158</v>
      </c>
    </row>
    <row r="457" spans="1:13" x14ac:dyDescent="0.25">
      <c r="A457">
        <f t="shared" si="28"/>
        <v>315302</v>
      </c>
      <c r="B457" t="s">
        <v>1161</v>
      </c>
      <c r="D457" t="s">
        <v>34</v>
      </c>
      <c r="E457">
        <v>222090100</v>
      </c>
      <c r="F457">
        <v>1</v>
      </c>
      <c r="G457">
        <v>1</v>
      </c>
      <c r="H457">
        <v>1</v>
      </c>
      <c r="I457">
        <f t="shared" si="29"/>
        <v>31</v>
      </c>
      <c r="J457">
        <f t="shared" si="30"/>
        <v>53</v>
      </c>
      <c r="K457">
        <f t="shared" si="31"/>
        <v>2</v>
      </c>
      <c r="L457" t="s">
        <v>240</v>
      </c>
      <c r="M457" t="s">
        <v>1160</v>
      </c>
    </row>
    <row r="458" spans="1:13" x14ac:dyDescent="0.25">
      <c r="A458">
        <f t="shared" si="28"/>
        <v>318453</v>
      </c>
      <c r="B458" t="s">
        <v>1163</v>
      </c>
      <c r="D458" t="s">
        <v>149</v>
      </c>
      <c r="E458">
        <v>434010100</v>
      </c>
      <c r="F458">
        <v>1</v>
      </c>
      <c r="G458">
        <v>1</v>
      </c>
      <c r="H458">
        <v>1</v>
      </c>
      <c r="I458">
        <f t="shared" si="29"/>
        <v>31</v>
      </c>
      <c r="J458">
        <f t="shared" si="30"/>
        <v>84</v>
      </c>
      <c r="K458">
        <f t="shared" si="31"/>
        <v>53</v>
      </c>
      <c r="L458" t="s">
        <v>240</v>
      </c>
      <c r="M458" t="s">
        <v>1162</v>
      </c>
    </row>
    <row r="459" spans="1:13" x14ac:dyDescent="0.25">
      <c r="A459">
        <f t="shared" si="28"/>
        <v>315203</v>
      </c>
      <c r="B459" t="s">
        <v>1165</v>
      </c>
      <c r="D459" t="s">
        <v>34</v>
      </c>
      <c r="E459">
        <v>222090100</v>
      </c>
      <c r="F459">
        <v>1</v>
      </c>
      <c r="G459">
        <v>1</v>
      </c>
      <c r="H459">
        <v>1</v>
      </c>
      <c r="I459">
        <f t="shared" si="29"/>
        <v>31</v>
      </c>
      <c r="J459">
        <f t="shared" si="30"/>
        <v>52</v>
      </c>
      <c r="K459">
        <f t="shared" si="31"/>
        <v>3</v>
      </c>
      <c r="L459" t="s">
        <v>240</v>
      </c>
      <c r="M459" t="s">
        <v>1164</v>
      </c>
    </row>
    <row r="460" spans="1:13" x14ac:dyDescent="0.25">
      <c r="A460">
        <f t="shared" si="28"/>
        <v>243708</v>
      </c>
      <c r="B460" t="s">
        <v>1167</v>
      </c>
      <c r="D460" t="s">
        <v>150</v>
      </c>
      <c r="E460">
        <v>933030400</v>
      </c>
      <c r="F460">
        <v>1</v>
      </c>
      <c r="G460">
        <v>1</v>
      </c>
      <c r="H460">
        <v>2</v>
      </c>
      <c r="I460">
        <f t="shared" si="29"/>
        <v>24</v>
      </c>
      <c r="J460">
        <f t="shared" si="30"/>
        <v>37</v>
      </c>
      <c r="K460">
        <f t="shared" si="31"/>
        <v>8</v>
      </c>
      <c r="L460" t="s">
        <v>232</v>
      </c>
      <c r="M460" t="s">
        <v>1166</v>
      </c>
    </row>
    <row r="461" spans="1:13" x14ac:dyDescent="0.25">
      <c r="A461">
        <f t="shared" si="28"/>
        <v>237301</v>
      </c>
      <c r="B461" t="s">
        <v>1169</v>
      </c>
      <c r="D461" t="s">
        <v>125</v>
      </c>
      <c r="E461">
        <v>772010100</v>
      </c>
      <c r="F461">
        <v>1</v>
      </c>
      <c r="G461">
        <v>1</v>
      </c>
      <c r="H461">
        <v>2</v>
      </c>
      <c r="I461">
        <f t="shared" si="29"/>
        <v>23</v>
      </c>
      <c r="J461">
        <f t="shared" si="30"/>
        <v>73</v>
      </c>
      <c r="K461">
        <f t="shared" si="31"/>
        <v>1</v>
      </c>
      <c r="L461" t="s">
        <v>232</v>
      </c>
      <c r="M461" t="s">
        <v>1168</v>
      </c>
    </row>
    <row r="462" spans="1:13" x14ac:dyDescent="0.25">
      <c r="A462">
        <f t="shared" si="28"/>
        <v>24705</v>
      </c>
      <c r="B462" t="s">
        <v>1171</v>
      </c>
      <c r="D462" t="s">
        <v>114</v>
      </c>
      <c r="E462">
        <v>821010400</v>
      </c>
      <c r="F462">
        <v>1</v>
      </c>
      <c r="G462">
        <v>1</v>
      </c>
      <c r="H462">
        <v>2</v>
      </c>
      <c r="I462">
        <f t="shared" si="29"/>
        <v>2</v>
      </c>
      <c r="J462">
        <f t="shared" si="30"/>
        <v>47</v>
      </c>
      <c r="K462">
        <f t="shared" si="31"/>
        <v>5</v>
      </c>
      <c r="L462" t="s">
        <v>232</v>
      </c>
      <c r="M462" t="s">
        <v>1170</v>
      </c>
    </row>
    <row r="463" spans="1:13" x14ac:dyDescent="0.25">
      <c r="A463">
        <f t="shared" si="28"/>
        <v>107312</v>
      </c>
      <c r="B463" t="s">
        <v>151</v>
      </c>
      <c r="D463" t="s">
        <v>151</v>
      </c>
      <c r="E463">
        <v>111010200</v>
      </c>
      <c r="F463">
        <v>1</v>
      </c>
      <c r="G463">
        <v>1</v>
      </c>
      <c r="H463">
        <v>2</v>
      </c>
      <c r="I463">
        <f t="shared" si="29"/>
        <v>10</v>
      </c>
      <c r="J463">
        <f t="shared" si="30"/>
        <v>73</v>
      </c>
      <c r="K463">
        <f t="shared" si="31"/>
        <v>12</v>
      </c>
      <c r="L463" t="s">
        <v>232</v>
      </c>
      <c r="M463" t="s">
        <v>1172</v>
      </c>
    </row>
    <row r="464" spans="1:13" x14ac:dyDescent="0.25">
      <c r="A464">
        <f t="shared" si="28"/>
        <v>325101</v>
      </c>
      <c r="B464" t="s">
        <v>1174</v>
      </c>
      <c r="D464" t="s">
        <v>23</v>
      </c>
      <c r="E464">
        <v>113040101</v>
      </c>
      <c r="F464">
        <v>1</v>
      </c>
      <c r="G464">
        <v>1</v>
      </c>
      <c r="H464">
        <v>1</v>
      </c>
      <c r="I464">
        <f t="shared" si="29"/>
        <v>32</v>
      </c>
      <c r="J464">
        <f t="shared" si="30"/>
        <v>51</v>
      </c>
      <c r="K464">
        <f t="shared" si="31"/>
        <v>1</v>
      </c>
      <c r="L464" t="s">
        <v>240</v>
      </c>
      <c r="M464" t="s">
        <v>1173</v>
      </c>
    </row>
    <row r="465" spans="1:13" x14ac:dyDescent="0.25">
      <c r="A465">
        <f t="shared" si="28"/>
        <v>352802</v>
      </c>
      <c r="B465" t="s">
        <v>1176</v>
      </c>
      <c r="D465" t="s">
        <v>110</v>
      </c>
      <c r="E465">
        <v>454010300</v>
      </c>
      <c r="F465">
        <v>1</v>
      </c>
      <c r="G465">
        <v>1</v>
      </c>
      <c r="H465">
        <v>1</v>
      </c>
      <c r="I465">
        <f t="shared" si="29"/>
        <v>35</v>
      </c>
      <c r="J465">
        <f t="shared" si="30"/>
        <v>28</v>
      </c>
      <c r="K465">
        <f t="shared" si="31"/>
        <v>2</v>
      </c>
      <c r="L465" t="s">
        <v>240</v>
      </c>
      <c r="M465" t="s">
        <v>1175</v>
      </c>
    </row>
    <row r="466" spans="1:13" x14ac:dyDescent="0.25">
      <c r="A466">
        <f t="shared" si="28"/>
        <v>362001</v>
      </c>
      <c r="B466" t="s">
        <v>1178</v>
      </c>
      <c r="D466" t="s">
        <v>152</v>
      </c>
      <c r="E466">
        <v>823050300</v>
      </c>
      <c r="F466">
        <v>1</v>
      </c>
      <c r="G466">
        <v>1</v>
      </c>
      <c r="H466">
        <v>1</v>
      </c>
      <c r="I466">
        <f t="shared" si="29"/>
        <v>36</v>
      </c>
      <c r="J466">
        <f t="shared" si="30"/>
        <v>20</v>
      </c>
      <c r="K466">
        <f t="shared" si="31"/>
        <v>1</v>
      </c>
      <c r="L466" t="s">
        <v>240</v>
      </c>
      <c r="M466" t="s">
        <v>1177</v>
      </c>
    </row>
    <row r="467" spans="1:13" x14ac:dyDescent="0.25">
      <c r="A467">
        <f t="shared" si="28"/>
        <v>352901</v>
      </c>
      <c r="B467" t="s">
        <v>1180</v>
      </c>
      <c r="D467" t="s">
        <v>112</v>
      </c>
      <c r="E467">
        <v>443010100</v>
      </c>
      <c r="F467">
        <v>1</v>
      </c>
      <c r="G467">
        <v>1</v>
      </c>
      <c r="H467">
        <v>1</v>
      </c>
      <c r="I467">
        <f t="shared" si="29"/>
        <v>35</v>
      </c>
      <c r="J467">
        <f t="shared" si="30"/>
        <v>29</v>
      </c>
      <c r="K467">
        <f t="shared" si="31"/>
        <v>1</v>
      </c>
      <c r="L467" t="s">
        <v>240</v>
      </c>
      <c r="M467" t="s">
        <v>1179</v>
      </c>
    </row>
    <row r="468" spans="1:13" x14ac:dyDescent="0.25">
      <c r="A468">
        <f t="shared" si="28"/>
        <v>297402</v>
      </c>
      <c r="B468" t="s">
        <v>1182</v>
      </c>
      <c r="D468" t="s">
        <v>88</v>
      </c>
      <c r="E468">
        <v>942031000</v>
      </c>
      <c r="F468">
        <v>1</v>
      </c>
      <c r="G468">
        <v>1</v>
      </c>
      <c r="H468">
        <v>1</v>
      </c>
      <c r="I468">
        <f t="shared" si="29"/>
        <v>29</v>
      </c>
      <c r="J468">
        <f t="shared" si="30"/>
        <v>74</v>
      </c>
      <c r="K468">
        <f t="shared" si="31"/>
        <v>2</v>
      </c>
      <c r="L468" t="s">
        <v>240</v>
      </c>
      <c r="M468" t="s">
        <v>1181</v>
      </c>
    </row>
    <row r="469" spans="1:13" x14ac:dyDescent="0.25">
      <c r="A469">
        <f t="shared" si="28"/>
        <v>324313</v>
      </c>
      <c r="B469" t="s">
        <v>1184</v>
      </c>
      <c r="D469" t="s">
        <v>22</v>
      </c>
      <c r="E469">
        <v>825080301</v>
      </c>
      <c r="F469">
        <v>1</v>
      </c>
      <c r="G469">
        <v>1</v>
      </c>
      <c r="H469">
        <v>1</v>
      </c>
      <c r="I469">
        <f t="shared" si="29"/>
        <v>32</v>
      </c>
      <c r="J469">
        <f t="shared" si="30"/>
        <v>43</v>
      </c>
      <c r="K469">
        <f t="shared" si="31"/>
        <v>13</v>
      </c>
      <c r="L469" t="s">
        <v>240</v>
      </c>
      <c r="M469" t="s">
        <v>1183</v>
      </c>
    </row>
    <row r="470" spans="1:13" x14ac:dyDescent="0.25">
      <c r="A470">
        <f t="shared" si="28"/>
        <v>305101</v>
      </c>
      <c r="B470" t="s">
        <v>1186</v>
      </c>
      <c r="D470" t="s">
        <v>23</v>
      </c>
      <c r="E470">
        <v>113040101</v>
      </c>
      <c r="F470">
        <v>1</v>
      </c>
      <c r="G470">
        <v>1</v>
      </c>
      <c r="H470">
        <v>1</v>
      </c>
      <c r="I470">
        <f t="shared" si="29"/>
        <v>30</v>
      </c>
      <c r="J470">
        <f t="shared" si="30"/>
        <v>51</v>
      </c>
      <c r="K470">
        <f t="shared" si="31"/>
        <v>1</v>
      </c>
      <c r="L470" t="s">
        <v>240</v>
      </c>
      <c r="M470" t="s">
        <v>1185</v>
      </c>
    </row>
    <row r="471" spans="1:13" x14ac:dyDescent="0.25">
      <c r="A471">
        <f t="shared" si="28"/>
        <v>352001</v>
      </c>
      <c r="B471" t="s">
        <v>1188</v>
      </c>
      <c r="D471" t="s">
        <v>152</v>
      </c>
      <c r="E471">
        <v>823050300</v>
      </c>
      <c r="F471">
        <v>1</v>
      </c>
      <c r="G471">
        <v>1</v>
      </c>
      <c r="H471">
        <v>1</v>
      </c>
      <c r="I471">
        <f t="shared" si="29"/>
        <v>35</v>
      </c>
      <c r="J471">
        <f t="shared" si="30"/>
        <v>20</v>
      </c>
      <c r="K471">
        <f t="shared" si="31"/>
        <v>1</v>
      </c>
      <c r="L471" t="s">
        <v>240</v>
      </c>
      <c r="M471" t="s">
        <v>1187</v>
      </c>
    </row>
    <row r="472" spans="1:13" x14ac:dyDescent="0.25">
      <c r="A472">
        <f t="shared" si="28"/>
        <v>342802</v>
      </c>
      <c r="B472" t="s">
        <v>1190</v>
      </c>
      <c r="D472" t="s">
        <v>110</v>
      </c>
      <c r="E472">
        <v>454010300</v>
      </c>
      <c r="F472">
        <v>1</v>
      </c>
      <c r="G472">
        <v>1</v>
      </c>
      <c r="H472">
        <v>1</v>
      </c>
      <c r="I472">
        <f t="shared" si="29"/>
        <v>34</v>
      </c>
      <c r="J472">
        <f t="shared" si="30"/>
        <v>28</v>
      </c>
      <c r="K472">
        <f t="shared" si="31"/>
        <v>2</v>
      </c>
      <c r="L472" t="s">
        <v>240</v>
      </c>
      <c r="M472" t="s">
        <v>1189</v>
      </c>
    </row>
    <row r="473" spans="1:13" x14ac:dyDescent="0.25">
      <c r="A473">
        <f t="shared" si="28"/>
        <v>342901</v>
      </c>
      <c r="B473" t="s">
        <v>1192</v>
      </c>
      <c r="D473" t="s">
        <v>112</v>
      </c>
      <c r="E473">
        <v>443010100</v>
      </c>
      <c r="F473">
        <v>1</v>
      </c>
      <c r="G473">
        <v>1</v>
      </c>
      <c r="H473">
        <v>1</v>
      </c>
      <c r="I473">
        <f t="shared" si="29"/>
        <v>34</v>
      </c>
      <c r="J473">
        <f t="shared" si="30"/>
        <v>29</v>
      </c>
      <c r="K473">
        <f t="shared" si="31"/>
        <v>1</v>
      </c>
      <c r="L473" t="s">
        <v>240</v>
      </c>
      <c r="M473" t="s">
        <v>1191</v>
      </c>
    </row>
    <row r="474" spans="1:13" x14ac:dyDescent="0.25">
      <c r="A474">
        <f t="shared" si="28"/>
        <v>314313</v>
      </c>
      <c r="B474" t="s">
        <v>1194</v>
      </c>
      <c r="D474" t="s">
        <v>22</v>
      </c>
      <c r="E474">
        <v>825080301</v>
      </c>
      <c r="F474">
        <v>1</v>
      </c>
      <c r="G474">
        <v>1</v>
      </c>
      <c r="H474">
        <v>1</v>
      </c>
      <c r="I474">
        <f t="shared" si="29"/>
        <v>31</v>
      </c>
      <c r="J474">
        <f t="shared" si="30"/>
        <v>43</v>
      </c>
      <c r="K474">
        <f t="shared" si="31"/>
        <v>13</v>
      </c>
      <c r="L474" t="s">
        <v>240</v>
      </c>
      <c r="M474" t="s">
        <v>1193</v>
      </c>
    </row>
    <row r="475" spans="1:13" x14ac:dyDescent="0.25">
      <c r="A475">
        <f t="shared" si="28"/>
        <v>342001</v>
      </c>
      <c r="B475" t="s">
        <v>1196</v>
      </c>
      <c r="D475" t="s">
        <v>152</v>
      </c>
      <c r="E475">
        <v>823050300</v>
      </c>
      <c r="F475">
        <v>1</v>
      </c>
      <c r="G475">
        <v>1</v>
      </c>
      <c r="H475">
        <v>1</v>
      </c>
      <c r="I475">
        <f t="shared" si="29"/>
        <v>34</v>
      </c>
      <c r="J475">
        <f t="shared" si="30"/>
        <v>20</v>
      </c>
      <c r="K475">
        <f t="shared" si="31"/>
        <v>1</v>
      </c>
      <c r="L475" t="s">
        <v>240</v>
      </c>
      <c r="M475" t="s">
        <v>1195</v>
      </c>
    </row>
    <row r="476" spans="1:13" x14ac:dyDescent="0.25">
      <c r="A476">
        <f t="shared" si="28"/>
        <v>332802</v>
      </c>
      <c r="B476" t="s">
        <v>1198</v>
      </c>
      <c r="D476" t="s">
        <v>110</v>
      </c>
      <c r="E476">
        <v>454010300</v>
      </c>
      <c r="F476">
        <v>1</v>
      </c>
      <c r="G476">
        <v>1</v>
      </c>
      <c r="H476">
        <v>1</v>
      </c>
      <c r="I476">
        <f t="shared" si="29"/>
        <v>33</v>
      </c>
      <c r="J476">
        <f t="shared" si="30"/>
        <v>28</v>
      </c>
      <c r="K476">
        <f t="shared" si="31"/>
        <v>2</v>
      </c>
      <c r="L476" t="s">
        <v>240</v>
      </c>
      <c r="M476" t="s">
        <v>1197</v>
      </c>
    </row>
    <row r="477" spans="1:13" x14ac:dyDescent="0.25">
      <c r="A477">
        <f t="shared" si="28"/>
        <v>322901</v>
      </c>
      <c r="B477" t="s">
        <v>1200</v>
      </c>
      <c r="D477" t="s">
        <v>112</v>
      </c>
      <c r="E477">
        <v>443010100</v>
      </c>
      <c r="F477">
        <v>1</v>
      </c>
      <c r="G477">
        <v>1</v>
      </c>
      <c r="H477">
        <v>1</v>
      </c>
      <c r="I477">
        <f t="shared" si="29"/>
        <v>32</v>
      </c>
      <c r="J477">
        <f t="shared" si="30"/>
        <v>29</v>
      </c>
      <c r="K477">
        <f t="shared" si="31"/>
        <v>1</v>
      </c>
      <c r="L477" t="s">
        <v>240</v>
      </c>
      <c r="M477" t="s">
        <v>1199</v>
      </c>
    </row>
    <row r="478" spans="1:13" x14ac:dyDescent="0.25">
      <c r="A478">
        <f t="shared" si="28"/>
        <v>251304</v>
      </c>
      <c r="B478" t="s">
        <v>1202</v>
      </c>
      <c r="D478" t="s">
        <v>153</v>
      </c>
      <c r="E478">
        <v>823060900</v>
      </c>
      <c r="F478">
        <v>1</v>
      </c>
      <c r="G478">
        <v>1</v>
      </c>
      <c r="H478">
        <v>1</v>
      </c>
      <c r="I478">
        <f t="shared" si="29"/>
        <v>25</v>
      </c>
      <c r="J478">
        <f t="shared" si="30"/>
        <v>13</v>
      </c>
      <c r="K478">
        <f t="shared" si="31"/>
        <v>4</v>
      </c>
      <c r="L478" t="s">
        <v>240</v>
      </c>
      <c r="M478" t="s">
        <v>1201</v>
      </c>
    </row>
    <row r="479" spans="1:13" x14ac:dyDescent="0.25">
      <c r="A479">
        <f t="shared" si="28"/>
        <v>304313</v>
      </c>
      <c r="B479" t="s">
        <v>1204</v>
      </c>
      <c r="D479" t="s">
        <v>22</v>
      </c>
      <c r="E479">
        <v>825080301</v>
      </c>
      <c r="F479">
        <v>1</v>
      </c>
      <c r="G479">
        <v>1</v>
      </c>
      <c r="H479">
        <v>1</v>
      </c>
      <c r="I479">
        <f t="shared" si="29"/>
        <v>30</v>
      </c>
      <c r="J479">
        <f t="shared" si="30"/>
        <v>43</v>
      </c>
      <c r="K479">
        <f t="shared" si="31"/>
        <v>13</v>
      </c>
      <c r="L479" t="s">
        <v>240</v>
      </c>
      <c r="M479" t="s">
        <v>1203</v>
      </c>
    </row>
    <row r="480" spans="1:13" x14ac:dyDescent="0.25">
      <c r="A480">
        <f t="shared" si="28"/>
        <v>332001</v>
      </c>
      <c r="B480" t="s">
        <v>1206</v>
      </c>
      <c r="D480" t="s">
        <v>152</v>
      </c>
      <c r="E480">
        <v>823050300</v>
      </c>
      <c r="F480">
        <v>1</v>
      </c>
      <c r="G480">
        <v>1</v>
      </c>
      <c r="H480">
        <v>1</v>
      </c>
      <c r="I480">
        <f t="shared" si="29"/>
        <v>33</v>
      </c>
      <c r="J480">
        <f t="shared" si="30"/>
        <v>20</v>
      </c>
      <c r="K480">
        <f t="shared" si="31"/>
        <v>1</v>
      </c>
      <c r="L480" t="s">
        <v>240</v>
      </c>
      <c r="M480" t="s">
        <v>1205</v>
      </c>
    </row>
    <row r="481" spans="1:13" x14ac:dyDescent="0.25">
      <c r="A481">
        <f t="shared" si="28"/>
        <v>312901</v>
      </c>
      <c r="B481" t="s">
        <v>1208</v>
      </c>
      <c r="D481" t="s">
        <v>112</v>
      </c>
      <c r="E481">
        <v>443010100</v>
      </c>
      <c r="F481">
        <v>1</v>
      </c>
      <c r="G481">
        <v>1</v>
      </c>
      <c r="H481">
        <v>1</v>
      </c>
      <c r="I481">
        <f t="shared" si="29"/>
        <v>31</v>
      </c>
      <c r="J481">
        <f t="shared" si="30"/>
        <v>29</v>
      </c>
      <c r="K481">
        <f t="shared" si="31"/>
        <v>1</v>
      </c>
      <c r="L481" t="s">
        <v>240</v>
      </c>
      <c r="M481" t="s">
        <v>1207</v>
      </c>
    </row>
    <row r="482" spans="1:13" x14ac:dyDescent="0.25">
      <c r="A482">
        <f t="shared" si="28"/>
        <v>306301</v>
      </c>
      <c r="B482" t="s">
        <v>1210</v>
      </c>
      <c r="D482" t="s">
        <v>83</v>
      </c>
      <c r="E482">
        <v>423040600</v>
      </c>
      <c r="F482">
        <v>1</v>
      </c>
      <c r="G482">
        <v>1</v>
      </c>
      <c r="H482">
        <v>2</v>
      </c>
      <c r="I482">
        <f t="shared" si="29"/>
        <v>30</v>
      </c>
      <c r="J482">
        <f t="shared" si="30"/>
        <v>63</v>
      </c>
      <c r="K482">
        <f t="shared" si="31"/>
        <v>1</v>
      </c>
      <c r="L482" t="s">
        <v>232</v>
      </c>
      <c r="M482" t="s">
        <v>1209</v>
      </c>
    </row>
    <row r="483" spans="1:13" x14ac:dyDescent="0.25">
      <c r="A483">
        <f t="shared" si="28"/>
        <v>295606</v>
      </c>
      <c r="B483" t="s">
        <v>1212</v>
      </c>
      <c r="D483" t="s">
        <v>49</v>
      </c>
      <c r="E483">
        <v>1113020100</v>
      </c>
      <c r="F483">
        <v>1</v>
      </c>
      <c r="G483">
        <v>1</v>
      </c>
      <c r="H483">
        <v>2</v>
      </c>
      <c r="I483">
        <f t="shared" si="29"/>
        <v>29</v>
      </c>
      <c r="J483">
        <f t="shared" si="30"/>
        <v>56</v>
      </c>
      <c r="K483">
        <f t="shared" si="31"/>
        <v>6</v>
      </c>
      <c r="L483" t="s">
        <v>232</v>
      </c>
      <c r="M483" t="s">
        <v>1211</v>
      </c>
    </row>
    <row r="484" spans="1:13" x14ac:dyDescent="0.25">
      <c r="A484">
        <f t="shared" si="28"/>
        <v>285432</v>
      </c>
      <c r="B484" t="s">
        <v>1214</v>
      </c>
      <c r="D484" t="s">
        <v>33</v>
      </c>
      <c r="E484">
        <v>222010101</v>
      </c>
      <c r="F484">
        <v>1</v>
      </c>
      <c r="G484">
        <v>1</v>
      </c>
      <c r="H484">
        <v>2</v>
      </c>
      <c r="I484">
        <f t="shared" si="29"/>
        <v>28</v>
      </c>
      <c r="J484">
        <f t="shared" si="30"/>
        <v>54</v>
      </c>
      <c r="K484">
        <f t="shared" si="31"/>
        <v>32</v>
      </c>
      <c r="L484" t="s">
        <v>232</v>
      </c>
      <c r="M484" t="s">
        <v>1213</v>
      </c>
    </row>
    <row r="485" spans="1:13" x14ac:dyDescent="0.25">
      <c r="A485">
        <f t="shared" si="28"/>
        <v>274402</v>
      </c>
      <c r="B485" t="s">
        <v>1216</v>
      </c>
      <c r="D485" t="s">
        <v>112</v>
      </c>
      <c r="E485">
        <v>443010100</v>
      </c>
      <c r="F485">
        <v>1</v>
      </c>
      <c r="G485">
        <v>1</v>
      </c>
      <c r="H485">
        <v>2</v>
      </c>
      <c r="I485">
        <f t="shared" si="29"/>
        <v>27</v>
      </c>
      <c r="J485">
        <f t="shared" si="30"/>
        <v>44</v>
      </c>
      <c r="K485">
        <f t="shared" si="31"/>
        <v>2</v>
      </c>
      <c r="L485" t="s">
        <v>232</v>
      </c>
      <c r="M485" t="s">
        <v>1215</v>
      </c>
    </row>
    <row r="486" spans="1:13" x14ac:dyDescent="0.25">
      <c r="A486">
        <f t="shared" si="28"/>
        <v>296302</v>
      </c>
      <c r="B486" t="s">
        <v>1218</v>
      </c>
      <c r="D486" t="s">
        <v>83</v>
      </c>
      <c r="E486">
        <v>423040600</v>
      </c>
      <c r="F486">
        <v>1</v>
      </c>
      <c r="G486">
        <v>1</v>
      </c>
      <c r="H486">
        <v>2</v>
      </c>
      <c r="I486">
        <f t="shared" si="29"/>
        <v>29</v>
      </c>
      <c r="J486">
        <f t="shared" si="30"/>
        <v>63</v>
      </c>
      <c r="K486">
        <f t="shared" si="31"/>
        <v>2</v>
      </c>
      <c r="L486" t="s">
        <v>232</v>
      </c>
      <c r="M486" t="s">
        <v>1217</v>
      </c>
    </row>
    <row r="487" spans="1:13" x14ac:dyDescent="0.25">
      <c r="A487">
        <f t="shared" si="28"/>
        <v>278101</v>
      </c>
      <c r="B487" t="s">
        <v>1220</v>
      </c>
      <c r="D487" t="s">
        <v>130</v>
      </c>
      <c r="E487">
        <v>653020202</v>
      </c>
      <c r="F487">
        <v>1</v>
      </c>
      <c r="G487">
        <v>1</v>
      </c>
      <c r="H487">
        <v>2</v>
      </c>
      <c r="I487">
        <f t="shared" si="29"/>
        <v>27</v>
      </c>
      <c r="J487">
        <f t="shared" si="30"/>
        <v>81</v>
      </c>
      <c r="K487">
        <f t="shared" si="31"/>
        <v>1</v>
      </c>
      <c r="L487" t="s">
        <v>232</v>
      </c>
      <c r="M487" t="s">
        <v>1219</v>
      </c>
    </row>
    <row r="488" spans="1:13" x14ac:dyDescent="0.25">
      <c r="A488">
        <f t="shared" si="28"/>
        <v>317201</v>
      </c>
      <c r="B488" t="s">
        <v>1222</v>
      </c>
      <c r="D488" t="s">
        <v>75</v>
      </c>
      <c r="E488">
        <v>943020100</v>
      </c>
      <c r="F488">
        <v>1</v>
      </c>
      <c r="G488">
        <v>1</v>
      </c>
      <c r="H488">
        <v>2</v>
      </c>
      <c r="I488">
        <f t="shared" si="29"/>
        <v>31</v>
      </c>
      <c r="J488">
        <f t="shared" si="30"/>
        <v>72</v>
      </c>
      <c r="K488">
        <f t="shared" si="31"/>
        <v>1</v>
      </c>
      <c r="L488" t="s">
        <v>232</v>
      </c>
      <c r="M488" t="s">
        <v>1221</v>
      </c>
    </row>
    <row r="489" spans="1:13" x14ac:dyDescent="0.25">
      <c r="A489">
        <f t="shared" si="28"/>
        <v>265801</v>
      </c>
      <c r="B489" t="s">
        <v>1224</v>
      </c>
      <c r="D489" t="s">
        <v>43</v>
      </c>
      <c r="E489">
        <v>252020100</v>
      </c>
      <c r="F489">
        <v>1</v>
      </c>
      <c r="G489">
        <v>1</v>
      </c>
      <c r="H489">
        <v>2</v>
      </c>
      <c r="I489">
        <f t="shared" si="29"/>
        <v>26</v>
      </c>
      <c r="J489">
        <f t="shared" si="30"/>
        <v>58</v>
      </c>
      <c r="K489">
        <f t="shared" si="31"/>
        <v>1</v>
      </c>
      <c r="L489" t="s">
        <v>232</v>
      </c>
      <c r="M489" t="s">
        <v>1223</v>
      </c>
    </row>
    <row r="490" spans="1:13" x14ac:dyDescent="0.25">
      <c r="A490">
        <f t="shared" si="28"/>
        <v>285606</v>
      </c>
      <c r="B490" t="s">
        <v>1226</v>
      </c>
      <c r="D490" t="s">
        <v>49</v>
      </c>
      <c r="E490">
        <v>1113020100</v>
      </c>
      <c r="F490">
        <v>1</v>
      </c>
      <c r="G490">
        <v>1</v>
      </c>
      <c r="H490">
        <v>2</v>
      </c>
      <c r="I490">
        <f t="shared" si="29"/>
        <v>28</v>
      </c>
      <c r="J490">
        <f t="shared" si="30"/>
        <v>56</v>
      </c>
      <c r="K490">
        <f t="shared" si="31"/>
        <v>6</v>
      </c>
      <c r="L490" t="s">
        <v>232</v>
      </c>
      <c r="M490" t="s">
        <v>1225</v>
      </c>
    </row>
    <row r="491" spans="1:13" x14ac:dyDescent="0.25">
      <c r="A491">
        <f t="shared" si="28"/>
        <v>275701</v>
      </c>
      <c r="B491" t="s">
        <v>1228</v>
      </c>
      <c r="D491" t="s">
        <v>33</v>
      </c>
      <c r="E491">
        <v>222010101</v>
      </c>
      <c r="F491">
        <v>1</v>
      </c>
      <c r="G491">
        <v>1</v>
      </c>
      <c r="H491">
        <v>2</v>
      </c>
      <c r="I491">
        <f t="shared" si="29"/>
        <v>27</v>
      </c>
      <c r="J491">
        <f t="shared" si="30"/>
        <v>57</v>
      </c>
      <c r="K491">
        <f t="shared" si="31"/>
        <v>1</v>
      </c>
      <c r="L491" t="s">
        <v>232</v>
      </c>
      <c r="M491" t="s">
        <v>1227</v>
      </c>
    </row>
    <row r="492" spans="1:13" x14ac:dyDescent="0.25">
      <c r="A492">
        <f t="shared" si="28"/>
        <v>264402</v>
      </c>
      <c r="B492" t="s">
        <v>1230</v>
      </c>
      <c r="D492" t="s">
        <v>112</v>
      </c>
      <c r="E492">
        <v>443010100</v>
      </c>
      <c r="F492">
        <v>1</v>
      </c>
      <c r="G492">
        <v>1</v>
      </c>
      <c r="H492">
        <v>2</v>
      </c>
      <c r="I492">
        <f t="shared" si="29"/>
        <v>26</v>
      </c>
      <c r="J492">
        <f t="shared" si="30"/>
        <v>44</v>
      </c>
      <c r="K492">
        <f t="shared" si="31"/>
        <v>2</v>
      </c>
      <c r="L492" t="s">
        <v>232</v>
      </c>
      <c r="M492" t="s">
        <v>1229</v>
      </c>
    </row>
    <row r="493" spans="1:13" x14ac:dyDescent="0.25">
      <c r="A493">
        <f t="shared" si="28"/>
        <v>286302</v>
      </c>
      <c r="B493" t="s">
        <v>1232</v>
      </c>
      <c r="D493" t="s">
        <v>83</v>
      </c>
      <c r="E493">
        <v>423040600</v>
      </c>
      <c r="F493">
        <v>1</v>
      </c>
      <c r="G493">
        <v>1</v>
      </c>
      <c r="H493">
        <v>2</v>
      </c>
      <c r="I493">
        <f t="shared" si="29"/>
        <v>28</v>
      </c>
      <c r="J493">
        <f t="shared" si="30"/>
        <v>63</v>
      </c>
      <c r="K493">
        <f t="shared" si="31"/>
        <v>2</v>
      </c>
      <c r="L493" t="s">
        <v>232</v>
      </c>
      <c r="M493" t="s">
        <v>1231</v>
      </c>
    </row>
    <row r="494" spans="1:13" x14ac:dyDescent="0.25">
      <c r="A494">
        <f t="shared" si="28"/>
        <v>268101</v>
      </c>
      <c r="B494" t="s">
        <v>1234</v>
      </c>
      <c r="C494" t="s">
        <v>154</v>
      </c>
      <c r="D494" t="s">
        <v>130</v>
      </c>
      <c r="E494">
        <v>653020202</v>
      </c>
      <c r="F494">
        <v>1</v>
      </c>
      <c r="G494">
        <v>1</v>
      </c>
      <c r="H494">
        <v>2</v>
      </c>
      <c r="I494">
        <f t="shared" si="29"/>
        <v>26</v>
      </c>
      <c r="J494">
        <f t="shared" si="30"/>
        <v>81</v>
      </c>
      <c r="K494">
        <f t="shared" si="31"/>
        <v>1</v>
      </c>
      <c r="L494" t="s">
        <v>232</v>
      </c>
      <c r="M494" t="s">
        <v>1233</v>
      </c>
    </row>
    <row r="495" spans="1:13" x14ac:dyDescent="0.25">
      <c r="A495">
        <f t="shared" si="28"/>
        <v>297201</v>
      </c>
      <c r="B495" t="s">
        <v>1236</v>
      </c>
      <c r="D495" t="s">
        <v>75</v>
      </c>
      <c r="E495">
        <v>943020100</v>
      </c>
      <c r="F495">
        <v>1</v>
      </c>
      <c r="G495">
        <v>1</v>
      </c>
      <c r="H495">
        <v>2</v>
      </c>
      <c r="I495">
        <f t="shared" si="29"/>
        <v>29</v>
      </c>
      <c r="J495">
        <f t="shared" si="30"/>
        <v>72</v>
      </c>
      <c r="K495">
        <f t="shared" si="31"/>
        <v>1</v>
      </c>
      <c r="L495" t="s">
        <v>232</v>
      </c>
      <c r="M495" t="s">
        <v>1235</v>
      </c>
    </row>
    <row r="496" spans="1:13" x14ac:dyDescent="0.25">
      <c r="A496">
        <f t="shared" si="28"/>
        <v>275606</v>
      </c>
      <c r="B496" t="s">
        <v>1238</v>
      </c>
      <c r="D496" t="s">
        <v>49</v>
      </c>
      <c r="E496">
        <v>1113020100</v>
      </c>
      <c r="F496">
        <v>1</v>
      </c>
      <c r="G496">
        <v>1</v>
      </c>
      <c r="H496">
        <v>2</v>
      </c>
      <c r="I496">
        <f t="shared" si="29"/>
        <v>27</v>
      </c>
      <c r="J496">
        <f t="shared" si="30"/>
        <v>56</v>
      </c>
      <c r="K496">
        <f t="shared" si="31"/>
        <v>6</v>
      </c>
      <c r="L496" t="s">
        <v>232</v>
      </c>
      <c r="M496" t="s">
        <v>1237</v>
      </c>
    </row>
    <row r="497" spans="1:13" x14ac:dyDescent="0.25">
      <c r="A497">
        <f t="shared" si="28"/>
        <v>265701</v>
      </c>
      <c r="B497" t="s">
        <v>1240</v>
      </c>
      <c r="D497" t="s">
        <v>33</v>
      </c>
      <c r="E497">
        <v>222010101</v>
      </c>
      <c r="F497">
        <v>1</v>
      </c>
      <c r="G497">
        <v>1</v>
      </c>
      <c r="H497">
        <v>2</v>
      </c>
      <c r="I497">
        <f t="shared" si="29"/>
        <v>26</v>
      </c>
      <c r="J497">
        <f t="shared" si="30"/>
        <v>57</v>
      </c>
      <c r="K497">
        <f t="shared" si="31"/>
        <v>1</v>
      </c>
      <c r="L497" t="s">
        <v>232</v>
      </c>
      <c r="M497" t="s">
        <v>1239</v>
      </c>
    </row>
    <row r="498" spans="1:13" x14ac:dyDescent="0.25">
      <c r="A498">
        <f t="shared" si="28"/>
        <v>254402</v>
      </c>
      <c r="B498" t="s">
        <v>1242</v>
      </c>
      <c r="D498" t="s">
        <v>112</v>
      </c>
      <c r="E498">
        <v>443010100</v>
      </c>
      <c r="F498">
        <v>1</v>
      </c>
      <c r="G498">
        <v>1</v>
      </c>
      <c r="H498">
        <v>2</v>
      </c>
      <c r="I498">
        <f t="shared" si="29"/>
        <v>25</v>
      </c>
      <c r="J498">
        <f t="shared" si="30"/>
        <v>44</v>
      </c>
      <c r="K498">
        <f t="shared" si="31"/>
        <v>2</v>
      </c>
      <c r="L498" t="s">
        <v>232</v>
      </c>
      <c r="M498" t="s">
        <v>1241</v>
      </c>
    </row>
    <row r="499" spans="1:13" x14ac:dyDescent="0.25">
      <c r="A499">
        <f t="shared" si="28"/>
        <v>276302</v>
      </c>
      <c r="B499" t="s">
        <v>1244</v>
      </c>
      <c r="D499" t="s">
        <v>83</v>
      </c>
      <c r="E499">
        <v>423040600</v>
      </c>
      <c r="F499">
        <v>1</v>
      </c>
      <c r="G499">
        <v>1</v>
      </c>
      <c r="H499">
        <v>2</v>
      </c>
      <c r="I499">
        <f t="shared" si="29"/>
        <v>27</v>
      </c>
      <c r="J499">
        <f t="shared" si="30"/>
        <v>63</v>
      </c>
      <c r="K499">
        <f t="shared" si="31"/>
        <v>2</v>
      </c>
      <c r="L499" t="s">
        <v>232</v>
      </c>
      <c r="M499" t="s">
        <v>1243</v>
      </c>
    </row>
    <row r="500" spans="1:13" x14ac:dyDescent="0.25">
      <c r="A500">
        <f t="shared" si="28"/>
        <v>258101</v>
      </c>
      <c r="B500" t="s">
        <v>1246</v>
      </c>
      <c r="D500" t="s">
        <v>130</v>
      </c>
      <c r="E500">
        <v>653020202</v>
      </c>
      <c r="F500">
        <v>1</v>
      </c>
      <c r="G500">
        <v>1</v>
      </c>
      <c r="H500">
        <v>2</v>
      </c>
      <c r="I500">
        <f t="shared" si="29"/>
        <v>25</v>
      </c>
      <c r="J500">
        <f t="shared" si="30"/>
        <v>81</v>
      </c>
      <c r="K500">
        <f t="shared" si="31"/>
        <v>1</v>
      </c>
      <c r="L500" t="s">
        <v>232</v>
      </c>
      <c r="M500" t="s">
        <v>1245</v>
      </c>
    </row>
    <row r="501" spans="1:13" x14ac:dyDescent="0.25">
      <c r="A501">
        <f t="shared" si="28"/>
        <v>277201</v>
      </c>
      <c r="B501" t="s">
        <v>1248</v>
      </c>
      <c r="D501" t="s">
        <v>75</v>
      </c>
      <c r="E501">
        <v>943020100</v>
      </c>
      <c r="F501">
        <v>1</v>
      </c>
      <c r="G501">
        <v>1</v>
      </c>
      <c r="H501">
        <v>2</v>
      </c>
      <c r="I501">
        <f t="shared" si="29"/>
        <v>27</v>
      </c>
      <c r="J501">
        <f t="shared" si="30"/>
        <v>72</v>
      </c>
      <c r="K501">
        <f t="shared" si="31"/>
        <v>1</v>
      </c>
      <c r="L501" t="s">
        <v>232</v>
      </c>
      <c r="M501" t="s">
        <v>1247</v>
      </c>
    </row>
    <row r="502" spans="1:13" x14ac:dyDescent="0.25">
      <c r="A502">
        <f t="shared" si="28"/>
        <v>244402</v>
      </c>
      <c r="B502" t="s">
        <v>1250</v>
      </c>
      <c r="D502" t="s">
        <v>112</v>
      </c>
      <c r="E502">
        <v>443010100</v>
      </c>
      <c r="F502">
        <v>1</v>
      </c>
      <c r="G502">
        <v>1</v>
      </c>
      <c r="H502">
        <v>2</v>
      </c>
      <c r="I502">
        <f t="shared" si="29"/>
        <v>24</v>
      </c>
      <c r="J502">
        <f t="shared" si="30"/>
        <v>44</v>
      </c>
      <c r="K502">
        <f t="shared" si="31"/>
        <v>2</v>
      </c>
      <c r="L502" t="s">
        <v>232</v>
      </c>
      <c r="M502" t="s">
        <v>1249</v>
      </c>
    </row>
    <row r="503" spans="1:13" x14ac:dyDescent="0.25">
      <c r="A503">
        <f t="shared" si="28"/>
        <v>266302</v>
      </c>
      <c r="B503" t="s">
        <v>1252</v>
      </c>
      <c r="D503" t="s">
        <v>83</v>
      </c>
      <c r="E503">
        <v>423040600</v>
      </c>
      <c r="F503">
        <v>1</v>
      </c>
      <c r="G503">
        <v>1</v>
      </c>
      <c r="H503">
        <v>2</v>
      </c>
      <c r="I503">
        <f t="shared" si="29"/>
        <v>26</v>
      </c>
      <c r="J503">
        <f t="shared" si="30"/>
        <v>63</v>
      </c>
      <c r="K503">
        <f t="shared" si="31"/>
        <v>2</v>
      </c>
      <c r="L503" t="s">
        <v>232</v>
      </c>
      <c r="M503" t="s">
        <v>1251</v>
      </c>
    </row>
    <row r="504" spans="1:13" x14ac:dyDescent="0.25">
      <c r="A504">
        <f t="shared" si="28"/>
        <v>267201</v>
      </c>
      <c r="B504" t="s">
        <v>1254</v>
      </c>
      <c r="D504" t="s">
        <v>75</v>
      </c>
      <c r="E504">
        <v>943020100</v>
      </c>
      <c r="F504">
        <v>1</v>
      </c>
      <c r="G504">
        <v>1</v>
      </c>
      <c r="H504">
        <v>2</v>
      </c>
      <c r="I504">
        <f t="shared" si="29"/>
        <v>26</v>
      </c>
      <c r="J504">
        <f t="shared" si="30"/>
        <v>72</v>
      </c>
      <c r="K504">
        <f t="shared" si="31"/>
        <v>1</v>
      </c>
      <c r="L504" t="s">
        <v>232</v>
      </c>
      <c r="M504" t="s">
        <v>1253</v>
      </c>
    </row>
    <row r="505" spans="1:13" x14ac:dyDescent="0.25">
      <c r="A505">
        <f t="shared" si="28"/>
        <v>351318</v>
      </c>
      <c r="B505" t="s">
        <v>1256</v>
      </c>
      <c r="D505" t="s">
        <v>155</v>
      </c>
      <c r="E505">
        <v>823060600</v>
      </c>
      <c r="F505">
        <v>1</v>
      </c>
      <c r="G505">
        <v>1</v>
      </c>
      <c r="H505">
        <v>1</v>
      </c>
      <c r="I505">
        <f t="shared" si="29"/>
        <v>35</v>
      </c>
      <c r="J505">
        <f t="shared" si="30"/>
        <v>13</v>
      </c>
      <c r="K505">
        <f t="shared" si="31"/>
        <v>18</v>
      </c>
      <c r="L505" t="s">
        <v>240</v>
      </c>
      <c r="M505" t="s">
        <v>1255</v>
      </c>
    </row>
    <row r="506" spans="1:13" x14ac:dyDescent="0.25">
      <c r="A506">
        <f t="shared" si="28"/>
        <v>341318</v>
      </c>
      <c r="B506" t="s">
        <v>1258</v>
      </c>
      <c r="D506" t="s">
        <v>155</v>
      </c>
      <c r="E506">
        <v>823060600</v>
      </c>
      <c r="F506">
        <v>1</v>
      </c>
      <c r="G506">
        <v>1</v>
      </c>
      <c r="H506">
        <v>1</v>
      </c>
      <c r="I506">
        <f t="shared" si="29"/>
        <v>34</v>
      </c>
      <c r="J506">
        <f t="shared" si="30"/>
        <v>13</v>
      </c>
      <c r="K506">
        <f t="shared" si="31"/>
        <v>18</v>
      </c>
      <c r="L506" t="s">
        <v>240</v>
      </c>
      <c r="M506" t="s">
        <v>1257</v>
      </c>
    </row>
    <row r="507" spans="1:13" x14ac:dyDescent="0.25">
      <c r="A507">
        <f t="shared" si="28"/>
        <v>331318</v>
      </c>
      <c r="B507" t="s">
        <v>1260</v>
      </c>
      <c r="D507" t="s">
        <v>155</v>
      </c>
      <c r="E507">
        <v>823060600</v>
      </c>
      <c r="F507">
        <v>1</v>
      </c>
      <c r="G507">
        <v>1</v>
      </c>
      <c r="H507">
        <v>1</v>
      </c>
      <c r="I507">
        <f t="shared" si="29"/>
        <v>33</v>
      </c>
      <c r="J507">
        <f t="shared" si="30"/>
        <v>13</v>
      </c>
      <c r="K507">
        <f t="shared" si="31"/>
        <v>18</v>
      </c>
      <c r="L507" t="s">
        <v>240</v>
      </c>
      <c r="M507" t="s">
        <v>1259</v>
      </c>
    </row>
    <row r="508" spans="1:13" x14ac:dyDescent="0.25">
      <c r="A508">
        <f t="shared" si="28"/>
        <v>341320</v>
      </c>
      <c r="B508" t="s">
        <v>1262</v>
      </c>
      <c r="D508" t="s">
        <v>155</v>
      </c>
      <c r="E508">
        <v>823060600</v>
      </c>
      <c r="F508">
        <v>1</v>
      </c>
      <c r="G508">
        <v>1</v>
      </c>
      <c r="H508">
        <v>1</v>
      </c>
      <c r="I508">
        <f t="shared" si="29"/>
        <v>34</v>
      </c>
      <c r="J508">
        <f t="shared" si="30"/>
        <v>13</v>
      </c>
      <c r="K508">
        <f t="shared" si="31"/>
        <v>20</v>
      </c>
      <c r="L508" t="s">
        <v>240</v>
      </c>
      <c r="M508" t="s">
        <v>1261</v>
      </c>
    </row>
    <row r="509" spans="1:13" x14ac:dyDescent="0.25">
      <c r="A509">
        <f t="shared" si="28"/>
        <v>331315</v>
      </c>
      <c r="B509" t="s">
        <v>1264</v>
      </c>
      <c r="D509" t="s">
        <v>156</v>
      </c>
      <c r="E509">
        <v>824060202</v>
      </c>
      <c r="F509">
        <v>1</v>
      </c>
      <c r="G509">
        <v>1</v>
      </c>
      <c r="H509">
        <v>1</v>
      </c>
      <c r="I509">
        <f t="shared" si="29"/>
        <v>33</v>
      </c>
      <c r="J509">
        <f t="shared" si="30"/>
        <v>13</v>
      </c>
      <c r="K509">
        <f t="shared" si="31"/>
        <v>15</v>
      </c>
      <c r="L509" t="s">
        <v>240</v>
      </c>
      <c r="M509" t="s">
        <v>1263</v>
      </c>
    </row>
    <row r="510" spans="1:13" x14ac:dyDescent="0.25">
      <c r="A510">
        <f t="shared" si="28"/>
        <v>351319</v>
      </c>
      <c r="B510" t="s">
        <v>1266</v>
      </c>
      <c r="D510" t="s">
        <v>155</v>
      </c>
      <c r="E510">
        <v>823060600</v>
      </c>
      <c r="F510">
        <v>1</v>
      </c>
      <c r="G510">
        <v>1</v>
      </c>
      <c r="H510">
        <v>1</v>
      </c>
      <c r="I510">
        <f t="shared" si="29"/>
        <v>35</v>
      </c>
      <c r="J510">
        <f t="shared" si="30"/>
        <v>13</v>
      </c>
      <c r="K510">
        <f t="shared" si="31"/>
        <v>19</v>
      </c>
      <c r="L510" t="s">
        <v>240</v>
      </c>
      <c r="M510" t="s">
        <v>1265</v>
      </c>
    </row>
    <row r="511" spans="1:13" x14ac:dyDescent="0.25">
      <c r="A511">
        <f t="shared" si="28"/>
        <v>341319</v>
      </c>
      <c r="B511" t="s">
        <v>1268</v>
      </c>
      <c r="D511" t="s">
        <v>155</v>
      </c>
      <c r="E511">
        <v>823060600</v>
      </c>
      <c r="F511">
        <v>1</v>
      </c>
      <c r="G511">
        <v>1</v>
      </c>
      <c r="H511">
        <v>1</v>
      </c>
      <c r="I511">
        <f t="shared" si="29"/>
        <v>34</v>
      </c>
      <c r="J511">
        <f t="shared" si="30"/>
        <v>13</v>
      </c>
      <c r="K511">
        <f t="shared" si="31"/>
        <v>19</v>
      </c>
      <c r="L511" t="s">
        <v>240</v>
      </c>
      <c r="M511" t="s">
        <v>1267</v>
      </c>
    </row>
    <row r="512" spans="1:13" x14ac:dyDescent="0.25">
      <c r="A512">
        <f t="shared" si="28"/>
        <v>331319</v>
      </c>
      <c r="B512" t="s">
        <v>1270</v>
      </c>
      <c r="D512" t="s">
        <v>155</v>
      </c>
      <c r="E512">
        <v>823060600</v>
      </c>
      <c r="F512">
        <v>1</v>
      </c>
      <c r="G512">
        <v>1</v>
      </c>
      <c r="H512">
        <v>1</v>
      </c>
      <c r="I512">
        <f t="shared" si="29"/>
        <v>33</v>
      </c>
      <c r="J512">
        <f t="shared" si="30"/>
        <v>13</v>
      </c>
      <c r="K512">
        <f t="shared" si="31"/>
        <v>19</v>
      </c>
      <c r="L512" t="s">
        <v>240</v>
      </c>
      <c r="M512" t="s">
        <v>1269</v>
      </c>
    </row>
    <row r="513" spans="1:13" x14ac:dyDescent="0.25">
      <c r="A513">
        <f t="shared" si="28"/>
        <v>361321</v>
      </c>
      <c r="B513" t="s">
        <v>1272</v>
      </c>
      <c r="D513" t="s">
        <v>156</v>
      </c>
      <c r="E513">
        <v>824060202</v>
      </c>
      <c r="F513">
        <v>1</v>
      </c>
      <c r="G513">
        <v>1</v>
      </c>
      <c r="H513">
        <v>1</v>
      </c>
      <c r="I513">
        <f t="shared" si="29"/>
        <v>36</v>
      </c>
      <c r="J513">
        <f t="shared" si="30"/>
        <v>13</v>
      </c>
      <c r="K513">
        <f t="shared" si="31"/>
        <v>21</v>
      </c>
      <c r="L513" t="s">
        <v>240</v>
      </c>
      <c r="M513" t="s">
        <v>1271</v>
      </c>
    </row>
    <row r="514" spans="1:13" x14ac:dyDescent="0.25">
      <c r="A514">
        <f t="shared" si="28"/>
        <v>351321</v>
      </c>
      <c r="B514" t="s">
        <v>1274</v>
      </c>
      <c r="D514" t="s">
        <v>156</v>
      </c>
      <c r="E514">
        <v>824060202</v>
      </c>
      <c r="F514">
        <v>1</v>
      </c>
      <c r="G514">
        <v>1</v>
      </c>
      <c r="H514">
        <v>1</v>
      </c>
      <c r="I514">
        <f t="shared" si="29"/>
        <v>35</v>
      </c>
      <c r="J514">
        <f t="shared" si="30"/>
        <v>13</v>
      </c>
      <c r="K514">
        <f t="shared" si="31"/>
        <v>21</v>
      </c>
      <c r="L514" t="s">
        <v>240</v>
      </c>
      <c r="M514" t="s">
        <v>1273</v>
      </c>
    </row>
    <row r="515" spans="1:13" x14ac:dyDescent="0.25">
      <c r="A515">
        <f t="shared" si="28"/>
        <v>341321</v>
      </c>
      <c r="B515" t="s">
        <v>1276</v>
      </c>
      <c r="D515" t="s">
        <v>156</v>
      </c>
      <c r="E515">
        <v>824060202</v>
      </c>
      <c r="F515">
        <v>1</v>
      </c>
      <c r="G515">
        <v>1</v>
      </c>
      <c r="H515">
        <v>1</v>
      </c>
      <c r="I515">
        <f t="shared" si="29"/>
        <v>34</v>
      </c>
      <c r="J515">
        <f t="shared" si="30"/>
        <v>13</v>
      </c>
      <c r="K515">
        <f t="shared" si="31"/>
        <v>21</v>
      </c>
      <c r="L515" t="s">
        <v>240</v>
      </c>
      <c r="M515" t="s">
        <v>1275</v>
      </c>
    </row>
    <row r="516" spans="1:13" x14ac:dyDescent="0.25">
      <c r="A516">
        <f t="shared" si="28"/>
        <v>363101</v>
      </c>
      <c r="B516" t="s">
        <v>1278</v>
      </c>
      <c r="D516" t="s">
        <v>148</v>
      </c>
      <c r="E516">
        <v>822020800</v>
      </c>
      <c r="F516">
        <v>1</v>
      </c>
      <c r="G516">
        <v>1</v>
      </c>
      <c r="H516">
        <v>1</v>
      </c>
      <c r="I516">
        <f t="shared" si="29"/>
        <v>36</v>
      </c>
      <c r="J516">
        <f t="shared" si="30"/>
        <v>31</v>
      </c>
      <c r="K516">
        <f t="shared" si="31"/>
        <v>1</v>
      </c>
      <c r="L516" t="s">
        <v>240</v>
      </c>
      <c r="M516" t="s">
        <v>1277</v>
      </c>
    </row>
    <row r="517" spans="1:13" x14ac:dyDescent="0.25">
      <c r="A517">
        <f t="shared" ref="A517:A580" si="32">VALUE(CONCATENATE(TEXT(I517, "00"), TEXT(J517, "00"), TEXT(K517, "00")))</f>
        <v>353101</v>
      </c>
      <c r="B517" t="s">
        <v>1280</v>
      </c>
      <c r="D517" t="s">
        <v>148</v>
      </c>
      <c r="E517">
        <v>822020800</v>
      </c>
      <c r="F517">
        <v>1</v>
      </c>
      <c r="G517">
        <v>1</v>
      </c>
      <c r="H517">
        <v>1</v>
      </c>
      <c r="I517">
        <f t="shared" ref="I517:I580" si="33">VALUE(MID($M517, 1, 2))</f>
        <v>35</v>
      </c>
      <c r="J517">
        <f t="shared" ref="J517:J580" si="34">VALUE(MID($M517, 4, 2))</f>
        <v>31</v>
      </c>
      <c r="K517">
        <f t="shared" ref="K517:K580" si="35">VALUE(MID($M517, 7, 2))</f>
        <v>1</v>
      </c>
      <c r="L517" t="s">
        <v>240</v>
      </c>
      <c r="M517" t="s">
        <v>1279</v>
      </c>
    </row>
    <row r="518" spans="1:13" x14ac:dyDescent="0.25">
      <c r="A518">
        <f t="shared" si="32"/>
        <v>343101</v>
      </c>
      <c r="B518" t="s">
        <v>1282</v>
      </c>
      <c r="D518" t="s">
        <v>148</v>
      </c>
      <c r="E518">
        <v>822020800</v>
      </c>
      <c r="F518">
        <v>1</v>
      </c>
      <c r="G518">
        <v>1</v>
      </c>
      <c r="H518">
        <v>1</v>
      </c>
      <c r="I518">
        <f t="shared" si="33"/>
        <v>34</v>
      </c>
      <c r="J518">
        <f t="shared" si="34"/>
        <v>31</v>
      </c>
      <c r="K518">
        <f t="shared" si="35"/>
        <v>1</v>
      </c>
      <c r="L518" t="s">
        <v>240</v>
      </c>
      <c r="M518" t="s">
        <v>1281</v>
      </c>
    </row>
    <row r="519" spans="1:13" x14ac:dyDescent="0.25">
      <c r="A519">
        <f t="shared" si="32"/>
        <v>332904</v>
      </c>
      <c r="B519" t="s">
        <v>1284</v>
      </c>
      <c r="D519" t="s">
        <v>112</v>
      </c>
      <c r="E519">
        <v>443010100</v>
      </c>
      <c r="F519">
        <v>1</v>
      </c>
      <c r="G519">
        <v>1</v>
      </c>
      <c r="H519">
        <v>1</v>
      </c>
      <c r="I519">
        <f t="shared" si="33"/>
        <v>33</v>
      </c>
      <c r="J519">
        <f t="shared" si="34"/>
        <v>29</v>
      </c>
      <c r="K519">
        <f t="shared" si="35"/>
        <v>4</v>
      </c>
      <c r="L519" t="s">
        <v>240</v>
      </c>
      <c r="M519" t="s">
        <v>1283</v>
      </c>
    </row>
    <row r="520" spans="1:13" x14ac:dyDescent="0.25">
      <c r="A520">
        <f t="shared" si="32"/>
        <v>322904</v>
      </c>
      <c r="B520" t="s">
        <v>1286</v>
      </c>
      <c r="D520" t="s">
        <v>112</v>
      </c>
      <c r="E520">
        <v>443010100</v>
      </c>
      <c r="F520">
        <v>1</v>
      </c>
      <c r="G520">
        <v>1</v>
      </c>
      <c r="H520">
        <v>1</v>
      </c>
      <c r="I520">
        <f t="shared" si="33"/>
        <v>32</v>
      </c>
      <c r="J520">
        <f t="shared" si="34"/>
        <v>29</v>
      </c>
      <c r="K520">
        <f t="shared" si="35"/>
        <v>4</v>
      </c>
      <c r="L520" t="s">
        <v>240</v>
      </c>
      <c r="M520" t="s">
        <v>1285</v>
      </c>
    </row>
    <row r="521" spans="1:13" x14ac:dyDescent="0.25">
      <c r="A521">
        <f t="shared" si="32"/>
        <v>342904</v>
      </c>
      <c r="B521" t="s">
        <v>1288</v>
      </c>
      <c r="D521" t="s">
        <v>112</v>
      </c>
      <c r="E521">
        <v>443010100</v>
      </c>
      <c r="F521">
        <v>1</v>
      </c>
      <c r="G521">
        <v>1</v>
      </c>
      <c r="H521">
        <v>1</v>
      </c>
      <c r="I521">
        <f t="shared" si="33"/>
        <v>34</v>
      </c>
      <c r="J521">
        <f t="shared" si="34"/>
        <v>29</v>
      </c>
      <c r="K521">
        <f t="shared" si="35"/>
        <v>4</v>
      </c>
      <c r="L521" t="s">
        <v>240</v>
      </c>
      <c r="M521" t="s">
        <v>1287</v>
      </c>
    </row>
    <row r="522" spans="1:13" x14ac:dyDescent="0.25">
      <c r="A522">
        <f t="shared" si="32"/>
        <v>332108</v>
      </c>
      <c r="B522" t="s">
        <v>1290</v>
      </c>
      <c r="D522" t="s">
        <v>29</v>
      </c>
      <c r="E522">
        <v>914080200</v>
      </c>
      <c r="F522">
        <v>1</v>
      </c>
      <c r="G522">
        <v>1</v>
      </c>
      <c r="H522">
        <v>1</v>
      </c>
      <c r="I522">
        <f t="shared" si="33"/>
        <v>33</v>
      </c>
      <c r="J522">
        <f t="shared" si="34"/>
        <v>21</v>
      </c>
      <c r="K522">
        <f t="shared" si="35"/>
        <v>8</v>
      </c>
      <c r="L522" t="s">
        <v>240</v>
      </c>
      <c r="M522" t="s">
        <v>1289</v>
      </c>
    </row>
    <row r="523" spans="1:13" x14ac:dyDescent="0.25">
      <c r="A523">
        <f t="shared" si="32"/>
        <v>331321</v>
      </c>
      <c r="B523" t="s">
        <v>1292</v>
      </c>
      <c r="D523" t="s">
        <v>156</v>
      </c>
      <c r="E523">
        <v>824060202</v>
      </c>
      <c r="F523">
        <v>1</v>
      </c>
      <c r="G523">
        <v>1</v>
      </c>
      <c r="H523">
        <v>1</v>
      </c>
      <c r="I523">
        <f t="shared" si="33"/>
        <v>33</v>
      </c>
      <c r="J523">
        <f t="shared" si="34"/>
        <v>13</v>
      </c>
      <c r="K523">
        <f t="shared" si="35"/>
        <v>21</v>
      </c>
      <c r="L523" t="s">
        <v>240</v>
      </c>
      <c r="M523" t="s">
        <v>1291</v>
      </c>
    </row>
    <row r="524" spans="1:13" x14ac:dyDescent="0.25">
      <c r="A524">
        <f t="shared" si="32"/>
        <v>362103</v>
      </c>
      <c r="B524" t="s">
        <v>1294</v>
      </c>
      <c r="D524" t="s">
        <v>29</v>
      </c>
      <c r="E524">
        <v>914080200</v>
      </c>
      <c r="F524">
        <v>1</v>
      </c>
      <c r="G524">
        <v>1</v>
      </c>
      <c r="H524">
        <v>1</v>
      </c>
      <c r="I524">
        <f t="shared" si="33"/>
        <v>36</v>
      </c>
      <c r="J524">
        <f t="shared" si="34"/>
        <v>21</v>
      </c>
      <c r="K524">
        <f t="shared" si="35"/>
        <v>3</v>
      </c>
      <c r="L524" t="s">
        <v>240</v>
      </c>
      <c r="M524" t="s">
        <v>1293</v>
      </c>
    </row>
    <row r="525" spans="1:13" x14ac:dyDescent="0.25">
      <c r="A525">
        <f t="shared" si="32"/>
        <v>274501</v>
      </c>
      <c r="B525" t="s">
        <v>1296</v>
      </c>
      <c r="D525" t="s">
        <v>45</v>
      </c>
      <c r="E525">
        <v>313020700</v>
      </c>
      <c r="F525">
        <v>1</v>
      </c>
      <c r="G525">
        <v>1</v>
      </c>
      <c r="H525">
        <v>2</v>
      </c>
      <c r="I525">
        <f t="shared" si="33"/>
        <v>27</v>
      </c>
      <c r="J525">
        <f t="shared" si="34"/>
        <v>45</v>
      </c>
      <c r="K525">
        <f t="shared" si="35"/>
        <v>1</v>
      </c>
      <c r="L525" t="s">
        <v>232</v>
      </c>
      <c r="M525" t="s">
        <v>1295</v>
      </c>
    </row>
    <row r="526" spans="1:13" x14ac:dyDescent="0.25">
      <c r="A526">
        <f t="shared" si="32"/>
        <v>293714</v>
      </c>
      <c r="B526" t="s">
        <v>1298</v>
      </c>
      <c r="D526" t="s">
        <v>157</v>
      </c>
      <c r="E526">
        <v>913070100</v>
      </c>
      <c r="F526">
        <v>1</v>
      </c>
      <c r="G526">
        <v>1</v>
      </c>
      <c r="H526">
        <v>1</v>
      </c>
      <c r="I526">
        <f t="shared" si="33"/>
        <v>29</v>
      </c>
      <c r="J526">
        <f t="shared" si="34"/>
        <v>37</v>
      </c>
      <c r="K526">
        <f t="shared" si="35"/>
        <v>14</v>
      </c>
      <c r="L526" t="s">
        <v>240</v>
      </c>
      <c r="M526" t="s">
        <v>1297</v>
      </c>
    </row>
    <row r="527" spans="1:13" x14ac:dyDescent="0.25">
      <c r="A527">
        <f t="shared" si="32"/>
        <v>362107</v>
      </c>
      <c r="B527" t="s">
        <v>1300</v>
      </c>
      <c r="D527" t="s">
        <v>29</v>
      </c>
      <c r="E527">
        <v>914080200</v>
      </c>
      <c r="F527">
        <v>1</v>
      </c>
      <c r="G527">
        <v>1</v>
      </c>
      <c r="H527">
        <v>1</v>
      </c>
      <c r="I527">
        <f t="shared" si="33"/>
        <v>36</v>
      </c>
      <c r="J527">
        <f t="shared" si="34"/>
        <v>21</v>
      </c>
      <c r="K527">
        <f t="shared" si="35"/>
        <v>7</v>
      </c>
      <c r="L527" t="s">
        <v>240</v>
      </c>
      <c r="M527" t="s">
        <v>1299</v>
      </c>
    </row>
    <row r="528" spans="1:13" x14ac:dyDescent="0.25">
      <c r="A528">
        <f t="shared" si="32"/>
        <v>352107</v>
      </c>
      <c r="B528" t="s">
        <v>1302</v>
      </c>
      <c r="D528" t="s">
        <v>29</v>
      </c>
      <c r="E528">
        <v>914080200</v>
      </c>
      <c r="F528">
        <v>1</v>
      </c>
      <c r="G528">
        <v>1</v>
      </c>
      <c r="H528">
        <v>1</v>
      </c>
      <c r="I528">
        <f t="shared" si="33"/>
        <v>35</v>
      </c>
      <c r="J528">
        <f t="shared" si="34"/>
        <v>21</v>
      </c>
      <c r="K528">
        <f t="shared" si="35"/>
        <v>7</v>
      </c>
      <c r="L528" t="s">
        <v>240</v>
      </c>
      <c r="M528" t="s">
        <v>1301</v>
      </c>
    </row>
    <row r="529" spans="1:13" x14ac:dyDescent="0.25">
      <c r="A529">
        <f t="shared" si="32"/>
        <v>353703</v>
      </c>
      <c r="B529" t="s">
        <v>1304</v>
      </c>
      <c r="D529" t="s">
        <v>29</v>
      </c>
      <c r="E529">
        <v>914080200</v>
      </c>
      <c r="F529">
        <v>1</v>
      </c>
      <c r="G529">
        <v>1</v>
      </c>
      <c r="H529">
        <v>1</v>
      </c>
      <c r="I529">
        <f t="shared" si="33"/>
        <v>35</v>
      </c>
      <c r="J529">
        <f t="shared" si="34"/>
        <v>37</v>
      </c>
      <c r="K529">
        <f t="shared" si="35"/>
        <v>3</v>
      </c>
      <c r="L529" t="s">
        <v>240</v>
      </c>
      <c r="M529" t="s">
        <v>1303</v>
      </c>
    </row>
    <row r="530" spans="1:13" x14ac:dyDescent="0.25">
      <c r="A530">
        <f t="shared" si="32"/>
        <v>420419</v>
      </c>
      <c r="B530" t="s">
        <v>1306</v>
      </c>
      <c r="D530" t="s">
        <v>22</v>
      </c>
      <c r="E530">
        <v>825080301</v>
      </c>
      <c r="F530">
        <v>1</v>
      </c>
      <c r="G530">
        <v>1</v>
      </c>
      <c r="H530">
        <v>1</v>
      </c>
      <c r="I530">
        <f t="shared" si="33"/>
        <v>42</v>
      </c>
      <c r="J530">
        <f t="shared" si="34"/>
        <v>4</v>
      </c>
      <c r="K530">
        <f t="shared" si="35"/>
        <v>19</v>
      </c>
      <c r="L530" t="s">
        <v>240</v>
      </c>
      <c r="M530" t="s">
        <v>1305</v>
      </c>
    </row>
    <row r="531" spans="1:13" x14ac:dyDescent="0.25">
      <c r="A531">
        <f t="shared" si="32"/>
        <v>322802</v>
      </c>
      <c r="B531" t="s">
        <v>1308</v>
      </c>
      <c r="D531" t="s">
        <v>110</v>
      </c>
      <c r="E531">
        <v>454010300</v>
      </c>
      <c r="F531">
        <v>1</v>
      </c>
      <c r="G531">
        <v>1</v>
      </c>
      <c r="H531">
        <v>1</v>
      </c>
      <c r="I531">
        <f t="shared" si="33"/>
        <v>32</v>
      </c>
      <c r="J531">
        <f t="shared" si="34"/>
        <v>28</v>
      </c>
      <c r="K531">
        <f t="shared" si="35"/>
        <v>2</v>
      </c>
      <c r="L531" t="s">
        <v>240</v>
      </c>
      <c r="M531" t="s">
        <v>1307</v>
      </c>
    </row>
    <row r="532" spans="1:13" x14ac:dyDescent="0.25">
      <c r="A532">
        <f t="shared" si="32"/>
        <v>247202</v>
      </c>
      <c r="B532" t="s">
        <v>1310</v>
      </c>
      <c r="D532" t="s">
        <v>75</v>
      </c>
      <c r="E532">
        <v>943020100</v>
      </c>
      <c r="F532">
        <v>1</v>
      </c>
      <c r="G532">
        <v>1</v>
      </c>
      <c r="H532">
        <v>2</v>
      </c>
      <c r="I532">
        <f t="shared" si="33"/>
        <v>24</v>
      </c>
      <c r="J532">
        <f t="shared" si="34"/>
        <v>72</v>
      </c>
      <c r="K532">
        <f t="shared" si="35"/>
        <v>2</v>
      </c>
      <c r="L532" t="s">
        <v>232</v>
      </c>
      <c r="M532" t="s">
        <v>1309</v>
      </c>
    </row>
    <row r="533" spans="1:13" x14ac:dyDescent="0.25">
      <c r="A533">
        <f t="shared" si="32"/>
        <v>255432</v>
      </c>
      <c r="B533" t="s">
        <v>1312</v>
      </c>
      <c r="D533" t="s">
        <v>43</v>
      </c>
      <c r="E533">
        <v>252020100</v>
      </c>
      <c r="F533">
        <v>1</v>
      </c>
      <c r="G533">
        <v>1</v>
      </c>
      <c r="H533">
        <v>2</v>
      </c>
      <c r="I533">
        <f t="shared" si="33"/>
        <v>25</v>
      </c>
      <c r="J533">
        <f t="shared" si="34"/>
        <v>54</v>
      </c>
      <c r="K533">
        <f t="shared" si="35"/>
        <v>32</v>
      </c>
      <c r="L533" t="s">
        <v>232</v>
      </c>
      <c r="M533" t="s">
        <v>1311</v>
      </c>
    </row>
    <row r="534" spans="1:13" x14ac:dyDescent="0.25">
      <c r="A534">
        <f t="shared" si="32"/>
        <v>208202</v>
      </c>
      <c r="B534" t="s">
        <v>1314</v>
      </c>
      <c r="D534" t="s">
        <v>1315</v>
      </c>
      <c r="E534">
        <v>643030100</v>
      </c>
      <c r="F534">
        <v>1</v>
      </c>
      <c r="G534">
        <v>1</v>
      </c>
      <c r="H534">
        <v>2</v>
      </c>
      <c r="I534">
        <f t="shared" si="33"/>
        <v>20</v>
      </c>
      <c r="J534">
        <f t="shared" si="34"/>
        <v>82</v>
      </c>
      <c r="K534">
        <f t="shared" si="35"/>
        <v>2</v>
      </c>
      <c r="L534" t="s">
        <v>232</v>
      </c>
      <c r="M534" t="s">
        <v>1313</v>
      </c>
    </row>
    <row r="535" spans="1:13" x14ac:dyDescent="0.25">
      <c r="A535">
        <f t="shared" si="32"/>
        <v>235704</v>
      </c>
      <c r="B535" t="s">
        <v>1317</v>
      </c>
      <c r="D535" t="s">
        <v>33</v>
      </c>
      <c r="E535">
        <v>222010101</v>
      </c>
      <c r="F535">
        <v>1</v>
      </c>
      <c r="G535">
        <v>1</v>
      </c>
      <c r="H535">
        <v>2</v>
      </c>
      <c r="I535">
        <f t="shared" si="33"/>
        <v>23</v>
      </c>
      <c r="J535">
        <f t="shared" si="34"/>
        <v>57</v>
      </c>
      <c r="K535">
        <f t="shared" si="35"/>
        <v>4</v>
      </c>
      <c r="L535" t="s">
        <v>232</v>
      </c>
      <c r="M535" t="s">
        <v>1316</v>
      </c>
    </row>
    <row r="536" spans="1:13" x14ac:dyDescent="0.25">
      <c r="A536">
        <f t="shared" si="32"/>
        <v>286101</v>
      </c>
      <c r="B536" t="s">
        <v>1319</v>
      </c>
      <c r="D536" t="s">
        <v>47</v>
      </c>
      <c r="E536">
        <v>454020200</v>
      </c>
      <c r="F536">
        <v>1</v>
      </c>
      <c r="G536">
        <v>1</v>
      </c>
      <c r="H536">
        <v>2</v>
      </c>
      <c r="I536">
        <f t="shared" si="33"/>
        <v>28</v>
      </c>
      <c r="J536">
        <f t="shared" si="34"/>
        <v>61</v>
      </c>
      <c r="K536">
        <f t="shared" si="35"/>
        <v>1</v>
      </c>
      <c r="L536" t="s">
        <v>232</v>
      </c>
      <c r="M536" t="s">
        <v>1318</v>
      </c>
    </row>
    <row r="537" spans="1:13" x14ac:dyDescent="0.25">
      <c r="A537">
        <f t="shared" si="32"/>
        <v>296101</v>
      </c>
      <c r="B537" t="s">
        <v>1321</v>
      </c>
      <c r="D537" t="s">
        <v>37</v>
      </c>
      <c r="E537">
        <v>413110500</v>
      </c>
      <c r="F537">
        <v>1</v>
      </c>
      <c r="G537">
        <v>1</v>
      </c>
      <c r="H537">
        <v>1</v>
      </c>
      <c r="I537">
        <f t="shared" si="33"/>
        <v>29</v>
      </c>
      <c r="J537">
        <f t="shared" si="34"/>
        <v>61</v>
      </c>
      <c r="K537">
        <f t="shared" si="35"/>
        <v>1</v>
      </c>
      <c r="L537" t="s">
        <v>240</v>
      </c>
      <c r="M537" t="s">
        <v>1320</v>
      </c>
    </row>
    <row r="538" spans="1:13" x14ac:dyDescent="0.25">
      <c r="A538">
        <f t="shared" si="32"/>
        <v>338402</v>
      </c>
      <c r="B538" t="s">
        <v>1323</v>
      </c>
      <c r="D538" t="s">
        <v>1324</v>
      </c>
      <c r="E538">
        <v>643020100</v>
      </c>
      <c r="F538">
        <v>1</v>
      </c>
      <c r="G538">
        <v>1</v>
      </c>
      <c r="H538">
        <v>1</v>
      </c>
      <c r="I538">
        <f t="shared" si="33"/>
        <v>33</v>
      </c>
      <c r="J538">
        <f t="shared" si="34"/>
        <v>84</v>
      </c>
      <c r="K538">
        <f t="shared" si="35"/>
        <v>2</v>
      </c>
      <c r="L538" t="s">
        <v>240</v>
      </c>
      <c r="M538" t="s">
        <v>1322</v>
      </c>
    </row>
    <row r="539" spans="1:13" x14ac:dyDescent="0.25">
      <c r="A539">
        <f t="shared" si="32"/>
        <v>328402</v>
      </c>
      <c r="B539" t="s">
        <v>1326</v>
      </c>
      <c r="D539" t="s">
        <v>1324</v>
      </c>
      <c r="E539">
        <v>643020100</v>
      </c>
      <c r="F539">
        <v>1</v>
      </c>
      <c r="G539">
        <v>1</v>
      </c>
      <c r="H539">
        <v>1</v>
      </c>
      <c r="I539">
        <f t="shared" si="33"/>
        <v>32</v>
      </c>
      <c r="J539">
        <f t="shared" si="34"/>
        <v>84</v>
      </c>
      <c r="K539">
        <f t="shared" si="35"/>
        <v>2</v>
      </c>
      <c r="L539" t="s">
        <v>240</v>
      </c>
      <c r="M539" t="s">
        <v>1325</v>
      </c>
    </row>
    <row r="540" spans="1:13" x14ac:dyDescent="0.25">
      <c r="A540">
        <f t="shared" si="32"/>
        <v>248201</v>
      </c>
      <c r="B540" t="s">
        <v>1328</v>
      </c>
      <c r="D540" t="s">
        <v>1315</v>
      </c>
      <c r="E540">
        <v>643030100</v>
      </c>
      <c r="F540">
        <v>1</v>
      </c>
      <c r="G540">
        <v>1</v>
      </c>
      <c r="H540">
        <v>2</v>
      </c>
      <c r="I540">
        <f t="shared" si="33"/>
        <v>24</v>
      </c>
      <c r="J540">
        <f t="shared" si="34"/>
        <v>82</v>
      </c>
      <c r="K540">
        <f t="shared" si="35"/>
        <v>1</v>
      </c>
      <c r="L540" t="s">
        <v>232</v>
      </c>
      <c r="M540" t="s">
        <v>1327</v>
      </c>
    </row>
    <row r="541" spans="1:13" x14ac:dyDescent="0.25">
      <c r="A541">
        <f t="shared" si="32"/>
        <v>303709</v>
      </c>
      <c r="B541" t="s">
        <v>1330</v>
      </c>
      <c r="D541" t="s">
        <v>150</v>
      </c>
      <c r="E541">
        <v>933030400</v>
      </c>
      <c r="F541">
        <v>1</v>
      </c>
      <c r="G541">
        <v>1</v>
      </c>
      <c r="H541">
        <v>1</v>
      </c>
      <c r="I541">
        <f t="shared" si="33"/>
        <v>30</v>
      </c>
      <c r="J541">
        <f t="shared" si="34"/>
        <v>37</v>
      </c>
      <c r="K541">
        <f t="shared" si="35"/>
        <v>9</v>
      </c>
      <c r="L541" t="s">
        <v>240</v>
      </c>
      <c r="M541" t="s">
        <v>1329</v>
      </c>
    </row>
    <row r="542" spans="1:13" x14ac:dyDescent="0.25">
      <c r="A542">
        <f t="shared" si="32"/>
        <v>283759</v>
      </c>
      <c r="B542" t="s">
        <v>1332</v>
      </c>
      <c r="D542" t="s">
        <v>158</v>
      </c>
      <c r="E542">
        <v>933030200</v>
      </c>
      <c r="F542">
        <v>1</v>
      </c>
      <c r="G542">
        <v>1</v>
      </c>
      <c r="H542">
        <v>2</v>
      </c>
      <c r="I542">
        <f t="shared" si="33"/>
        <v>28</v>
      </c>
      <c r="J542">
        <f t="shared" si="34"/>
        <v>37</v>
      </c>
      <c r="K542">
        <f t="shared" si="35"/>
        <v>59</v>
      </c>
      <c r="L542" t="s">
        <v>232</v>
      </c>
      <c r="M542" t="s">
        <v>1331</v>
      </c>
    </row>
    <row r="543" spans="1:13" x14ac:dyDescent="0.25">
      <c r="A543">
        <f t="shared" si="32"/>
        <v>308101</v>
      </c>
      <c r="B543" t="s">
        <v>1334</v>
      </c>
      <c r="D543" t="s">
        <v>130</v>
      </c>
      <c r="E543">
        <v>653020202</v>
      </c>
      <c r="F543">
        <v>1</v>
      </c>
      <c r="G543">
        <v>1</v>
      </c>
      <c r="H543">
        <v>2</v>
      </c>
      <c r="I543">
        <f t="shared" si="33"/>
        <v>30</v>
      </c>
      <c r="J543">
        <f t="shared" si="34"/>
        <v>81</v>
      </c>
      <c r="K543">
        <f t="shared" si="35"/>
        <v>1</v>
      </c>
      <c r="L543" t="s">
        <v>232</v>
      </c>
      <c r="M543" t="s">
        <v>1333</v>
      </c>
    </row>
    <row r="544" spans="1:13" x14ac:dyDescent="0.25">
      <c r="A544">
        <f t="shared" si="32"/>
        <v>362901</v>
      </c>
      <c r="B544" t="s">
        <v>1336</v>
      </c>
      <c r="D544" t="s">
        <v>112</v>
      </c>
      <c r="E544">
        <v>443010100</v>
      </c>
      <c r="F544">
        <v>1</v>
      </c>
      <c r="G544">
        <v>1</v>
      </c>
      <c r="H544">
        <v>1</v>
      </c>
      <c r="I544">
        <f t="shared" si="33"/>
        <v>36</v>
      </c>
      <c r="J544">
        <f t="shared" si="34"/>
        <v>29</v>
      </c>
      <c r="K544">
        <f t="shared" si="35"/>
        <v>1</v>
      </c>
      <c r="L544" t="s">
        <v>240</v>
      </c>
      <c r="M544" t="s">
        <v>1335</v>
      </c>
    </row>
    <row r="545" spans="1:13" x14ac:dyDescent="0.25">
      <c r="A545">
        <f t="shared" si="32"/>
        <v>307201</v>
      </c>
      <c r="B545" t="s">
        <v>1338</v>
      </c>
      <c r="D545" t="s">
        <v>75</v>
      </c>
      <c r="E545">
        <v>943020100</v>
      </c>
      <c r="F545">
        <v>1</v>
      </c>
      <c r="G545">
        <v>1</v>
      </c>
      <c r="H545">
        <v>2</v>
      </c>
      <c r="I545">
        <f t="shared" si="33"/>
        <v>30</v>
      </c>
      <c r="J545">
        <f t="shared" si="34"/>
        <v>72</v>
      </c>
      <c r="K545">
        <f t="shared" si="35"/>
        <v>1</v>
      </c>
      <c r="L545" t="s">
        <v>232</v>
      </c>
      <c r="M545" t="s">
        <v>1337</v>
      </c>
    </row>
    <row r="546" spans="1:13" x14ac:dyDescent="0.25">
      <c r="A546">
        <f t="shared" si="32"/>
        <v>343301</v>
      </c>
      <c r="B546" t="s">
        <v>1340</v>
      </c>
      <c r="D546" t="s">
        <v>22</v>
      </c>
      <c r="E546">
        <v>825080301</v>
      </c>
      <c r="F546">
        <v>1</v>
      </c>
      <c r="G546">
        <v>1</v>
      </c>
      <c r="H546">
        <v>1</v>
      </c>
      <c r="I546">
        <f t="shared" si="33"/>
        <v>34</v>
      </c>
      <c r="J546">
        <f t="shared" si="34"/>
        <v>33</v>
      </c>
      <c r="K546">
        <f t="shared" si="35"/>
        <v>1</v>
      </c>
      <c r="L546" t="s">
        <v>240</v>
      </c>
      <c r="M546" t="s">
        <v>1339</v>
      </c>
    </row>
    <row r="547" spans="1:13" x14ac:dyDescent="0.25">
      <c r="A547">
        <f t="shared" si="32"/>
        <v>106136</v>
      </c>
      <c r="B547" t="s">
        <v>1342</v>
      </c>
      <c r="D547" t="s">
        <v>89</v>
      </c>
      <c r="E547">
        <v>413030500</v>
      </c>
      <c r="F547">
        <v>1</v>
      </c>
      <c r="G547">
        <v>1</v>
      </c>
      <c r="H547">
        <v>2</v>
      </c>
      <c r="I547">
        <f t="shared" si="33"/>
        <v>10</v>
      </c>
      <c r="J547">
        <f t="shared" si="34"/>
        <v>61</v>
      </c>
      <c r="K547">
        <f t="shared" si="35"/>
        <v>36</v>
      </c>
      <c r="L547" t="s">
        <v>232</v>
      </c>
      <c r="M547" t="s">
        <v>1341</v>
      </c>
    </row>
    <row r="548" spans="1:13" x14ac:dyDescent="0.25">
      <c r="A548">
        <f t="shared" si="32"/>
        <v>293601</v>
      </c>
      <c r="B548" t="s">
        <v>1344</v>
      </c>
      <c r="D548" t="s">
        <v>21</v>
      </c>
      <c r="E548">
        <v>825060200</v>
      </c>
      <c r="F548">
        <v>1</v>
      </c>
      <c r="G548">
        <v>1</v>
      </c>
      <c r="H548">
        <v>1</v>
      </c>
      <c r="I548">
        <f t="shared" si="33"/>
        <v>29</v>
      </c>
      <c r="J548">
        <f t="shared" si="34"/>
        <v>36</v>
      </c>
      <c r="K548">
        <f t="shared" si="35"/>
        <v>1</v>
      </c>
      <c r="L548" t="s">
        <v>240</v>
      </c>
      <c r="M548" t="s">
        <v>1343</v>
      </c>
    </row>
    <row r="549" spans="1:13" x14ac:dyDescent="0.25">
      <c r="A549">
        <f t="shared" si="32"/>
        <v>135511</v>
      </c>
      <c r="B549" t="s">
        <v>1346</v>
      </c>
      <c r="D549" t="s">
        <v>159</v>
      </c>
      <c r="E549">
        <v>232050300</v>
      </c>
      <c r="F549">
        <v>1</v>
      </c>
      <c r="G549">
        <v>1</v>
      </c>
      <c r="H549">
        <v>2</v>
      </c>
      <c r="I549">
        <f t="shared" si="33"/>
        <v>13</v>
      </c>
      <c r="J549">
        <f t="shared" si="34"/>
        <v>55</v>
      </c>
      <c r="K549">
        <f t="shared" si="35"/>
        <v>11</v>
      </c>
      <c r="L549" t="s">
        <v>232</v>
      </c>
      <c r="M549" t="s">
        <v>1345</v>
      </c>
    </row>
    <row r="550" spans="1:13" x14ac:dyDescent="0.25">
      <c r="A550">
        <f t="shared" si="32"/>
        <v>208301</v>
      </c>
      <c r="B550" t="s">
        <v>1348</v>
      </c>
      <c r="D550" t="s">
        <v>160</v>
      </c>
      <c r="E550">
        <v>613040103</v>
      </c>
      <c r="F550">
        <v>1</v>
      </c>
      <c r="G550">
        <v>1</v>
      </c>
      <c r="H550">
        <v>2</v>
      </c>
      <c r="I550">
        <f t="shared" si="33"/>
        <v>20</v>
      </c>
      <c r="J550">
        <f t="shared" si="34"/>
        <v>83</v>
      </c>
      <c r="K550">
        <f t="shared" si="35"/>
        <v>1</v>
      </c>
      <c r="L550" t="s">
        <v>232</v>
      </c>
      <c r="M550" t="s">
        <v>1347</v>
      </c>
    </row>
    <row r="551" spans="1:13" x14ac:dyDescent="0.25">
      <c r="A551">
        <f t="shared" si="32"/>
        <v>148426</v>
      </c>
      <c r="B551" t="s">
        <v>1350</v>
      </c>
      <c r="D551" t="s">
        <v>48</v>
      </c>
      <c r="E551">
        <v>641010200</v>
      </c>
      <c r="F551">
        <v>1</v>
      </c>
      <c r="G551">
        <v>1</v>
      </c>
      <c r="H551">
        <v>2</v>
      </c>
      <c r="I551">
        <f t="shared" si="33"/>
        <v>14</v>
      </c>
      <c r="J551">
        <f t="shared" si="34"/>
        <v>84</v>
      </c>
      <c r="K551">
        <f t="shared" si="35"/>
        <v>26</v>
      </c>
      <c r="L551" t="s">
        <v>232</v>
      </c>
      <c r="M551" t="s">
        <v>1349</v>
      </c>
    </row>
    <row r="552" spans="1:13" x14ac:dyDescent="0.25">
      <c r="A552">
        <f t="shared" si="32"/>
        <v>138429</v>
      </c>
      <c r="B552" t="s">
        <v>1352</v>
      </c>
      <c r="D552" t="s">
        <v>48</v>
      </c>
      <c r="E552">
        <v>641010200</v>
      </c>
      <c r="F552">
        <v>1</v>
      </c>
      <c r="G552">
        <v>1</v>
      </c>
      <c r="H552">
        <v>2</v>
      </c>
      <c r="I552">
        <f t="shared" si="33"/>
        <v>13</v>
      </c>
      <c r="J552">
        <f t="shared" si="34"/>
        <v>84</v>
      </c>
      <c r="K552">
        <f t="shared" si="35"/>
        <v>29</v>
      </c>
      <c r="L552" t="s">
        <v>232</v>
      </c>
      <c r="M552" t="s">
        <v>1351</v>
      </c>
    </row>
    <row r="553" spans="1:13" x14ac:dyDescent="0.25">
      <c r="A553">
        <f t="shared" si="32"/>
        <v>158428</v>
      </c>
      <c r="B553" t="s">
        <v>1354</v>
      </c>
      <c r="D553" t="s">
        <v>48</v>
      </c>
      <c r="E553">
        <v>641010200</v>
      </c>
      <c r="F553">
        <v>1</v>
      </c>
      <c r="G553">
        <v>1</v>
      </c>
      <c r="H553">
        <v>2</v>
      </c>
      <c r="I553">
        <f t="shared" si="33"/>
        <v>15</v>
      </c>
      <c r="J553">
        <f t="shared" si="34"/>
        <v>84</v>
      </c>
      <c r="K553">
        <f t="shared" si="35"/>
        <v>28</v>
      </c>
      <c r="L553" t="s">
        <v>232</v>
      </c>
      <c r="M553" t="s">
        <v>1353</v>
      </c>
    </row>
    <row r="554" spans="1:13" x14ac:dyDescent="0.25">
      <c r="A554">
        <f t="shared" si="32"/>
        <v>118205</v>
      </c>
      <c r="B554" t="s">
        <v>1356</v>
      </c>
      <c r="D554" t="s">
        <v>48</v>
      </c>
      <c r="E554">
        <v>641010200</v>
      </c>
      <c r="F554">
        <v>1</v>
      </c>
      <c r="G554">
        <v>1</v>
      </c>
      <c r="H554">
        <v>2</v>
      </c>
      <c r="I554">
        <f t="shared" si="33"/>
        <v>11</v>
      </c>
      <c r="J554">
        <f t="shared" si="34"/>
        <v>82</v>
      </c>
      <c r="K554">
        <f t="shared" si="35"/>
        <v>5</v>
      </c>
      <c r="L554" t="s">
        <v>232</v>
      </c>
      <c r="M554" t="s">
        <v>1355</v>
      </c>
    </row>
    <row r="555" spans="1:13" x14ac:dyDescent="0.25">
      <c r="A555">
        <f t="shared" si="32"/>
        <v>118430</v>
      </c>
      <c r="B555" t="s">
        <v>1358</v>
      </c>
      <c r="D555" t="s">
        <v>48</v>
      </c>
      <c r="E555">
        <v>641010200</v>
      </c>
      <c r="F555">
        <v>1</v>
      </c>
      <c r="G555">
        <v>1</v>
      </c>
      <c r="H555">
        <v>2</v>
      </c>
      <c r="I555">
        <f t="shared" si="33"/>
        <v>11</v>
      </c>
      <c r="J555">
        <f t="shared" si="34"/>
        <v>84</v>
      </c>
      <c r="K555">
        <f t="shared" si="35"/>
        <v>30</v>
      </c>
      <c r="L555" t="s">
        <v>232</v>
      </c>
      <c r="M555" t="s">
        <v>1357</v>
      </c>
    </row>
    <row r="556" spans="1:13" x14ac:dyDescent="0.25">
      <c r="A556">
        <f t="shared" si="32"/>
        <v>158425</v>
      </c>
      <c r="B556" t="s">
        <v>1360</v>
      </c>
      <c r="D556" t="s">
        <v>161</v>
      </c>
      <c r="E556">
        <v>641010600</v>
      </c>
      <c r="F556">
        <v>1</v>
      </c>
      <c r="G556">
        <v>1</v>
      </c>
      <c r="H556">
        <v>2</v>
      </c>
      <c r="I556">
        <f t="shared" si="33"/>
        <v>15</v>
      </c>
      <c r="J556">
        <f t="shared" si="34"/>
        <v>84</v>
      </c>
      <c r="K556">
        <f t="shared" si="35"/>
        <v>25</v>
      </c>
      <c r="L556" t="s">
        <v>232</v>
      </c>
      <c r="M556" t="s">
        <v>1359</v>
      </c>
    </row>
    <row r="557" spans="1:13" x14ac:dyDescent="0.25">
      <c r="A557">
        <f t="shared" si="32"/>
        <v>138434</v>
      </c>
      <c r="B557" t="s">
        <v>1362</v>
      </c>
      <c r="D557" t="s">
        <v>48</v>
      </c>
      <c r="E557">
        <v>641010200</v>
      </c>
      <c r="F557">
        <v>1</v>
      </c>
      <c r="G557">
        <v>1</v>
      </c>
      <c r="H557">
        <v>2</v>
      </c>
      <c r="I557">
        <f t="shared" si="33"/>
        <v>13</v>
      </c>
      <c r="J557">
        <f t="shared" si="34"/>
        <v>84</v>
      </c>
      <c r="K557">
        <f t="shared" si="35"/>
        <v>34</v>
      </c>
      <c r="L557" t="s">
        <v>232</v>
      </c>
      <c r="M557" t="s">
        <v>1361</v>
      </c>
    </row>
    <row r="558" spans="1:13" x14ac:dyDescent="0.25">
      <c r="A558">
        <f t="shared" si="32"/>
        <v>256305</v>
      </c>
      <c r="B558" t="s">
        <v>1364</v>
      </c>
      <c r="D558" t="s">
        <v>77</v>
      </c>
      <c r="E558">
        <v>322010100</v>
      </c>
      <c r="F558">
        <v>1</v>
      </c>
      <c r="G558">
        <v>1</v>
      </c>
      <c r="H558">
        <v>2</v>
      </c>
      <c r="I558">
        <f t="shared" si="33"/>
        <v>25</v>
      </c>
      <c r="J558">
        <f t="shared" si="34"/>
        <v>63</v>
      </c>
      <c r="K558">
        <f t="shared" si="35"/>
        <v>5</v>
      </c>
      <c r="L558" t="s">
        <v>232</v>
      </c>
      <c r="M558" t="s">
        <v>1363</v>
      </c>
    </row>
    <row r="559" spans="1:13" x14ac:dyDescent="0.25">
      <c r="A559">
        <f t="shared" si="32"/>
        <v>256306</v>
      </c>
      <c r="B559" t="s">
        <v>1366</v>
      </c>
      <c r="D559" t="s">
        <v>78</v>
      </c>
      <c r="E559">
        <v>332010203</v>
      </c>
      <c r="F559">
        <v>1</v>
      </c>
      <c r="G559">
        <v>1</v>
      </c>
      <c r="H559">
        <v>2</v>
      </c>
      <c r="I559">
        <f t="shared" si="33"/>
        <v>25</v>
      </c>
      <c r="J559">
        <f t="shared" si="34"/>
        <v>63</v>
      </c>
      <c r="K559">
        <f t="shared" si="35"/>
        <v>6</v>
      </c>
      <c r="L559" t="s">
        <v>232</v>
      </c>
      <c r="M559" t="s">
        <v>1365</v>
      </c>
    </row>
    <row r="560" spans="1:13" x14ac:dyDescent="0.25">
      <c r="A560">
        <f t="shared" si="32"/>
        <v>256307</v>
      </c>
      <c r="B560" t="s">
        <v>1368</v>
      </c>
      <c r="D560" t="s">
        <v>79</v>
      </c>
      <c r="E560">
        <v>412010601</v>
      </c>
      <c r="F560">
        <v>1</v>
      </c>
      <c r="G560">
        <v>1</v>
      </c>
      <c r="H560">
        <v>2</v>
      </c>
      <c r="I560">
        <f t="shared" si="33"/>
        <v>25</v>
      </c>
      <c r="J560">
        <f t="shared" si="34"/>
        <v>63</v>
      </c>
      <c r="K560">
        <f t="shared" si="35"/>
        <v>7</v>
      </c>
      <c r="L560" t="s">
        <v>232</v>
      </c>
      <c r="M560" t="s">
        <v>1367</v>
      </c>
    </row>
    <row r="561" spans="1:13" x14ac:dyDescent="0.25">
      <c r="A561">
        <f t="shared" si="32"/>
        <v>256308</v>
      </c>
      <c r="B561" t="s">
        <v>1370</v>
      </c>
      <c r="D561" t="s">
        <v>80</v>
      </c>
      <c r="E561">
        <v>313030200</v>
      </c>
      <c r="F561">
        <v>1</v>
      </c>
      <c r="G561">
        <v>1</v>
      </c>
      <c r="H561">
        <v>2</v>
      </c>
      <c r="I561">
        <f t="shared" si="33"/>
        <v>25</v>
      </c>
      <c r="J561">
        <f t="shared" si="34"/>
        <v>63</v>
      </c>
      <c r="K561">
        <f t="shared" si="35"/>
        <v>8</v>
      </c>
      <c r="L561" t="s">
        <v>232</v>
      </c>
      <c r="M561" t="s">
        <v>1369</v>
      </c>
    </row>
    <row r="562" spans="1:13" x14ac:dyDescent="0.25">
      <c r="A562">
        <f t="shared" si="32"/>
        <v>256309</v>
      </c>
      <c r="B562" t="s">
        <v>1372</v>
      </c>
      <c r="D562" t="s">
        <v>81</v>
      </c>
      <c r="E562">
        <v>423030301</v>
      </c>
      <c r="F562">
        <v>1</v>
      </c>
      <c r="G562">
        <v>1</v>
      </c>
      <c r="H562">
        <v>2</v>
      </c>
      <c r="I562">
        <f t="shared" si="33"/>
        <v>25</v>
      </c>
      <c r="J562">
        <f t="shared" si="34"/>
        <v>63</v>
      </c>
      <c r="K562">
        <f t="shared" si="35"/>
        <v>9</v>
      </c>
      <c r="L562" t="s">
        <v>232</v>
      </c>
      <c r="M562" t="s">
        <v>1371</v>
      </c>
    </row>
    <row r="563" spans="1:13" x14ac:dyDescent="0.25">
      <c r="A563">
        <f t="shared" si="32"/>
        <v>256301</v>
      </c>
      <c r="B563" t="s">
        <v>1374</v>
      </c>
      <c r="D563" t="s">
        <v>83</v>
      </c>
      <c r="E563">
        <v>423040600</v>
      </c>
      <c r="F563">
        <v>1</v>
      </c>
      <c r="G563">
        <v>1</v>
      </c>
      <c r="H563">
        <v>2</v>
      </c>
      <c r="I563">
        <f t="shared" si="33"/>
        <v>25</v>
      </c>
      <c r="J563">
        <f t="shared" si="34"/>
        <v>63</v>
      </c>
      <c r="K563">
        <f t="shared" si="35"/>
        <v>1</v>
      </c>
      <c r="L563" t="s">
        <v>232</v>
      </c>
      <c r="M563" t="s">
        <v>1373</v>
      </c>
    </row>
    <row r="564" spans="1:13" x14ac:dyDescent="0.25">
      <c r="A564">
        <f t="shared" si="32"/>
        <v>256311</v>
      </c>
      <c r="B564" t="s">
        <v>1376</v>
      </c>
      <c r="D564" t="s">
        <v>84</v>
      </c>
      <c r="E564">
        <v>572290600</v>
      </c>
      <c r="F564">
        <v>1</v>
      </c>
      <c r="G564">
        <v>1</v>
      </c>
      <c r="H564">
        <v>2</v>
      </c>
      <c r="I564">
        <f t="shared" si="33"/>
        <v>25</v>
      </c>
      <c r="J564">
        <f t="shared" si="34"/>
        <v>63</v>
      </c>
      <c r="K564">
        <f t="shared" si="35"/>
        <v>11</v>
      </c>
      <c r="L564" t="s">
        <v>232</v>
      </c>
      <c r="M564" t="s">
        <v>1375</v>
      </c>
    </row>
    <row r="565" spans="1:13" x14ac:dyDescent="0.25">
      <c r="A565">
        <f t="shared" si="32"/>
        <v>256312</v>
      </c>
      <c r="B565" t="s">
        <v>1378</v>
      </c>
      <c r="D565" t="s">
        <v>85</v>
      </c>
      <c r="E565">
        <v>331040202</v>
      </c>
      <c r="F565">
        <v>1</v>
      </c>
      <c r="G565">
        <v>1</v>
      </c>
      <c r="H565">
        <v>2</v>
      </c>
      <c r="I565">
        <f t="shared" si="33"/>
        <v>25</v>
      </c>
      <c r="J565">
        <f t="shared" si="34"/>
        <v>63</v>
      </c>
      <c r="K565">
        <f t="shared" si="35"/>
        <v>12</v>
      </c>
      <c r="L565" t="s">
        <v>232</v>
      </c>
      <c r="M565" t="s">
        <v>1377</v>
      </c>
    </row>
    <row r="566" spans="1:13" x14ac:dyDescent="0.25">
      <c r="A566">
        <f t="shared" si="32"/>
        <v>256314</v>
      </c>
      <c r="B566" t="s">
        <v>1380</v>
      </c>
      <c r="D566" t="s">
        <v>86</v>
      </c>
      <c r="E566">
        <v>572240101</v>
      </c>
      <c r="F566">
        <v>1</v>
      </c>
      <c r="G566">
        <v>1</v>
      </c>
      <c r="H566">
        <v>2</v>
      </c>
      <c r="I566">
        <f t="shared" si="33"/>
        <v>25</v>
      </c>
      <c r="J566">
        <f t="shared" si="34"/>
        <v>63</v>
      </c>
      <c r="K566">
        <f t="shared" si="35"/>
        <v>14</v>
      </c>
      <c r="L566" t="s">
        <v>232</v>
      </c>
      <c r="M566" t="s">
        <v>1379</v>
      </c>
    </row>
    <row r="567" spans="1:13" x14ac:dyDescent="0.25">
      <c r="A567">
        <f t="shared" si="32"/>
        <v>256304</v>
      </c>
      <c r="B567" t="s">
        <v>1382</v>
      </c>
      <c r="D567" t="s">
        <v>83</v>
      </c>
      <c r="E567">
        <v>423040600</v>
      </c>
      <c r="F567">
        <v>1</v>
      </c>
      <c r="G567">
        <v>1</v>
      </c>
      <c r="H567">
        <v>2</v>
      </c>
      <c r="I567">
        <f t="shared" si="33"/>
        <v>25</v>
      </c>
      <c r="J567">
        <f t="shared" si="34"/>
        <v>63</v>
      </c>
      <c r="K567">
        <f t="shared" si="35"/>
        <v>4</v>
      </c>
      <c r="L567" t="s">
        <v>232</v>
      </c>
      <c r="M567" t="s">
        <v>1381</v>
      </c>
    </row>
    <row r="568" spans="1:13" x14ac:dyDescent="0.25">
      <c r="A568">
        <f t="shared" si="32"/>
        <v>256315</v>
      </c>
      <c r="B568" t="s">
        <v>1384</v>
      </c>
      <c r="D568" t="s">
        <v>87</v>
      </c>
      <c r="E568">
        <v>342010100</v>
      </c>
      <c r="F568">
        <v>1</v>
      </c>
      <c r="G568">
        <v>1</v>
      </c>
      <c r="H568">
        <v>2</v>
      </c>
      <c r="I568">
        <f t="shared" si="33"/>
        <v>25</v>
      </c>
      <c r="J568">
        <f t="shared" si="34"/>
        <v>63</v>
      </c>
      <c r="K568">
        <f t="shared" si="35"/>
        <v>15</v>
      </c>
      <c r="L568" t="s">
        <v>232</v>
      </c>
      <c r="M568" t="s">
        <v>1383</v>
      </c>
    </row>
    <row r="569" spans="1:13" x14ac:dyDescent="0.25">
      <c r="A569">
        <f t="shared" si="32"/>
        <v>218419</v>
      </c>
      <c r="B569" t="s">
        <v>1386</v>
      </c>
      <c r="D569" t="s">
        <v>162</v>
      </c>
      <c r="E569">
        <v>722040500</v>
      </c>
      <c r="F569">
        <v>1</v>
      </c>
      <c r="G569">
        <v>1</v>
      </c>
      <c r="H569">
        <v>2</v>
      </c>
      <c r="I569">
        <f t="shared" si="33"/>
        <v>21</v>
      </c>
      <c r="J569">
        <f t="shared" si="34"/>
        <v>84</v>
      </c>
      <c r="K569">
        <f t="shared" si="35"/>
        <v>19</v>
      </c>
      <c r="L569" t="s">
        <v>232</v>
      </c>
      <c r="M569" t="s">
        <v>1385</v>
      </c>
    </row>
    <row r="570" spans="1:13" x14ac:dyDescent="0.25">
      <c r="A570">
        <f t="shared" si="32"/>
        <v>228419</v>
      </c>
      <c r="B570" t="s">
        <v>1388</v>
      </c>
      <c r="D570" t="s">
        <v>48</v>
      </c>
      <c r="E570">
        <v>641010200</v>
      </c>
      <c r="F570">
        <v>1</v>
      </c>
      <c r="G570">
        <v>1</v>
      </c>
      <c r="H570">
        <v>2</v>
      </c>
      <c r="I570">
        <f t="shared" si="33"/>
        <v>22</v>
      </c>
      <c r="J570">
        <f t="shared" si="34"/>
        <v>84</v>
      </c>
      <c r="K570">
        <f t="shared" si="35"/>
        <v>19</v>
      </c>
      <c r="L570" t="s">
        <v>232</v>
      </c>
      <c r="M570" t="s">
        <v>1387</v>
      </c>
    </row>
    <row r="571" spans="1:13" x14ac:dyDescent="0.25">
      <c r="A571">
        <f t="shared" si="32"/>
        <v>255211</v>
      </c>
      <c r="B571" t="s">
        <v>1390</v>
      </c>
      <c r="C571" t="s">
        <v>163</v>
      </c>
      <c r="D571" t="s">
        <v>134</v>
      </c>
      <c r="E571">
        <v>653020300</v>
      </c>
      <c r="F571">
        <v>1</v>
      </c>
      <c r="G571">
        <v>1</v>
      </c>
      <c r="H571">
        <v>2</v>
      </c>
      <c r="I571">
        <f t="shared" si="33"/>
        <v>25</v>
      </c>
      <c r="J571">
        <f t="shared" si="34"/>
        <v>52</v>
      </c>
      <c r="K571">
        <f t="shared" si="35"/>
        <v>11</v>
      </c>
      <c r="L571" t="s">
        <v>232</v>
      </c>
      <c r="M571" t="s">
        <v>1389</v>
      </c>
    </row>
    <row r="572" spans="1:13" x14ac:dyDescent="0.25">
      <c r="A572">
        <f t="shared" si="32"/>
        <v>238102</v>
      </c>
      <c r="B572" t="s">
        <v>1392</v>
      </c>
      <c r="C572" t="s">
        <v>163</v>
      </c>
      <c r="D572" t="s">
        <v>130</v>
      </c>
      <c r="E572">
        <v>653020202</v>
      </c>
      <c r="F572">
        <v>1</v>
      </c>
      <c r="G572">
        <v>1</v>
      </c>
      <c r="H572">
        <v>2</v>
      </c>
      <c r="I572">
        <f t="shared" si="33"/>
        <v>23</v>
      </c>
      <c r="J572">
        <f t="shared" si="34"/>
        <v>81</v>
      </c>
      <c r="K572">
        <f t="shared" si="35"/>
        <v>2</v>
      </c>
      <c r="L572" t="s">
        <v>232</v>
      </c>
      <c r="M572" t="s">
        <v>1391</v>
      </c>
    </row>
    <row r="573" spans="1:13" x14ac:dyDescent="0.25">
      <c r="A573">
        <f t="shared" si="32"/>
        <v>263704</v>
      </c>
      <c r="B573" t="s">
        <v>1394</v>
      </c>
      <c r="D573" t="s">
        <v>29</v>
      </c>
      <c r="E573">
        <v>914080200</v>
      </c>
      <c r="F573">
        <v>1</v>
      </c>
      <c r="G573">
        <v>1</v>
      </c>
      <c r="H573">
        <v>1</v>
      </c>
      <c r="I573">
        <f t="shared" si="33"/>
        <v>26</v>
      </c>
      <c r="J573">
        <f t="shared" si="34"/>
        <v>37</v>
      </c>
      <c r="K573">
        <f t="shared" si="35"/>
        <v>4</v>
      </c>
      <c r="L573" t="s">
        <v>240</v>
      </c>
      <c r="M573" t="s">
        <v>1393</v>
      </c>
    </row>
    <row r="574" spans="1:13" x14ac:dyDescent="0.25">
      <c r="A574">
        <f t="shared" si="32"/>
        <v>333703</v>
      </c>
      <c r="B574" t="s">
        <v>164</v>
      </c>
      <c r="D574" t="s">
        <v>164</v>
      </c>
      <c r="E574">
        <v>914010105</v>
      </c>
      <c r="F574">
        <v>1</v>
      </c>
      <c r="G574">
        <v>1</v>
      </c>
      <c r="H574">
        <v>1</v>
      </c>
      <c r="I574">
        <f t="shared" si="33"/>
        <v>33</v>
      </c>
      <c r="J574">
        <f t="shared" si="34"/>
        <v>37</v>
      </c>
      <c r="K574">
        <f t="shared" si="35"/>
        <v>3</v>
      </c>
      <c r="L574" t="s">
        <v>240</v>
      </c>
      <c r="M574" t="s">
        <v>1395</v>
      </c>
    </row>
    <row r="575" spans="1:13" x14ac:dyDescent="0.25">
      <c r="A575">
        <f t="shared" si="32"/>
        <v>353704</v>
      </c>
      <c r="B575" t="s">
        <v>1397</v>
      </c>
      <c r="D575" t="s">
        <v>29</v>
      </c>
      <c r="E575">
        <v>914080200</v>
      </c>
      <c r="F575">
        <v>1</v>
      </c>
      <c r="G575">
        <v>1</v>
      </c>
      <c r="H575">
        <v>1</v>
      </c>
      <c r="I575">
        <f t="shared" si="33"/>
        <v>35</v>
      </c>
      <c r="J575">
        <f t="shared" si="34"/>
        <v>37</v>
      </c>
      <c r="K575">
        <f t="shared" si="35"/>
        <v>4</v>
      </c>
      <c r="L575" t="s">
        <v>240</v>
      </c>
      <c r="M575" t="s">
        <v>1396</v>
      </c>
    </row>
    <row r="576" spans="1:13" x14ac:dyDescent="0.25">
      <c r="A576">
        <f t="shared" si="32"/>
        <v>333704</v>
      </c>
      <c r="B576" t="s">
        <v>1399</v>
      </c>
      <c r="D576" t="s">
        <v>29</v>
      </c>
      <c r="E576">
        <v>914080200</v>
      </c>
      <c r="F576">
        <v>1</v>
      </c>
      <c r="G576">
        <v>1</v>
      </c>
      <c r="H576">
        <v>1</v>
      </c>
      <c r="I576">
        <f t="shared" si="33"/>
        <v>33</v>
      </c>
      <c r="J576">
        <f t="shared" si="34"/>
        <v>37</v>
      </c>
      <c r="K576">
        <f t="shared" si="35"/>
        <v>4</v>
      </c>
      <c r="L576" t="s">
        <v>240</v>
      </c>
      <c r="M576" t="s">
        <v>1398</v>
      </c>
    </row>
    <row r="577" spans="1:13" x14ac:dyDescent="0.25">
      <c r="A577">
        <f t="shared" si="32"/>
        <v>353751</v>
      </c>
      <c r="B577" t="s">
        <v>1401</v>
      </c>
      <c r="D577" t="s">
        <v>29</v>
      </c>
      <c r="E577">
        <v>914080200</v>
      </c>
      <c r="F577">
        <v>1</v>
      </c>
      <c r="G577">
        <v>1</v>
      </c>
      <c r="H577">
        <v>1</v>
      </c>
      <c r="I577">
        <f t="shared" si="33"/>
        <v>35</v>
      </c>
      <c r="J577">
        <f t="shared" si="34"/>
        <v>37</v>
      </c>
      <c r="K577">
        <f t="shared" si="35"/>
        <v>51</v>
      </c>
      <c r="L577" t="s">
        <v>240</v>
      </c>
      <c r="M577" t="s">
        <v>1400</v>
      </c>
    </row>
    <row r="578" spans="1:13" x14ac:dyDescent="0.25">
      <c r="A578">
        <f t="shared" si="32"/>
        <v>165407</v>
      </c>
      <c r="B578" t="s">
        <v>1403</v>
      </c>
      <c r="D578" t="s">
        <v>165</v>
      </c>
      <c r="E578">
        <v>923030400</v>
      </c>
      <c r="F578">
        <v>1</v>
      </c>
      <c r="G578">
        <v>1</v>
      </c>
      <c r="H578">
        <v>2</v>
      </c>
      <c r="I578">
        <f t="shared" si="33"/>
        <v>16</v>
      </c>
      <c r="J578">
        <f t="shared" si="34"/>
        <v>54</v>
      </c>
      <c r="K578">
        <f t="shared" si="35"/>
        <v>7</v>
      </c>
      <c r="L578" t="s">
        <v>232</v>
      </c>
      <c r="M578" t="s">
        <v>1402</v>
      </c>
    </row>
    <row r="579" spans="1:13" x14ac:dyDescent="0.25">
      <c r="A579">
        <f t="shared" si="32"/>
        <v>125409</v>
      </c>
      <c r="B579" t="s">
        <v>1405</v>
      </c>
      <c r="D579" t="s">
        <v>33</v>
      </c>
      <c r="E579">
        <v>222010101</v>
      </c>
      <c r="F579">
        <v>1</v>
      </c>
      <c r="G579">
        <v>1</v>
      </c>
      <c r="H579">
        <v>2</v>
      </c>
      <c r="I579">
        <f t="shared" si="33"/>
        <v>12</v>
      </c>
      <c r="J579">
        <f t="shared" si="34"/>
        <v>54</v>
      </c>
      <c r="K579">
        <f t="shared" si="35"/>
        <v>9</v>
      </c>
      <c r="L579" t="s">
        <v>232</v>
      </c>
      <c r="M579" t="s">
        <v>1404</v>
      </c>
    </row>
    <row r="580" spans="1:13" x14ac:dyDescent="0.25">
      <c r="A580">
        <f t="shared" si="32"/>
        <v>84406</v>
      </c>
      <c r="B580" t="s">
        <v>166</v>
      </c>
      <c r="D580" t="s">
        <v>166</v>
      </c>
      <c r="E580">
        <v>781030100</v>
      </c>
      <c r="F580">
        <v>1</v>
      </c>
      <c r="G580">
        <v>1</v>
      </c>
      <c r="H580">
        <v>2</v>
      </c>
      <c r="I580">
        <f t="shared" si="33"/>
        <v>8</v>
      </c>
      <c r="J580">
        <f t="shared" si="34"/>
        <v>44</v>
      </c>
      <c r="K580">
        <f t="shared" si="35"/>
        <v>6</v>
      </c>
      <c r="L580" t="s">
        <v>232</v>
      </c>
      <c r="M580" t="s">
        <v>1406</v>
      </c>
    </row>
    <row r="581" spans="1:13" x14ac:dyDescent="0.25">
      <c r="A581">
        <f t="shared" ref="A581:A644" si="36">VALUE(CONCATENATE(TEXT(I581, "00"), TEXT(J581, "00"), TEXT(K581, "00")))</f>
        <v>158511</v>
      </c>
      <c r="B581" t="s">
        <v>1408</v>
      </c>
      <c r="D581" t="s">
        <v>167</v>
      </c>
      <c r="E581">
        <v>781030300</v>
      </c>
      <c r="F581">
        <v>1</v>
      </c>
      <c r="G581">
        <v>1</v>
      </c>
      <c r="H581">
        <v>2</v>
      </c>
      <c r="I581">
        <f t="shared" ref="I581:I644" si="37">VALUE(MID($M581, 1, 2))</f>
        <v>15</v>
      </c>
      <c r="J581">
        <f t="shared" ref="J581:J644" si="38">VALUE(MID($M581, 4, 2))</f>
        <v>85</v>
      </c>
      <c r="K581">
        <f t="shared" ref="K581:K644" si="39">VALUE(MID($M581, 7, 2))</f>
        <v>11</v>
      </c>
      <c r="L581" t="s">
        <v>232</v>
      </c>
      <c r="M581" t="s">
        <v>1407</v>
      </c>
    </row>
    <row r="582" spans="1:13" x14ac:dyDescent="0.25">
      <c r="A582">
        <f t="shared" si="36"/>
        <v>238412</v>
      </c>
      <c r="B582" t="s">
        <v>1410</v>
      </c>
      <c r="D582" t="s">
        <v>48</v>
      </c>
      <c r="E582">
        <v>641010200</v>
      </c>
      <c r="F582">
        <v>1</v>
      </c>
      <c r="G582">
        <v>1</v>
      </c>
      <c r="H582">
        <v>2</v>
      </c>
      <c r="I582">
        <f t="shared" si="37"/>
        <v>23</v>
      </c>
      <c r="J582">
        <f t="shared" si="38"/>
        <v>84</v>
      </c>
      <c r="K582">
        <f t="shared" si="39"/>
        <v>12</v>
      </c>
      <c r="L582" t="s">
        <v>232</v>
      </c>
      <c r="M582" t="s">
        <v>1409</v>
      </c>
    </row>
    <row r="583" spans="1:13" x14ac:dyDescent="0.25">
      <c r="A583">
        <f t="shared" si="36"/>
        <v>248412</v>
      </c>
      <c r="B583" t="s">
        <v>1412</v>
      </c>
      <c r="D583" t="s">
        <v>168</v>
      </c>
      <c r="E583">
        <v>413060200</v>
      </c>
      <c r="F583">
        <v>1</v>
      </c>
      <c r="G583">
        <v>1</v>
      </c>
      <c r="H583">
        <v>2</v>
      </c>
      <c r="I583">
        <f t="shared" si="37"/>
        <v>24</v>
      </c>
      <c r="J583">
        <f t="shared" si="38"/>
        <v>84</v>
      </c>
      <c r="K583">
        <f t="shared" si="39"/>
        <v>12</v>
      </c>
      <c r="L583" t="s">
        <v>232</v>
      </c>
      <c r="M583" t="s">
        <v>1411</v>
      </c>
    </row>
    <row r="584" spans="1:13" x14ac:dyDescent="0.25">
      <c r="A584">
        <f t="shared" si="36"/>
        <v>218412</v>
      </c>
      <c r="B584" t="s">
        <v>1414</v>
      </c>
      <c r="D584" t="s">
        <v>48</v>
      </c>
      <c r="E584">
        <v>641010200</v>
      </c>
      <c r="F584">
        <v>1</v>
      </c>
      <c r="G584">
        <v>1</v>
      </c>
      <c r="H584">
        <v>2</v>
      </c>
      <c r="I584">
        <f t="shared" si="37"/>
        <v>21</v>
      </c>
      <c r="J584">
        <f t="shared" si="38"/>
        <v>84</v>
      </c>
      <c r="K584">
        <f t="shared" si="39"/>
        <v>12</v>
      </c>
      <c r="L584" t="s">
        <v>232</v>
      </c>
      <c r="M584" t="s">
        <v>1413</v>
      </c>
    </row>
    <row r="585" spans="1:13" x14ac:dyDescent="0.25">
      <c r="A585">
        <f t="shared" si="36"/>
        <v>125313</v>
      </c>
      <c r="B585" t="s">
        <v>1416</v>
      </c>
      <c r="D585" t="s">
        <v>169</v>
      </c>
      <c r="E585">
        <v>532020102</v>
      </c>
      <c r="F585">
        <v>1</v>
      </c>
      <c r="G585">
        <v>1</v>
      </c>
      <c r="H585">
        <v>2</v>
      </c>
      <c r="I585">
        <f t="shared" si="37"/>
        <v>12</v>
      </c>
      <c r="J585">
        <f t="shared" si="38"/>
        <v>53</v>
      </c>
      <c r="K585">
        <f t="shared" si="39"/>
        <v>13</v>
      </c>
      <c r="L585" t="s">
        <v>232</v>
      </c>
      <c r="M585" t="s">
        <v>1415</v>
      </c>
    </row>
    <row r="586" spans="1:13" x14ac:dyDescent="0.25">
      <c r="A586">
        <f t="shared" si="36"/>
        <v>86107</v>
      </c>
      <c r="B586" t="s">
        <v>1418</v>
      </c>
      <c r="C586" t="s">
        <v>170</v>
      </c>
      <c r="D586" t="s">
        <v>1419</v>
      </c>
      <c r="E586">
        <v>221010202</v>
      </c>
      <c r="F586">
        <v>1</v>
      </c>
      <c r="G586">
        <v>1</v>
      </c>
      <c r="H586">
        <v>2</v>
      </c>
      <c r="I586">
        <f t="shared" si="37"/>
        <v>8</v>
      </c>
      <c r="J586">
        <f t="shared" si="38"/>
        <v>61</v>
      </c>
      <c r="K586">
        <f t="shared" si="39"/>
        <v>7</v>
      </c>
      <c r="L586" t="s">
        <v>232</v>
      </c>
      <c r="M586" t="s">
        <v>1417</v>
      </c>
    </row>
    <row r="587" spans="1:13" x14ac:dyDescent="0.25">
      <c r="A587">
        <f t="shared" si="36"/>
        <v>263001</v>
      </c>
      <c r="B587" t="s">
        <v>1421</v>
      </c>
      <c r="D587" t="s">
        <v>171</v>
      </c>
      <c r="E587">
        <v>633010300</v>
      </c>
      <c r="F587">
        <v>1</v>
      </c>
      <c r="G587">
        <v>1</v>
      </c>
      <c r="H587">
        <v>2</v>
      </c>
      <c r="I587">
        <f t="shared" si="37"/>
        <v>26</v>
      </c>
      <c r="J587">
        <f t="shared" si="38"/>
        <v>30</v>
      </c>
      <c r="K587">
        <f t="shared" si="39"/>
        <v>1</v>
      </c>
      <c r="L587" t="s">
        <v>232</v>
      </c>
      <c r="M587" t="s">
        <v>1420</v>
      </c>
    </row>
    <row r="588" spans="1:13" x14ac:dyDescent="0.25">
      <c r="A588">
        <f t="shared" si="36"/>
        <v>164406</v>
      </c>
      <c r="B588" t="s">
        <v>1423</v>
      </c>
      <c r="D588" t="s">
        <v>39</v>
      </c>
      <c r="E588">
        <v>823080201</v>
      </c>
      <c r="F588">
        <v>1</v>
      </c>
      <c r="G588">
        <v>1</v>
      </c>
      <c r="H588">
        <v>2</v>
      </c>
      <c r="I588">
        <f t="shared" si="37"/>
        <v>16</v>
      </c>
      <c r="J588">
        <f t="shared" si="38"/>
        <v>44</v>
      </c>
      <c r="K588">
        <f t="shared" si="39"/>
        <v>6</v>
      </c>
      <c r="L588" t="s">
        <v>232</v>
      </c>
      <c r="M588" t="s">
        <v>1422</v>
      </c>
    </row>
    <row r="589" spans="1:13" x14ac:dyDescent="0.25">
      <c r="A589">
        <f t="shared" si="36"/>
        <v>234406</v>
      </c>
      <c r="B589" t="s">
        <v>1425</v>
      </c>
      <c r="D589" t="s">
        <v>39</v>
      </c>
      <c r="E589">
        <v>823080201</v>
      </c>
      <c r="F589">
        <v>1</v>
      </c>
      <c r="G589">
        <v>1</v>
      </c>
      <c r="H589">
        <v>2</v>
      </c>
      <c r="I589">
        <f t="shared" si="37"/>
        <v>23</v>
      </c>
      <c r="J589">
        <f t="shared" si="38"/>
        <v>44</v>
      </c>
      <c r="K589">
        <f t="shared" si="39"/>
        <v>6</v>
      </c>
      <c r="L589" t="s">
        <v>232</v>
      </c>
      <c r="M589" t="s">
        <v>1424</v>
      </c>
    </row>
    <row r="590" spans="1:13" x14ac:dyDescent="0.25">
      <c r="A590">
        <f t="shared" si="36"/>
        <v>144406</v>
      </c>
      <c r="B590" t="s">
        <v>1427</v>
      </c>
      <c r="D590" t="s">
        <v>39</v>
      </c>
      <c r="E590">
        <v>823080201</v>
      </c>
      <c r="F590">
        <v>1</v>
      </c>
      <c r="G590">
        <v>1</v>
      </c>
      <c r="H590">
        <v>2</v>
      </c>
      <c r="I590">
        <f t="shared" si="37"/>
        <v>14</v>
      </c>
      <c r="J590">
        <f t="shared" si="38"/>
        <v>44</v>
      </c>
      <c r="K590">
        <f t="shared" si="39"/>
        <v>6</v>
      </c>
      <c r="L590" t="s">
        <v>232</v>
      </c>
      <c r="M590" t="s">
        <v>1426</v>
      </c>
    </row>
    <row r="591" spans="1:13" x14ac:dyDescent="0.25">
      <c r="A591">
        <f t="shared" si="36"/>
        <v>214406</v>
      </c>
      <c r="B591" t="s">
        <v>1429</v>
      </c>
      <c r="D591" t="s">
        <v>39</v>
      </c>
      <c r="E591">
        <v>823080201</v>
      </c>
      <c r="F591">
        <v>1</v>
      </c>
      <c r="G591">
        <v>1</v>
      </c>
      <c r="H591">
        <v>2</v>
      </c>
      <c r="I591">
        <f t="shared" si="37"/>
        <v>21</v>
      </c>
      <c r="J591">
        <f t="shared" si="38"/>
        <v>44</v>
      </c>
      <c r="K591">
        <f t="shared" si="39"/>
        <v>6</v>
      </c>
      <c r="L591" t="s">
        <v>232</v>
      </c>
      <c r="M591" t="s">
        <v>1428</v>
      </c>
    </row>
    <row r="592" spans="1:13" x14ac:dyDescent="0.25">
      <c r="A592">
        <f t="shared" si="36"/>
        <v>124406</v>
      </c>
      <c r="B592" t="s">
        <v>1431</v>
      </c>
      <c r="D592" t="s">
        <v>39</v>
      </c>
      <c r="E592">
        <v>823080201</v>
      </c>
      <c r="F592">
        <v>1</v>
      </c>
      <c r="G592">
        <v>1</v>
      </c>
      <c r="H592">
        <v>2</v>
      </c>
      <c r="I592">
        <f t="shared" si="37"/>
        <v>12</v>
      </c>
      <c r="J592">
        <f t="shared" si="38"/>
        <v>44</v>
      </c>
      <c r="K592">
        <f t="shared" si="39"/>
        <v>6</v>
      </c>
      <c r="L592" t="s">
        <v>232</v>
      </c>
      <c r="M592" t="s">
        <v>1430</v>
      </c>
    </row>
    <row r="593" spans="1:13" x14ac:dyDescent="0.25">
      <c r="A593">
        <f t="shared" si="36"/>
        <v>184406</v>
      </c>
      <c r="B593" t="s">
        <v>1433</v>
      </c>
      <c r="D593" t="s">
        <v>39</v>
      </c>
      <c r="E593">
        <v>823080201</v>
      </c>
      <c r="F593">
        <v>1</v>
      </c>
      <c r="G593">
        <v>1</v>
      </c>
      <c r="H593">
        <v>2</v>
      </c>
      <c r="I593">
        <f t="shared" si="37"/>
        <v>18</v>
      </c>
      <c r="J593">
        <f t="shared" si="38"/>
        <v>44</v>
      </c>
      <c r="K593">
        <f t="shared" si="39"/>
        <v>6</v>
      </c>
      <c r="L593" t="s">
        <v>232</v>
      </c>
      <c r="M593" t="s">
        <v>1432</v>
      </c>
    </row>
    <row r="594" spans="1:13" x14ac:dyDescent="0.25">
      <c r="A594">
        <f t="shared" si="36"/>
        <v>229301</v>
      </c>
      <c r="B594" t="s">
        <v>1435</v>
      </c>
      <c r="D594" t="s">
        <v>172</v>
      </c>
      <c r="E594">
        <v>562011401</v>
      </c>
      <c r="F594">
        <v>1</v>
      </c>
      <c r="G594">
        <v>1</v>
      </c>
      <c r="H594">
        <v>2</v>
      </c>
      <c r="I594">
        <f t="shared" si="37"/>
        <v>22</v>
      </c>
      <c r="J594">
        <f t="shared" si="38"/>
        <v>93</v>
      </c>
      <c r="K594">
        <f t="shared" si="39"/>
        <v>1</v>
      </c>
      <c r="L594" t="s">
        <v>232</v>
      </c>
      <c r="M594" t="s">
        <v>1434</v>
      </c>
    </row>
    <row r="595" spans="1:13" x14ac:dyDescent="0.25">
      <c r="A595">
        <f t="shared" si="36"/>
        <v>219301</v>
      </c>
      <c r="B595" t="s">
        <v>1437</v>
      </c>
      <c r="D595" t="s">
        <v>172</v>
      </c>
      <c r="E595">
        <v>562011401</v>
      </c>
      <c r="F595">
        <v>1</v>
      </c>
      <c r="G595">
        <v>1</v>
      </c>
      <c r="H595">
        <v>2</v>
      </c>
      <c r="I595">
        <f t="shared" si="37"/>
        <v>21</v>
      </c>
      <c r="J595">
        <f t="shared" si="38"/>
        <v>93</v>
      </c>
      <c r="K595">
        <f t="shared" si="39"/>
        <v>1</v>
      </c>
      <c r="L595" t="s">
        <v>232</v>
      </c>
      <c r="M595" t="s">
        <v>1436</v>
      </c>
    </row>
    <row r="596" spans="1:13" x14ac:dyDescent="0.25">
      <c r="A596">
        <f t="shared" si="36"/>
        <v>209301</v>
      </c>
      <c r="B596" t="s">
        <v>1439</v>
      </c>
      <c r="D596" t="s">
        <v>172</v>
      </c>
      <c r="E596">
        <v>562011401</v>
      </c>
      <c r="F596">
        <v>1</v>
      </c>
      <c r="G596">
        <v>1</v>
      </c>
      <c r="H596">
        <v>2</v>
      </c>
      <c r="I596">
        <f t="shared" si="37"/>
        <v>20</v>
      </c>
      <c r="J596">
        <f t="shared" si="38"/>
        <v>93</v>
      </c>
      <c r="K596">
        <f t="shared" si="39"/>
        <v>1</v>
      </c>
      <c r="L596" t="s">
        <v>232</v>
      </c>
      <c r="M596" t="s">
        <v>1438</v>
      </c>
    </row>
    <row r="597" spans="1:13" x14ac:dyDescent="0.25">
      <c r="A597">
        <f t="shared" si="36"/>
        <v>125406</v>
      </c>
      <c r="B597" t="s">
        <v>1441</v>
      </c>
      <c r="D597" t="s">
        <v>33</v>
      </c>
      <c r="E597">
        <v>222010101</v>
      </c>
      <c r="F597">
        <v>1</v>
      </c>
      <c r="G597">
        <v>1</v>
      </c>
      <c r="H597">
        <v>2</v>
      </c>
      <c r="I597">
        <f t="shared" si="37"/>
        <v>12</v>
      </c>
      <c r="J597">
        <f t="shared" si="38"/>
        <v>54</v>
      </c>
      <c r="K597">
        <f t="shared" si="39"/>
        <v>6</v>
      </c>
      <c r="L597" t="s">
        <v>232</v>
      </c>
      <c r="M597" t="s">
        <v>1440</v>
      </c>
    </row>
    <row r="598" spans="1:13" x14ac:dyDescent="0.25">
      <c r="A598">
        <f t="shared" si="36"/>
        <v>115805</v>
      </c>
      <c r="B598" t="s">
        <v>1443</v>
      </c>
      <c r="D598" t="s">
        <v>33</v>
      </c>
      <c r="E598">
        <v>222010101</v>
      </c>
      <c r="F598">
        <v>1</v>
      </c>
      <c r="G598">
        <v>1</v>
      </c>
      <c r="H598">
        <v>2</v>
      </c>
      <c r="I598">
        <f t="shared" si="37"/>
        <v>11</v>
      </c>
      <c r="J598">
        <f t="shared" si="38"/>
        <v>58</v>
      </c>
      <c r="K598">
        <f t="shared" si="39"/>
        <v>5</v>
      </c>
      <c r="L598" t="s">
        <v>232</v>
      </c>
      <c r="M598" t="s">
        <v>1442</v>
      </c>
    </row>
    <row r="599" spans="1:13" x14ac:dyDescent="0.25">
      <c r="A599">
        <f t="shared" si="36"/>
        <v>115404</v>
      </c>
      <c r="B599" t="s">
        <v>1445</v>
      </c>
      <c r="D599" t="s">
        <v>33</v>
      </c>
      <c r="E599">
        <v>222010101</v>
      </c>
      <c r="F599">
        <v>1</v>
      </c>
      <c r="G599">
        <v>1</v>
      </c>
      <c r="H599">
        <v>2</v>
      </c>
      <c r="I599">
        <f t="shared" si="37"/>
        <v>11</v>
      </c>
      <c r="J599">
        <f t="shared" si="38"/>
        <v>54</v>
      </c>
      <c r="K599">
        <f t="shared" si="39"/>
        <v>4</v>
      </c>
      <c r="L599" t="s">
        <v>232</v>
      </c>
      <c r="M599" t="s">
        <v>1444</v>
      </c>
    </row>
    <row r="600" spans="1:13" x14ac:dyDescent="0.25">
      <c r="A600">
        <f t="shared" si="36"/>
        <v>202806</v>
      </c>
      <c r="B600" t="s">
        <v>1447</v>
      </c>
      <c r="D600" t="s">
        <v>173</v>
      </c>
      <c r="E600">
        <v>822020100</v>
      </c>
      <c r="F600">
        <v>1</v>
      </c>
      <c r="G600">
        <v>1</v>
      </c>
      <c r="H600">
        <v>2</v>
      </c>
      <c r="I600">
        <f t="shared" si="37"/>
        <v>20</v>
      </c>
      <c r="J600">
        <f t="shared" si="38"/>
        <v>28</v>
      </c>
      <c r="K600">
        <f t="shared" si="39"/>
        <v>6</v>
      </c>
      <c r="L600" t="s">
        <v>232</v>
      </c>
      <c r="M600" t="s">
        <v>1446</v>
      </c>
    </row>
    <row r="601" spans="1:13" x14ac:dyDescent="0.25">
      <c r="A601">
        <f t="shared" si="36"/>
        <v>222806</v>
      </c>
      <c r="B601" t="s">
        <v>1449</v>
      </c>
      <c r="D601" t="s">
        <v>173</v>
      </c>
      <c r="E601">
        <v>822020100</v>
      </c>
      <c r="F601">
        <v>1</v>
      </c>
      <c r="G601">
        <v>1</v>
      </c>
      <c r="H601">
        <v>2</v>
      </c>
      <c r="I601">
        <f t="shared" si="37"/>
        <v>22</v>
      </c>
      <c r="J601">
        <f t="shared" si="38"/>
        <v>28</v>
      </c>
      <c r="K601">
        <f t="shared" si="39"/>
        <v>6</v>
      </c>
      <c r="L601" t="s">
        <v>232</v>
      </c>
      <c r="M601" t="s">
        <v>1448</v>
      </c>
    </row>
    <row r="602" spans="1:13" x14ac:dyDescent="0.25">
      <c r="A602">
        <f t="shared" si="36"/>
        <v>177206</v>
      </c>
      <c r="B602" t="s">
        <v>1451</v>
      </c>
      <c r="D602" t="s">
        <v>174</v>
      </c>
      <c r="E602">
        <v>232010100</v>
      </c>
      <c r="F602">
        <v>1</v>
      </c>
      <c r="G602">
        <v>1</v>
      </c>
      <c r="H602">
        <v>2</v>
      </c>
      <c r="I602">
        <f t="shared" si="37"/>
        <v>17</v>
      </c>
      <c r="J602">
        <f t="shared" si="38"/>
        <v>72</v>
      </c>
      <c r="K602">
        <f t="shared" si="39"/>
        <v>6</v>
      </c>
      <c r="L602" t="s">
        <v>232</v>
      </c>
      <c r="M602" t="s">
        <v>1450</v>
      </c>
    </row>
    <row r="603" spans="1:13" x14ac:dyDescent="0.25">
      <c r="A603">
        <f t="shared" si="36"/>
        <v>155504</v>
      </c>
      <c r="B603" t="s">
        <v>1453</v>
      </c>
      <c r="D603" t="s">
        <v>33</v>
      </c>
      <c r="E603">
        <v>222010101</v>
      </c>
      <c r="F603">
        <v>1</v>
      </c>
      <c r="G603">
        <v>1</v>
      </c>
      <c r="H603">
        <v>2</v>
      </c>
      <c r="I603">
        <f t="shared" si="37"/>
        <v>15</v>
      </c>
      <c r="J603">
        <f t="shared" si="38"/>
        <v>55</v>
      </c>
      <c r="K603">
        <f t="shared" si="39"/>
        <v>4</v>
      </c>
      <c r="L603" t="s">
        <v>232</v>
      </c>
      <c r="M603" t="s">
        <v>1452</v>
      </c>
    </row>
    <row r="604" spans="1:13" x14ac:dyDescent="0.25">
      <c r="A604">
        <f t="shared" si="36"/>
        <v>244112</v>
      </c>
      <c r="B604" t="s">
        <v>1455</v>
      </c>
      <c r="D604" t="s">
        <v>83</v>
      </c>
      <c r="E604">
        <v>423040600</v>
      </c>
      <c r="F604">
        <v>1</v>
      </c>
      <c r="G604">
        <v>1</v>
      </c>
      <c r="H604">
        <v>2</v>
      </c>
      <c r="I604">
        <f t="shared" si="37"/>
        <v>24</v>
      </c>
      <c r="J604">
        <f t="shared" si="38"/>
        <v>41</v>
      </c>
      <c r="K604">
        <f t="shared" si="39"/>
        <v>12</v>
      </c>
      <c r="L604" t="s">
        <v>232</v>
      </c>
      <c r="M604" t="s">
        <v>1454</v>
      </c>
    </row>
    <row r="605" spans="1:13" x14ac:dyDescent="0.25">
      <c r="A605">
        <f t="shared" si="36"/>
        <v>235308</v>
      </c>
      <c r="B605" t="s">
        <v>1457</v>
      </c>
      <c r="D605" t="s">
        <v>579</v>
      </c>
      <c r="E605">
        <v>512100502</v>
      </c>
      <c r="F605">
        <v>1</v>
      </c>
      <c r="G605">
        <v>1</v>
      </c>
      <c r="H605">
        <v>2</v>
      </c>
      <c r="I605">
        <f t="shared" si="37"/>
        <v>23</v>
      </c>
      <c r="J605">
        <f t="shared" si="38"/>
        <v>53</v>
      </c>
      <c r="K605">
        <f t="shared" si="39"/>
        <v>8</v>
      </c>
      <c r="L605" t="s">
        <v>232</v>
      </c>
      <c r="M605" t="s">
        <v>1456</v>
      </c>
    </row>
    <row r="606" spans="1:13" x14ac:dyDescent="0.25">
      <c r="A606">
        <f t="shared" si="36"/>
        <v>232903</v>
      </c>
      <c r="B606" t="s">
        <v>1459</v>
      </c>
      <c r="D606" t="s">
        <v>175</v>
      </c>
      <c r="E606">
        <v>443010200</v>
      </c>
      <c r="F606">
        <v>1</v>
      </c>
      <c r="G606">
        <v>1</v>
      </c>
      <c r="H606">
        <v>2</v>
      </c>
      <c r="I606">
        <f t="shared" si="37"/>
        <v>23</v>
      </c>
      <c r="J606">
        <f t="shared" si="38"/>
        <v>29</v>
      </c>
      <c r="K606">
        <f t="shared" si="39"/>
        <v>3</v>
      </c>
      <c r="L606" t="s">
        <v>232</v>
      </c>
      <c r="M606" t="s">
        <v>1458</v>
      </c>
    </row>
    <row r="607" spans="1:13" x14ac:dyDescent="0.25">
      <c r="A607">
        <f t="shared" si="36"/>
        <v>235604</v>
      </c>
      <c r="B607" t="s">
        <v>1461</v>
      </c>
      <c r="D607" t="s">
        <v>159</v>
      </c>
      <c r="E607">
        <v>232050300</v>
      </c>
      <c r="F607">
        <v>1</v>
      </c>
      <c r="G607">
        <v>1</v>
      </c>
      <c r="H607">
        <v>2</v>
      </c>
      <c r="I607">
        <f t="shared" si="37"/>
        <v>23</v>
      </c>
      <c r="J607">
        <f t="shared" si="38"/>
        <v>56</v>
      </c>
      <c r="K607">
        <f t="shared" si="39"/>
        <v>4</v>
      </c>
      <c r="L607" t="s">
        <v>232</v>
      </c>
      <c r="M607" t="s">
        <v>1460</v>
      </c>
    </row>
    <row r="608" spans="1:13" x14ac:dyDescent="0.25">
      <c r="A608">
        <f t="shared" si="36"/>
        <v>175805</v>
      </c>
      <c r="B608" t="s">
        <v>1463</v>
      </c>
      <c r="D608" t="s">
        <v>176</v>
      </c>
      <c r="E608">
        <v>252030400</v>
      </c>
      <c r="F608">
        <v>1</v>
      </c>
      <c r="G608">
        <v>1</v>
      </c>
      <c r="H608">
        <v>2</v>
      </c>
      <c r="I608">
        <f t="shared" si="37"/>
        <v>17</v>
      </c>
      <c r="J608">
        <f t="shared" si="38"/>
        <v>58</v>
      </c>
      <c r="K608">
        <f t="shared" si="39"/>
        <v>5</v>
      </c>
      <c r="L608" t="s">
        <v>232</v>
      </c>
      <c r="M608" t="s">
        <v>1462</v>
      </c>
    </row>
    <row r="609" spans="1:13" x14ac:dyDescent="0.25">
      <c r="A609">
        <f t="shared" si="36"/>
        <v>185710</v>
      </c>
      <c r="B609" t="s">
        <v>1465</v>
      </c>
      <c r="D609" t="s">
        <v>33</v>
      </c>
      <c r="E609">
        <v>222010101</v>
      </c>
      <c r="F609">
        <v>1</v>
      </c>
      <c r="G609">
        <v>1</v>
      </c>
      <c r="H609">
        <v>2</v>
      </c>
      <c r="I609">
        <f t="shared" si="37"/>
        <v>18</v>
      </c>
      <c r="J609">
        <f t="shared" si="38"/>
        <v>57</v>
      </c>
      <c r="K609">
        <f t="shared" si="39"/>
        <v>10</v>
      </c>
      <c r="L609" t="s">
        <v>232</v>
      </c>
      <c r="M609" t="s">
        <v>1464</v>
      </c>
    </row>
    <row r="610" spans="1:13" x14ac:dyDescent="0.25">
      <c r="A610">
        <f t="shared" si="36"/>
        <v>215432</v>
      </c>
      <c r="B610" t="s">
        <v>1467</v>
      </c>
      <c r="D610" t="s">
        <v>43</v>
      </c>
      <c r="E610">
        <v>252020100</v>
      </c>
      <c r="F610">
        <v>1</v>
      </c>
      <c r="G610">
        <v>1</v>
      </c>
      <c r="H610">
        <v>2</v>
      </c>
      <c r="I610">
        <f t="shared" si="37"/>
        <v>21</v>
      </c>
      <c r="J610">
        <f t="shared" si="38"/>
        <v>54</v>
      </c>
      <c r="K610">
        <f t="shared" si="39"/>
        <v>32</v>
      </c>
      <c r="L610" t="s">
        <v>232</v>
      </c>
      <c r="M610" t="s">
        <v>1466</v>
      </c>
    </row>
    <row r="611" spans="1:13" x14ac:dyDescent="0.25">
      <c r="A611">
        <f t="shared" si="36"/>
        <v>205309</v>
      </c>
      <c r="B611" t="s">
        <v>1469</v>
      </c>
      <c r="D611" t="s">
        <v>43</v>
      </c>
      <c r="E611">
        <v>252020100</v>
      </c>
      <c r="F611">
        <v>1</v>
      </c>
      <c r="G611">
        <v>1</v>
      </c>
      <c r="H611">
        <v>2</v>
      </c>
      <c r="I611">
        <f t="shared" si="37"/>
        <v>20</v>
      </c>
      <c r="J611">
        <f t="shared" si="38"/>
        <v>53</v>
      </c>
      <c r="K611">
        <f t="shared" si="39"/>
        <v>9</v>
      </c>
      <c r="L611" t="s">
        <v>232</v>
      </c>
      <c r="M611" t="s">
        <v>1468</v>
      </c>
    </row>
    <row r="612" spans="1:13" x14ac:dyDescent="0.25">
      <c r="A612">
        <f t="shared" si="36"/>
        <v>173707</v>
      </c>
      <c r="B612" t="s">
        <v>1471</v>
      </c>
      <c r="C612" t="s">
        <v>177</v>
      </c>
      <c r="D612" t="s">
        <v>178</v>
      </c>
      <c r="E612">
        <v>622020301</v>
      </c>
      <c r="F612">
        <v>1</v>
      </c>
      <c r="G612">
        <v>1</v>
      </c>
      <c r="H612">
        <v>2</v>
      </c>
      <c r="I612">
        <f t="shared" si="37"/>
        <v>17</v>
      </c>
      <c r="J612">
        <f t="shared" si="38"/>
        <v>37</v>
      </c>
      <c r="K612">
        <f t="shared" si="39"/>
        <v>7</v>
      </c>
      <c r="L612" t="s">
        <v>232</v>
      </c>
      <c r="M612" t="s">
        <v>1470</v>
      </c>
    </row>
    <row r="613" spans="1:13" x14ac:dyDescent="0.25">
      <c r="A613">
        <f t="shared" si="36"/>
        <v>176204</v>
      </c>
      <c r="B613" t="s">
        <v>1473</v>
      </c>
      <c r="C613" t="s">
        <v>177</v>
      </c>
      <c r="D613" t="s">
        <v>179</v>
      </c>
      <c r="E613">
        <v>322021100</v>
      </c>
      <c r="F613">
        <v>1</v>
      </c>
      <c r="G613">
        <v>1</v>
      </c>
      <c r="H613">
        <v>2</v>
      </c>
      <c r="I613">
        <f t="shared" si="37"/>
        <v>17</v>
      </c>
      <c r="J613">
        <f t="shared" si="38"/>
        <v>62</v>
      </c>
      <c r="K613">
        <f t="shared" si="39"/>
        <v>4</v>
      </c>
      <c r="L613" t="s">
        <v>232</v>
      </c>
      <c r="M613" t="s">
        <v>1472</v>
      </c>
    </row>
    <row r="614" spans="1:13" x14ac:dyDescent="0.25">
      <c r="A614">
        <f t="shared" si="36"/>
        <v>187202</v>
      </c>
      <c r="B614" t="s">
        <v>1475</v>
      </c>
      <c r="D614" t="s">
        <v>180</v>
      </c>
      <c r="E614">
        <v>622030200</v>
      </c>
      <c r="F614">
        <v>1</v>
      </c>
      <c r="G614">
        <v>1</v>
      </c>
      <c r="H614">
        <v>2</v>
      </c>
      <c r="I614">
        <f t="shared" si="37"/>
        <v>18</v>
      </c>
      <c r="J614">
        <f t="shared" si="38"/>
        <v>72</v>
      </c>
      <c r="K614">
        <f t="shared" si="39"/>
        <v>2</v>
      </c>
      <c r="L614" t="s">
        <v>232</v>
      </c>
      <c r="M614" t="s">
        <v>1474</v>
      </c>
    </row>
    <row r="615" spans="1:13" x14ac:dyDescent="0.25">
      <c r="A615">
        <f t="shared" si="36"/>
        <v>176207</v>
      </c>
      <c r="B615" t="s">
        <v>1477</v>
      </c>
      <c r="C615" t="s">
        <v>177</v>
      </c>
      <c r="D615" t="s">
        <v>579</v>
      </c>
      <c r="E615">
        <v>512100502</v>
      </c>
      <c r="F615">
        <v>1</v>
      </c>
      <c r="G615">
        <v>1</v>
      </c>
      <c r="H615">
        <v>2</v>
      </c>
      <c r="I615">
        <f t="shared" si="37"/>
        <v>17</v>
      </c>
      <c r="J615">
        <f t="shared" si="38"/>
        <v>62</v>
      </c>
      <c r="K615">
        <f t="shared" si="39"/>
        <v>7</v>
      </c>
      <c r="L615" t="s">
        <v>232</v>
      </c>
      <c r="M615" t="s">
        <v>1476</v>
      </c>
    </row>
    <row r="616" spans="1:13" x14ac:dyDescent="0.25">
      <c r="A616">
        <f t="shared" si="36"/>
        <v>176202</v>
      </c>
      <c r="B616" t="s">
        <v>1479</v>
      </c>
      <c r="C616" t="s">
        <v>177</v>
      </c>
      <c r="D616" t="s">
        <v>181</v>
      </c>
      <c r="E616">
        <v>322040103</v>
      </c>
      <c r="F616">
        <v>1</v>
      </c>
      <c r="G616">
        <v>1</v>
      </c>
      <c r="H616">
        <v>2</v>
      </c>
      <c r="I616">
        <f t="shared" si="37"/>
        <v>17</v>
      </c>
      <c r="J616">
        <f t="shared" si="38"/>
        <v>62</v>
      </c>
      <c r="K616">
        <f t="shared" si="39"/>
        <v>2</v>
      </c>
      <c r="L616" t="s">
        <v>232</v>
      </c>
      <c r="M616" t="s">
        <v>1478</v>
      </c>
    </row>
    <row r="617" spans="1:13" x14ac:dyDescent="0.25">
      <c r="A617">
        <f t="shared" si="36"/>
        <v>205802</v>
      </c>
      <c r="B617" t="s">
        <v>1481</v>
      </c>
      <c r="D617" t="s">
        <v>33</v>
      </c>
      <c r="E617">
        <v>222010101</v>
      </c>
      <c r="F617">
        <v>1</v>
      </c>
      <c r="G617">
        <v>1</v>
      </c>
      <c r="H617">
        <v>2</v>
      </c>
      <c r="I617">
        <f t="shared" si="37"/>
        <v>20</v>
      </c>
      <c r="J617">
        <f t="shared" si="38"/>
        <v>58</v>
      </c>
      <c r="K617">
        <f t="shared" si="39"/>
        <v>2</v>
      </c>
      <c r="L617" t="s">
        <v>232</v>
      </c>
      <c r="M617" t="s">
        <v>1480</v>
      </c>
    </row>
    <row r="618" spans="1:13" x14ac:dyDescent="0.25">
      <c r="A618">
        <f t="shared" si="36"/>
        <v>205803</v>
      </c>
      <c r="B618" t="s">
        <v>1483</v>
      </c>
      <c r="D618" t="s">
        <v>33</v>
      </c>
      <c r="E618">
        <v>222010101</v>
      </c>
      <c r="F618">
        <v>1</v>
      </c>
      <c r="G618">
        <v>1</v>
      </c>
      <c r="H618">
        <v>2</v>
      </c>
      <c r="I618">
        <f t="shared" si="37"/>
        <v>20</v>
      </c>
      <c r="J618">
        <f t="shared" si="38"/>
        <v>58</v>
      </c>
      <c r="K618">
        <f t="shared" si="39"/>
        <v>3</v>
      </c>
      <c r="L618" t="s">
        <v>232</v>
      </c>
      <c r="M618" t="s">
        <v>1482</v>
      </c>
    </row>
    <row r="619" spans="1:13" x14ac:dyDescent="0.25">
      <c r="A619">
        <f t="shared" si="36"/>
        <v>205733</v>
      </c>
      <c r="B619" t="s">
        <v>1485</v>
      </c>
      <c r="D619" t="s">
        <v>33</v>
      </c>
      <c r="E619">
        <v>222010101</v>
      </c>
      <c r="F619">
        <v>1</v>
      </c>
      <c r="G619">
        <v>1</v>
      </c>
      <c r="H619">
        <v>2</v>
      </c>
      <c r="I619">
        <f t="shared" si="37"/>
        <v>20</v>
      </c>
      <c r="J619">
        <f t="shared" si="38"/>
        <v>57</v>
      </c>
      <c r="K619">
        <f t="shared" si="39"/>
        <v>33</v>
      </c>
      <c r="L619" t="s">
        <v>232</v>
      </c>
      <c r="M619" t="s">
        <v>1484</v>
      </c>
    </row>
    <row r="620" spans="1:13" x14ac:dyDescent="0.25">
      <c r="A620">
        <f t="shared" si="36"/>
        <v>205834</v>
      </c>
      <c r="B620" t="s">
        <v>1487</v>
      </c>
      <c r="D620" t="s">
        <v>33</v>
      </c>
      <c r="E620">
        <v>222010101</v>
      </c>
      <c r="F620">
        <v>1</v>
      </c>
      <c r="G620">
        <v>1</v>
      </c>
      <c r="H620">
        <v>2</v>
      </c>
      <c r="I620">
        <f t="shared" si="37"/>
        <v>20</v>
      </c>
      <c r="J620">
        <f t="shared" si="38"/>
        <v>58</v>
      </c>
      <c r="K620">
        <f t="shared" si="39"/>
        <v>34</v>
      </c>
      <c r="L620" t="s">
        <v>232</v>
      </c>
      <c r="M620" t="s">
        <v>1486</v>
      </c>
    </row>
    <row r="621" spans="1:13" x14ac:dyDescent="0.25">
      <c r="A621">
        <f t="shared" si="36"/>
        <v>193131</v>
      </c>
      <c r="B621" t="s">
        <v>1489</v>
      </c>
      <c r="D621" t="s">
        <v>182</v>
      </c>
      <c r="E621">
        <v>562020200</v>
      </c>
      <c r="F621">
        <v>1</v>
      </c>
      <c r="G621">
        <v>1</v>
      </c>
      <c r="H621">
        <v>2</v>
      </c>
      <c r="I621">
        <f t="shared" si="37"/>
        <v>19</v>
      </c>
      <c r="J621">
        <f t="shared" si="38"/>
        <v>31</v>
      </c>
      <c r="K621">
        <f t="shared" si="39"/>
        <v>31</v>
      </c>
      <c r="L621" t="s">
        <v>232</v>
      </c>
      <c r="M621" t="s">
        <v>1488</v>
      </c>
    </row>
    <row r="622" spans="1:13" x14ac:dyDescent="0.25">
      <c r="A622">
        <f t="shared" si="36"/>
        <v>185834</v>
      </c>
      <c r="B622" t="s">
        <v>1491</v>
      </c>
      <c r="D622" t="s">
        <v>33</v>
      </c>
      <c r="E622">
        <v>222010101</v>
      </c>
      <c r="F622">
        <v>1</v>
      </c>
      <c r="G622">
        <v>1</v>
      </c>
      <c r="H622">
        <v>2</v>
      </c>
      <c r="I622">
        <f t="shared" si="37"/>
        <v>18</v>
      </c>
      <c r="J622">
        <f t="shared" si="38"/>
        <v>58</v>
      </c>
      <c r="K622">
        <f t="shared" si="39"/>
        <v>34</v>
      </c>
      <c r="L622" t="s">
        <v>232</v>
      </c>
      <c r="M622" t="s">
        <v>1490</v>
      </c>
    </row>
    <row r="623" spans="1:13" x14ac:dyDescent="0.25">
      <c r="A623">
        <f t="shared" si="36"/>
        <v>185733</v>
      </c>
      <c r="B623" t="s">
        <v>1493</v>
      </c>
      <c r="D623" t="s">
        <v>33</v>
      </c>
      <c r="E623">
        <v>222010101</v>
      </c>
      <c r="F623">
        <v>1</v>
      </c>
      <c r="G623">
        <v>1</v>
      </c>
      <c r="H623">
        <v>2</v>
      </c>
      <c r="I623">
        <f t="shared" si="37"/>
        <v>18</v>
      </c>
      <c r="J623">
        <f t="shared" si="38"/>
        <v>57</v>
      </c>
      <c r="K623">
        <f t="shared" si="39"/>
        <v>33</v>
      </c>
      <c r="L623" t="s">
        <v>232</v>
      </c>
      <c r="M623" t="s">
        <v>1492</v>
      </c>
    </row>
    <row r="624" spans="1:13" x14ac:dyDescent="0.25">
      <c r="A624">
        <f t="shared" si="36"/>
        <v>155310</v>
      </c>
      <c r="B624" t="s">
        <v>1495</v>
      </c>
      <c r="D624" t="s">
        <v>43</v>
      </c>
      <c r="E624">
        <v>252020100</v>
      </c>
      <c r="F624">
        <v>1</v>
      </c>
      <c r="G624">
        <v>1</v>
      </c>
      <c r="H624">
        <v>2</v>
      </c>
      <c r="I624">
        <f t="shared" si="37"/>
        <v>15</v>
      </c>
      <c r="J624">
        <f t="shared" si="38"/>
        <v>53</v>
      </c>
      <c r="K624">
        <f t="shared" si="39"/>
        <v>10</v>
      </c>
      <c r="L624" t="s">
        <v>232</v>
      </c>
      <c r="M624" t="s">
        <v>1494</v>
      </c>
    </row>
    <row r="625" spans="1:13" x14ac:dyDescent="0.25">
      <c r="A625">
        <f t="shared" si="36"/>
        <v>156207</v>
      </c>
      <c r="B625" t="s">
        <v>1497</v>
      </c>
      <c r="C625" t="s">
        <v>183</v>
      </c>
      <c r="D625" t="s">
        <v>579</v>
      </c>
      <c r="E625">
        <v>512100502</v>
      </c>
      <c r="F625">
        <v>1</v>
      </c>
      <c r="G625">
        <v>1</v>
      </c>
      <c r="H625">
        <v>2</v>
      </c>
      <c r="I625">
        <f t="shared" si="37"/>
        <v>15</v>
      </c>
      <c r="J625">
        <f t="shared" si="38"/>
        <v>62</v>
      </c>
      <c r="K625">
        <f t="shared" si="39"/>
        <v>7</v>
      </c>
      <c r="L625" t="s">
        <v>232</v>
      </c>
      <c r="M625" t="s">
        <v>1496</v>
      </c>
    </row>
    <row r="626" spans="1:13" x14ac:dyDescent="0.25">
      <c r="A626">
        <f t="shared" si="36"/>
        <v>155802</v>
      </c>
      <c r="B626" t="s">
        <v>1499</v>
      </c>
      <c r="D626" t="s">
        <v>33</v>
      </c>
      <c r="E626">
        <v>222010101</v>
      </c>
      <c r="F626">
        <v>1</v>
      </c>
      <c r="G626">
        <v>1</v>
      </c>
      <c r="H626">
        <v>2</v>
      </c>
      <c r="I626">
        <f t="shared" si="37"/>
        <v>15</v>
      </c>
      <c r="J626">
        <f t="shared" si="38"/>
        <v>58</v>
      </c>
      <c r="K626">
        <f t="shared" si="39"/>
        <v>2</v>
      </c>
      <c r="L626" t="s">
        <v>232</v>
      </c>
      <c r="M626" t="s">
        <v>1498</v>
      </c>
    </row>
    <row r="627" spans="1:13" x14ac:dyDescent="0.25">
      <c r="A627">
        <f t="shared" si="36"/>
        <v>155803</v>
      </c>
      <c r="B627" t="s">
        <v>1501</v>
      </c>
      <c r="D627" t="s">
        <v>33</v>
      </c>
      <c r="E627">
        <v>222010101</v>
      </c>
      <c r="F627">
        <v>1</v>
      </c>
      <c r="G627">
        <v>1</v>
      </c>
      <c r="H627">
        <v>2</v>
      </c>
      <c r="I627">
        <f t="shared" si="37"/>
        <v>15</v>
      </c>
      <c r="J627">
        <f t="shared" si="38"/>
        <v>58</v>
      </c>
      <c r="K627">
        <f t="shared" si="39"/>
        <v>3</v>
      </c>
      <c r="L627" t="s">
        <v>232</v>
      </c>
      <c r="M627" t="s">
        <v>1500</v>
      </c>
    </row>
    <row r="628" spans="1:13" x14ac:dyDescent="0.25">
      <c r="A628">
        <f t="shared" si="36"/>
        <v>155733</v>
      </c>
      <c r="B628" t="s">
        <v>1503</v>
      </c>
      <c r="D628" t="s">
        <v>33</v>
      </c>
      <c r="E628">
        <v>222010101</v>
      </c>
      <c r="F628">
        <v>1</v>
      </c>
      <c r="G628">
        <v>1</v>
      </c>
      <c r="H628">
        <v>2</v>
      </c>
      <c r="I628">
        <f t="shared" si="37"/>
        <v>15</v>
      </c>
      <c r="J628">
        <f t="shared" si="38"/>
        <v>57</v>
      </c>
      <c r="K628">
        <f t="shared" si="39"/>
        <v>33</v>
      </c>
      <c r="L628" t="s">
        <v>232</v>
      </c>
      <c r="M628" t="s">
        <v>1502</v>
      </c>
    </row>
    <row r="629" spans="1:13" x14ac:dyDescent="0.25">
      <c r="A629">
        <f t="shared" si="36"/>
        <v>155834</v>
      </c>
      <c r="B629" t="s">
        <v>1505</v>
      </c>
      <c r="D629" t="s">
        <v>33</v>
      </c>
      <c r="E629">
        <v>222010101</v>
      </c>
      <c r="F629">
        <v>1</v>
      </c>
      <c r="G629">
        <v>1</v>
      </c>
      <c r="H629">
        <v>2</v>
      </c>
      <c r="I629">
        <f t="shared" si="37"/>
        <v>15</v>
      </c>
      <c r="J629">
        <f t="shared" si="38"/>
        <v>58</v>
      </c>
      <c r="K629">
        <f t="shared" si="39"/>
        <v>34</v>
      </c>
      <c r="L629" t="s">
        <v>232</v>
      </c>
      <c r="M629" t="s">
        <v>1504</v>
      </c>
    </row>
    <row r="630" spans="1:13" x14ac:dyDescent="0.25">
      <c r="A630">
        <f t="shared" si="36"/>
        <v>284415</v>
      </c>
      <c r="B630" t="s">
        <v>1507</v>
      </c>
      <c r="D630" t="s">
        <v>184</v>
      </c>
      <c r="E630">
        <v>825010400</v>
      </c>
      <c r="F630">
        <v>1</v>
      </c>
      <c r="G630">
        <v>1</v>
      </c>
      <c r="H630">
        <v>2</v>
      </c>
      <c r="I630">
        <f t="shared" si="37"/>
        <v>28</v>
      </c>
      <c r="J630">
        <f t="shared" si="38"/>
        <v>44</v>
      </c>
      <c r="K630">
        <f t="shared" si="39"/>
        <v>15</v>
      </c>
      <c r="L630" t="s">
        <v>232</v>
      </c>
      <c r="M630" t="s">
        <v>1506</v>
      </c>
    </row>
    <row r="631" spans="1:13" x14ac:dyDescent="0.25">
      <c r="A631">
        <f t="shared" si="36"/>
        <v>264415</v>
      </c>
      <c r="B631" t="s">
        <v>1509</v>
      </c>
      <c r="D631" t="s">
        <v>184</v>
      </c>
      <c r="E631">
        <v>825010400</v>
      </c>
      <c r="F631">
        <v>1</v>
      </c>
      <c r="G631">
        <v>1</v>
      </c>
      <c r="H631">
        <v>2</v>
      </c>
      <c r="I631">
        <f t="shared" si="37"/>
        <v>26</v>
      </c>
      <c r="J631">
        <f t="shared" si="38"/>
        <v>44</v>
      </c>
      <c r="K631">
        <f t="shared" si="39"/>
        <v>15</v>
      </c>
      <c r="L631" t="s">
        <v>232</v>
      </c>
      <c r="M631" t="s">
        <v>1508</v>
      </c>
    </row>
    <row r="632" spans="1:13" x14ac:dyDescent="0.25">
      <c r="A632">
        <f t="shared" si="36"/>
        <v>283122</v>
      </c>
      <c r="B632" t="s">
        <v>1511</v>
      </c>
      <c r="D632" t="s">
        <v>109</v>
      </c>
      <c r="E632">
        <v>822020106</v>
      </c>
      <c r="F632">
        <v>1</v>
      </c>
      <c r="G632">
        <v>1</v>
      </c>
      <c r="H632">
        <v>2</v>
      </c>
      <c r="I632">
        <f t="shared" si="37"/>
        <v>28</v>
      </c>
      <c r="J632">
        <f t="shared" si="38"/>
        <v>31</v>
      </c>
      <c r="K632">
        <f t="shared" si="39"/>
        <v>22</v>
      </c>
      <c r="L632" t="s">
        <v>232</v>
      </c>
      <c r="M632" t="s">
        <v>1510</v>
      </c>
    </row>
    <row r="633" spans="1:13" x14ac:dyDescent="0.25">
      <c r="A633">
        <f t="shared" si="36"/>
        <v>263122</v>
      </c>
      <c r="B633" t="s">
        <v>1513</v>
      </c>
      <c r="D633" t="s">
        <v>109</v>
      </c>
      <c r="E633">
        <v>822020106</v>
      </c>
      <c r="F633">
        <v>1</v>
      </c>
      <c r="G633">
        <v>1</v>
      </c>
      <c r="H633">
        <v>2</v>
      </c>
      <c r="I633">
        <f t="shared" si="37"/>
        <v>26</v>
      </c>
      <c r="J633">
        <f t="shared" si="38"/>
        <v>31</v>
      </c>
      <c r="K633">
        <f t="shared" si="39"/>
        <v>22</v>
      </c>
      <c r="L633" t="s">
        <v>232</v>
      </c>
      <c r="M633" t="s">
        <v>1512</v>
      </c>
    </row>
    <row r="634" spans="1:13" x14ac:dyDescent="0.25">
      <c r="A634">
        <f t="shared" si="36"/>
        <v>145404</v>
      </c>
      <c r="B634" t="s">
        <v>1515</v>
      </c>
      <c r="D634" t="s">
        <v>43</v>
      </c>
      <c r="E634">
        <v>252020100</v>
      </c>
      <c r="F634">
        <v>1</v>
      </c>
      <c r="G634">
        <v>1</v>
      </c>
      <c r="H634">
        <v>2</v>
      </c>
      <c r="I634">
        <f t="shared" si="37"/>
        <v>14</v>
      </c>
      <c r="J634">
        <f t="shared" si="38"/>
        <v>54</v>
      </c>
      <c r="K634">
        <f t="shared" si="39"/>
        <v>4</v>
      </c>
      <c r="L634" t="s">
        <v>232</v>
      </c>
      <c r="M634" t="s">
        <v>1514</v>
      </c>
    </row>
    <row r="635" spans="1:13" x14ac:dyDescent="0.25">
      <c r="A635">
        <f t="shared" si="36"/>
        <v>126209</v>
      </c>
      <c r="B635" t="s">
        <v>1517</v>
      </c>
      <c r="D635" t="s">
        <v>185</v>
      </c>
      <c r="E635">
        <v>413100300</v>
      </c>
      <c r="F635">
        <v>1</v>
      </c>
      <c r="G635">
        <v>1</v>
      </c>
      <c r="H635">
        <v>2</v>
      </c>
      <c r="I635">
        <f t="shared" si="37"/>
        <v>12</v>
      </c>
      <c r="J635">
        <f t="shared" si="38"/>
        <v>62</v>
      </c>
      <c r="K635">
        <f t="shared" si="39"/>
        <v>9</v>
      </c>
      <c r="L635" t="s">
        <v>232</v>
      </c>
      <c r="M635" t="s">
        <v>1516</v>
      </c>
    </row>
    <row r="636" spans="1:13" x14ac:dyDescent="0.25">
      <c r="A636">
        <f t="shared" si="36"/>
        <v>137302</v>
      </c>
      <c r="B636" t="s">
        <v>1519</v>
      </c>
      <c r="D636" t="s">
        <v>58</v>
      </c>
      <c r="E636">
        <v>771020100</v>
      </c>
      <c r="F636">
        <v>1</v>
      </c>
      <c r="G636">
        <v>1</v>
      </c>
      <c r="H636">
        <v>2</v>
      </c>
      <c r="I636">
        <f t="shared" si="37"/>
        <v>13</v>
      </c>
      <c r="J636">
        <f t="shared" si="38"/>
        <v>73</v>
      </c>
      <c r="K636">
        <f t="shared" si="39"/>
        <v>2</v>
      </c>
      <c r="L636" t="s">
        <v>232</v>
      </c>
      <c r="M636" t="s">
        <v>1518</v>
      </c>
    </row>
    <row r="637" spans="1:13" x14ac:dyDescent="0.25">
      <c r="A637">
        <f t="shared" si="36"/>
        <v>145311</v>
      </c>
      <c r="B637" t="s">
        <v>1521</v>
      </c>
      <c r="D637" t="s">
        <v>186</v>
      </c>
      <c r="E637">
        <v>422011202</v>
      </c>
      <c r="F637">
        <v>1</v>
      </c>
      <c r="G637">
        <v>1</v>
      </c>
      <c r="H637">
        <v>2</v>
      </c>
      <c r="I637">
        <f t="shared" si="37"/>
        <v>14</v>
      </c>
      <c r="J637">
        <f t="shared" si="38"/>
        <v>53</v>
      </c>
      <c r="K637">
        <f t="shared" si="39"/>
        <v>11</v>
      </c>
      <c r="L637" t="s">
        <v>232</v>
      </c>
      <c r="M637" t="s">
        <v>1520</v>
      </c>
    </row>
    <row r="638" spans="1:13" x14ac:dyDescent="0.25">
      <c r="A638">
        <f t="shared" si="36"/>
        <v>125505</v>
      </c>
      <c r="B638" t="s">
        <v>1523</v>
      </c>
      <c r="D638" t="s">
        <v>33</v>
      </c>
      <c r="E638">
        <v>222010101</v>
      </c>
      <c r="F638">
        <v>1</v>
      </c>
      <c r="G638">
        <v>1</v>
      </c>
      <c r="H638">
        <v>2</v>
      </c>
      <c r="I638">
        <f t="shared" si="37"/>
        <v>12</v>
      </c>
      <c r="J638">
        <f t="shared" si="38"/>
        <v>55</v>
      </c>
      <c r="K638">
        <f t="shared" si="39"/>
        <v>5</v>
      </c>
      <c r="L638" t="s">
        <v>232</v>
      </c>
      <c r="M638" t="s">
        <v>1522</v>
      </c>
    </row>
    <row r="639" spans="1:13" x14ac:dyDescent="0.25">
      <c r="A639">
        <f t="shared" si="36"/>
        <v>145312</v>
      </c>
      <c r="B639" t="s">
        <v>1525</v>
      </c>
      <c r="D639" t="s">
        <v>43</v>
      </c>
      <c r="E639">
        <v>252020100</v>
      </c>
      <c r="F639">
        <v>1</v>
      </c>
      <c r="G639">
        <v>1</v>
      </c>
      <c r="H639">
        <v>2</v>
      </c>
      <c r="I639">
        <f t="shared" si="37"/>
        <v>14</v>
      </c>
      <c r="J639">
        <f t="shared" si="38"/>
        <v>53</v>
      </c>
      <c r="K639">
        <f t="shared" si="39"/>
        <v>12</v>
      </c>
      <c r="L639" t="s">
        <v>232</v>
      </c>
      <c r="M639" t="s">
        <v>1524</v>
      </c>
    </row>
    <row r="640" spans="1:13" x14ac:dyDescent="0.25">
      <c r="A640">
        <f t="shared" si="36"/>
        <v>212907</v>
      </c>
      <c r="B640" t="s">
        <v>1527</v>
      </c>
      <c r="D640" t="s">
        <v>27</v>
      </c>
      <c r="E640">
        <v>443020500</v>
      </c>
      <c r="F640">
        <v>1</v>
      </c>
      <c r="G640">
        <v>1</v>
      </c>
      <c r="H640">
        <v>2</v>
      </c>
      <c r="I640">
        <f t="shared" si="37"/>
        <v>21</v>
      </c>
      <c r="J640">
        <f t="shared" si="38"/>
        <v>29</v>
      </c>
      <c r="K640">
        <f t="shared" si="39"/>
        <v>7</v>
      </c>
      <c r="L640" t="s">
        <v>232</v>
      </c>
      <c r="M640" t="s">
        <v>1526</v>
      </c>
    </row>
    <row r="641" spans="1:13" x14ac:dyDescent="0.25">
      <c r="A641">
        <f t="shared" si="36"/>
        <v>183706</v>
      </c>
      <c r="B641" t="s">
        <v>1529</v>
      </c>
      <c r="D641" t="s">
        <v>187</v>
      </c>
      <c r="E641">
        <v>913140100</v>
      </c>
      <c r="F641">
        <v>1</v>
      </c>
      <c r="G641">
        <v>1</v>
      </c>
      <c r="H641">
        <v>2</v>
      </c>
      <c r="I641">
        <f t="shared" si="37"/>
        <v>18</v>
      </c>
      <c r="J641">
        <f t="shared" si="38"/>
        <v>37</v>
      </c>
      <c r="K641">
        <f t="shared" si="39"/>
        <v>6</v>
      </c>
      <c r="L641" t="s">
        <v>232</v>
      </c>
      <c r="M641" t="s">
        <v>1528</v>
      </c>
    </row>
    <row r="642" spans="1:13" x14ac:dyDescent="0.25">
      <c r="A642">
        <f t="shared" si="36"/>
        <v>183707</v>
      </c>
      <c r="B642" t="s">
        <v>1531</v>
      </c>
      <c r="D642" t="s">
        <v>188</v>
      </c>
      <c r="E642">
        <v>913150100</v>
      </c>
      <c r="F642">
        <v>1</v>
      </c>
      <c r="G642">
        <v>1</v>
      </c>
      <c r="H642">
        <v>2</v>
      </c>
      <c r="I642">
        <f t="shared" si="37"/>
        <v>18</v>
      </c>
      <c r="J642">
        <f t="shared" si="38"/>
        <v>37</v>
      </c>
      <c r="K642">
        <f t="shared" si="39"/>
        <v>7</v>
      </c>
      <c r="L642" t="s">
        <v>232</v>
      </c>
      <c r="M642" t="s">
        <v>1530</v>
      </c>
    </row>
    <row r="643" spans="1:13" x14ac:dyDescent="0.25">
      <c r="A643">
        <f t="shared" si="36"/>
        <v>262907</v>
      </c>
      <c r="B643" t="s">
        <v>1533</v>
      </c>
      <c r="D643" t="s">
        <v>137</v>
      </c>
      <c r="E643">
        <v>443020303</v>
      </c>
      <c r="F643">
        <v>1</v>
      </c>
      <c r="G643">
        <v>1</v>
      </c>
      <c r="H643">
        <v>2</v>
      </c>
      <c r="I643">
        <f t="shared" si="37"/>
        <v>26</v>
      </c>
      <c r="J643">
        <f t="shared" si="38"/>
        <v>29</v>
      </c>
      <c r="K643">
        <f t="shared" si="39"/>
        <v>7</v>
      </c>
      <c r="L643" t="s">
        <v>232</v>
      </c>
      <c r="M643" t="s">
        <v>1532</v>
      </c>
    </row>
    <row r="644" spans="1:13" x14ac:dyDescent="0.25">
      <c r="A644">
        <f t="shared" si="36"/>
        <v>255806</v>
      </c>
      <c r="B644" t="s">
        <v>1535</v>
      </c>
      <c r="D644" t="s">
        <v>43</v>
      </c>
      <c r="E644">
        <v>252020100</v>
      </c>
      <c r="F644">
        <v>1</v>
      </c>
      <c r="G644">
        <v>1</v>
      </c>
      <c r="H644">
        <v>2</v>
      </c>
      <c r="I644">
        <f t="shared" si="37"/>
        <v>25</v>
      </c>
      <c r="J644">
        <f t="shared" si="38"/>
        <v>58</v>
      </c>
      <c r="K644">
        <f t="shared" si="39"/>
        <v>6</v>
      </c>
      <c r="L644" t="s">
        <v>232</v>
      </c>
      <c r="M644" t="s">
        <v>1534</v>
      </c>
    </row>
    <row r="645" spans="1:13" x14ac:dyDescent="0.25">
      <c r="A645">
        <f t="shared" ref="A645:A708" si="40">VALUE(CONCATENATE(TEXT(I645, "00"), TEXT(J645, "00"), TEXT(K645, "00")))</f>
        <v>265834</v>
      </c>
      <c r="B645" t="s">
        <v>1537</v>
      </c>
      <c r="D645" t="s">
        <v>33</v>
      </c>
      <c r="E645">
        <v>222010101</v>
      </c>
      <c r="F645">
        <v>1</v>
      </c>
      <c r="G645">
        <v>1</v>
      </c>
      <c r="H645">
        <v>2</v>
      </c>
      <c r="I645">
        <f t="shared" ref="I645:I708" si="41">VALUE(MID($M645, 1, 2))</f>
        <v>26</v>
      </c>
      <c r="J645">
        <f t="shared" ref="J645:J708" si="42">VALUE(MID($M645, 4, 2))</f>
        <v>58</v>
      </c>
      <c r="K645">
        <f t="shared" ref="K645:K708" si="43">VALUE(MID($M645, 7, 2))</f>
        <v>34</v>
      </c>
      <c r="L645" t="s">
        <v>232</v>
      </c>
      <c r="M645" t="s">
        <v>1536</v>
      </c>
    </row>
    <row r="646" spans="1:13" x14ac:dyDescent="0.25">
      <c r="A646">
        <f t="shared" si="40"/>
        <v>265733</v>
      </c>
      <c r="B646" t="s">
        <v>1539</v>
      </c>
      <c r="D646" t="s">
        <v>33</v>
      </c>
      <c r="E646">
        <v>222010101</v>
      </c>
      <c r="F646">
        <v>1</v>
      </c>
      <c r="G646">
        <v>1</v>
      </c>
      <c r="H646">
        <v>2</v>
      </c>
      <c r="I646">
        <f t="shared" si="41"/>
        <v>26</v>
      </c>
      <c r="J646">
        <f t="shared" si="42"/>
        <v>57</v>
      </c>
      <c r="K646">
        <f t="shared" si="43"/>
        <v>33</v>
      </c>
      <c r="L646" t="s">
        <v>232</v>
      </c>
      <c r="M646" t="s">
        <v>1538</v>
      </c>
    </row>
    <row r="647" spans="1:13" x14ac:dyDescent="0.25">
      <c r="A647">
        <f t="shared" si="40"/>
        <v>245710</v>
      </c>
      <c r="B647" t="s">
        <v>1541</v>
      </c>
      <c r="D647" t="s">
        <v>33</v>
      </c>
      <c r="E647">
        <v>222010101</v>
      </c>
      <c r="F647">
        <v>1</v>
      </c>
      <c r="G647">
        <v>1</v>
      </c>
      <c r="H647">
        <v>2</v>
      </c>
      <c r="I647">
        <f t="shared" si="41"/>
        <v>24</v>
      </c>
      <c r="J647">
        <f t="shared" si="42"/>
        <v>57</v>
      </c>
      <c r="K647">
        <f t="shared" si="43"/>
        <v>10</v>
      </c>
      <c r="L647" t="s">
        <v>232</v>
      </c>
      <c r="M647" t="s">
        <v>1540</v>
      </c>
    </row>
    <row r="648" spans="1:13" x14ac:dyDescent="0.25">
      <c r="A648">
        <f t="shared" si="40"/>
        <v>255802</v>
      </c>
      <c r="B648" t="s">
        <v>1543</v>
      </c>
      <c r="D648" t="s">
        <v>83</v>
      </c>
      <c r="E648">
        <v>423040600</v>
      </c>
      <c r="F648">
        <v>1</v>
      </c>
      <c r="G648">
        <v>1</v>
      </c>
      <c r="H648">
        <v>2</v>
      </c>
      <c r="I648">
        <f t="shared" si="41"/>
        <v>25</v>
      </c>
      <c r="J648">
        <f t="shared" si="42"/>
        <v>58</v>
      </c>
      <c r="K648">
        <f t="shared" si="43"/>
        <v>2</v>
      </c>
      <c r="L648" t="s">
        <v>232</v>
      </c>
      <c r="M648" t="s">
        <v>1542</v>
      </c>
    </row>
    <row r="649" spans="1:13" x14ac:dyDescent="0.25">
      <c r="A649">
        <f t="shared" si="40"/>
        <v>215203</v>
      </c>
      <c r="B649" t="s">
        <v>1545</v>
      </c>
      <c r="D649" t="s">
        <v>189</v>
      </c>
      <c r="E649">
        <v>222040400</v>
      </c>
      <c r="F649">
        <v>1</v>
      </c>
      <c r="G649">
        <v>1</v>
      </c>
      <c r="H649">
        <v>2</v>
      </c>
      <c r="I649">
        <f t="shared" si="41"/>
        <v>21</v>
      </c>
      <c r="J649">
        <f t="shared" si="42"/>
        <v>52</v>
      </c>
      <c r="K649">
        <f t="shared" si="43"/>
        <v>3</v>
      </c>
      <c r="L649" t="s">
        <v>232</v>
      </c>
      <c r="M649" t="s">
        <v>1544</v>
      </c>
    </row>
    <row r="650" spans="1:13" x14ac:dyDescent="0.25">
      <c r="A650">
        <f t="shared" si="40"/>
        <v>235432</v>
      </c>
      <c r="B650" t="s">
        <v>1547</v>
      </c>
      <c r="D650" t="s">
        <v>43</v>
      </c>
      <c r="E650">
        <v>252020100</v>
      </c>
      <c r="F650">
        <v>1</v>
      </c>
      <c r="G650">
        <v>1</v>
      </c>
      <c r="H650">
        <v>2</v>
      </c>
      <c r="I650">
        <f t="shared" si="41"/>
        <v>23</v>
      </c>
      <c r="J650">
        <f t="shared" si="42"/>
        <v>54</v>
      </c>
      <c r="K650">
        <f t="shared" si="43"/>
        <v>32</v>
      </c>
      <c r="L650" t="s">
        <v>232</v>
      </c>
      <c r="M650" t="s">
        <v>1546</v>
      </c>
    </row>
    <row r="651" spans="1:13" x14ac:dyDescent="0.25">
      <c r="A651">
        <f t="shared" si="40"/>
        <v>227201</v>
      </c>
      <c r="B651" t="s">
        <v>1549</v>
      </c>
      <c r="C651" t="s">
        <v>190</v>
      </c>
      <c r="D651" t="s">
        <v>579</v>
      </c>
      <c r="E651">
        <v>512100502</v>
      </c>
      <c r="F651">
        <v>1</v>
      </c>
      <c r="G651">
        <v>1</v>
      </c>
      <c r="H651">
        <v>2</v>
      </c>
      <c r="I651">
        <f t="shared" si="41"/>
        <v>22</v>
      </c>
      <c r="J651">
        <f t="shared" si="42"/>
        <v>72</v>
      </c>
      <c r="K651">
        <f t="shared" si="43"/>
        <v>1</v>
      </c>
      <c r="L651" t="s">
        <v>232</v>
      </c>
      <c r="M651" t="s">
        <v>1548</v>
      </c>
    </row>
    <row r="652" spans="1:13" x14ac:dyDescent="0.25">
      <c r="A652">
        <f t="shared" si="40"/>
        <v>186207</v>
      </c>
      <c r="B652" t="s">
        <v>1551</v>
      </c>
      <c r="D652" t="s">
        <v>579</v>
      </c>
      <c r="E652">
        <v>512100502</v>
      </c>
      <c r="F652">
        <v>1</v>
      </c>
      <c r="G652">
        <v>1</v>
      </c>
      <c r="H652">
        <v>2</v>
      </c>
      <c r="I652">
        <f t="shared" si="41"/>
        <v>18</v>
      </c>
      <c r="J652">
        <f t="shared" si="42"/>
        <v>62</v>
      </c>
      <c r="K652">
        <f t="shared" si="43"/>
        <v>7</v>
      </c>
      <c r="L652" t="s">
        <v>232</v>
      </c>
      <c r="M652" t="s">
        <v>1550</v>
      </c>
    </row>
    <row r="653" spans="1:13" x14ac:dyDescent="0.25">
      <c r="A653">
        <f t="shared" si="40"/>
        <v>216202</v>
      </c>
      <c r="B653" t="s">
        <v>1553</v>
      </c>
      <c r="D653" t="s">
        <v>181</v>
      </c>
      <c r="E653">
        <v>322040103</v>
      </c>
      <c r="F653">
        <v>1</v>
      </c>
      <c r="G653">
        <v>1</v>
      </c>
      <c r="H653">
        <v>2</v>
      </c>
      <c r="I653">
        <f t="shared" si="41"/>
        <v>21</v>
      </c>
      <c r="J653">
        <f t="shared" si="42"/>
        <v>62</v>
      </c>
      <c r="K653">
        <f t="shared" si="43"/>
        <v>2</v>
      </c>
      <c r="L653" t="s">
        <v>232</v>
      </c>
      <c r="M653" t="s">
        <v>1552</v>
      </c>
    </row>
    <row r="654" spans="1:13" x14ac:dyDescent="0.25">
      <c r="A654">
        <f t="shared" si="40"/>
        <v>216205</v>
      </c>
      <c r="B654" t="s">
        <v>1555</v>
      </c>
      <c r="D654" t="s">
        <v>191</v>
      </c>
      <c r="E654">
        <v>322050201</v>
      </c>
      <c r="F654">
        <v>1</v>
      </c>
      <c r="G654">
        <v>1</v>
      </c>
      <c r="H654">
        <v>2</v>
      </c>
      <c r="I654">
        <f t="shared" si="41"/>
        <v>21</v>
      </c>
      <c r="J654">
        <f t="shared" si="42"/>
        <v>62</v>
      </c>
      <c r="K654">
        <f t="shared" si="43"/>
        <v>5</v>
      </c>
      <c r="L654" t="s">
        <v>232</v>
      </c>
      <c r="M654" t="s">
        <v>1554</v>
      </c>
    </row>
    <row r="655" spans="1:13" x14ac:dyDescent="0.25">
      <c r="A655">
        <f t="shared" si="40"/>
        <v>216204</v>
      </c>
      <c r="B655" t="s">
        <v>1557</v>
      </c>
      <c r="C655" t="s">
        <v>192</v>
      </c>
      <c r="D655" t="s">
        <v>181</v>
      </c>
      <c r="E655">
        <v>322040103</v>
      </c>
      <c r="F655">
        <v>1</v>
      </c>
      <c r="G655">
        <v>1</v>
      </c>
      <c r="H655">
        <v>2</v>
      </c>
      <c r="I655">
        <f t="shared" si="41"/>
        <v>21</v>
      </c>
      <c r="J655">
        <f t="shared" si="42"/>
        <v>62</v>
      </c>
      <c r="K655">
        <f t="shared" si="43"/>
        <v>4</v>
      </c>
      <c r="L655" t="s">
        <v>232</v>
      </c>
      <c r="M655" t="s">
        <v>1556</v>
      </c>
    </row>
    <row r="656" spans="1:13" x14ac:dyDescent="0.25">
      <c r="A656">
        <f t="shared" si="40"/>
        <v>216203</v>
      </c>
      <c r="B656" t="s">
        <v>1559</v>
      </c>
      <c r="D656" t="s">
        <v>179</v>
      </c>
      <c r="E656">
        <v>322021100</v>
      </c>
      <c r="F656">
        <v>1</v>
      </c>
      <c r="G656">
        <v>1</v>
      </c>
      <c r="H656">
        <v>2</v>
      </c>
      <c r="I656">
        <f t="shared" si="41"/>
        <v>21</v>
      </c>
      <c r="J656">
        <f t="shared" si="42"/>
        <v>62</v>
      </c>
      <c r="K656">
        <f t="shared" si="43"/>
        <v>3</v>
      </c>
      <c r="L656" t="s">
        <v>232</v>
      </c>
      <c r="M656" t="s">
        <v>1558</v>
      </c>
    </row>
    <row r="657" spans="1:13" x14ac:dyDescent="0.25">
      <c r="A657">
        <f t="shared" si="40"/>
        <v>235802</v>
      </c>
      <c r="B657" t="s">
        <v>1561</v>
      </c>
      <c r="D657" t="s">
        <v>33</v>
      </c>
      <c r="E657">
        <v>222010101</v>
      </c>
      <c r="F657">
        <v>1</v>
      </c>
      <c r="G657">
        <v>1</v>
      </c>
      <c r="H657">
        <v>2</v>
      </c>
      <c r="I657">
        <f t="shared" si="41"/>
        <v>23</v>
      </c>
      <c r="J657">
        <f t="shared" si="42"/>
        <v>58</v>
      </c>
      <c r="K657">
        <f t="shared" si="43"/>
        <v>2</v>
      </c>
      <c r="L657" t="s">
        <v>232</v>
      </c>
      <c r="M657" t="s">
        <v>1560</v>
      </c>
    </row>
    <row r="658" spans="1:13" x14ac:dyDescent="0.25">
      <c r="A658">
        <f t="shared" si="40"/>
        <v>235803</v>
      </c>
      <c r="B658" t="s">
        <v>1563</v>
      </c>
      <c r="D658" t="s">
        <v>33</v>
      </c>
      <c r="E658">
        <v>222010101</v>
      </c>
      <c r="F658">
        <v>1</v>
      </c>
      <c r="G658">
        <v>1</v>
      </c>
      <c r="H658">
        <v>2</v>
      </c>
      <c r="I658">
        <f t="shared" si="41"/>
        <v>23</v>
      </c>
      <c r="J658">
        <f t="shared" si="42"/>
        <v>58</v>
      </c>
      <c r="K658">
        <f t="shared" si="43"/>
        <v>3</v>
      </c>
      <c r="L658" t="s">
        <v>232</v>
      </c>
      <c r="M658" t="s">
        <v>1562</v>
      </c>
    </row>
    <row r="659" spans="1:13" x14ac:dyDescent="0.25">
      <c r="A659">
        <f t="shared" si="40"/>
        <v>235733</v>
      </c>
      <c r="B659" t="s">
        <v>1565</v>
      </c>
      <c r="D659" t="s">
        <v>33</v>
      </c>
      <c r="E659">
        <v>222010101</v>
      </c>
      <c r="F659">
        <v>1</v>
      </c>
      <c r="G659">
        <v>1</v>
      </c>
      <c r="H659">
        <v>2</v>
      </c>
      <c r="I659">
        <f t="shared" si="41"/>
        <v>23</v>
      </c>
      <c r="J659">
        <f t="shared" si="42"/>
        <v>57</v>
      </c>
      <c r="K659">
        <f t="shared" si="43"/>
        <v>33</v>
      </c>
      <c r="L659" t="s">
        <v>232</v>
      </c>
      <c r="M659" t="s">
        <v>1564</v>
      </c>
    </row>
    <row r="660" spans="1:13" x14ac:dyDescent="0.25">
      <c r="A660">
        <f t="shared" si="40"/>
        <v>235711</v>
      </c>
      <c r="B660" t="s">
        <v>1567</v>
      </c>
      <c r="D660" t="s">
        <v>176</v>
      </c>
      <c r="E660">
        <v>252030400</v>
      </c>
      <c r="F660">
        <v>1</v>
      </c>
      <c r="G660">
        <v>1</v>
      </c>
      <c r="H660">
        <v>2</v>
      </c>
      <c r="I660">
        <f t="shared" si="41"/>
        <v>23</v>
      </c>
      <c r="J660">
        <f t="shared" si="42"/>
        <v>57</v>
      </c>
      <c r="K660">
        <f t="shared" si="43"/>
        <v>11</v>
      </c>
      <c r="L660" t="s">
        <v>232</v>
      </c>
      <c r="M660" t="s">
        <v>1566</v>
      </c>
    </row>
    <row r="661" spans="1:13" x14ac:dyDescent="0.25">
      <c r="A661">
        <f t="shared" si="40"/>
        <v>303131</v>
      </c>
      <c r="B661" t="s">
        <v>1569</v>
      </c>
      <c r="D661" t="s">
        <v>182</v>
      </c>
      <c r="E661">
        <v>562020200</v>
      </c>
      <c r="F661">
        <v>1</v>
      </c>
      <c r="G661">
        <v>1</v>
      </c>
      <c r="H661">
        <v>2</v>
      </c>
      <c r="I661">
        <f t="shared" si="41"/>
        <v>30</v>
      </c>
      <c r="J661">
        <f t="shared" si="42"/>
        <v>31</v>
      </c>
      <c r="K661">
        <f t="shared" si="43"/>
        <v>31</v>
      </c>
      <c r="L661" t="s">
        <v>232</v>
      </c>
      <c r="M661" t="s">
        <v>1568</v>
      </c>
    </row>
    <row r="662" spans="1:13" x14ac:dyDescent="0.25">
      <c r="A662">
        <f t="shared" si="40"/>
        <v>186331</v>
      </c>
      <c r="B662" t="s">
        <v>1571</v>
      </c>
      <c r="D662" t="s">
        <v>40</v>
      </c>
      <c r="E662">
        <v>822020101</v>
      </c>
      <c r="F662">
        <v>1</v>
      </c>
      <c r="G662">
        <v>1</v>
      </c>
      <c r="H662">
        <v>2</v>
      </c>
      <c r="I662">
        <f t="shared" si="41"/>
        <v>18</v>
      </c>
      <c r="J662">
        <f t="shared" si="42"/>
        <v>63</v>
      </c>
      <c r="K662">
        <f t="shared" si="43"/>
        <v>31</v>
      </c>
      <c r="L662" t="s">
        <v>232</v>
      </c>
      <c r="M662" t="s">
        <v>1570</v>
      </c>
    </row>
    <row r="663" spans="1:13" x14ac:dyDescent="0.25">
      <c r="A663">
        <f t="shared" si="40"/>
        <v>216329</v>
      </c>
      <c r="B663" t="s">
        <v>1573</v>
      </c>
      <c r="D663" t="s">
        <v>76</v>
      </c>
      <c r="E663">
        <v>331020200</v>
      </c>
      <c r="F663">
        <v>1</v>
      </c>
      <c r="G663">
        <v>1</v>
      </c>
      <c r="H663">
        <v>2</v>
      </c>
      <c r="I663">
        <f t="shared" si="41"/>
        <v>21</v>
      </c>
      <c r="J663">
        <f t="shared" si="42"/>
        <v>63</v>
      </c>
      <c r="K663">
        <f t="shared" si="43"/>
        <v>29</v>
      </c>
      <c r="L663" t="s">
        <v>232</v>
      </c>
      <c r="M663" t="s">
        <v>1572</v>
      </c>
    </row>
    <row r="664" spans="1:13" x14ac:dyDescent="0.25">
      <c r="A664">
        <f t="shared" si="40"/>
        <v>216305</v>
      </c>
      <c r="B664" t="s">
        <v>1575</v>
      </c>
      <c r="D664" t="s">
        <v>77</v>
      </c>
      <c r="E664">
        <v>322010100</v>
      </c>
      <c r="F664">
        <v>1</v>
      </c>
      <c r="G664">
        <v>1</v>
      </c>
      <c r="H664">
        <v>2</v>
      </c>
      <c r="I664">
        <f t="shared" si="41"/>
        <v>21</v>
      </c>
      <c r="J664">
        <f t="shared" si="42"/>
        <v>63</v>
      </c>
      <c r="K664">
        <f t="shared" si="43"/>
        <v>5</v>
      </c>
      <c r="L664" t="s">
        <v>232</v>
      </c>
      <c r="M664" t="s">
        <v>1574</v>
      </c>
    </row>
    <row r="665" spans="1:13" x14ac:dyDescent="0.25">
      <c r="A665">
        <f t="shared" si="40"/>
        <v>216306</v>
      </c>
      <c r="B665" t="s">
        <v>1577</v>
      </c>
      <c r="D665" t="s">
        <v>78</v>
      </c>
      <c r="E665">
        <v>332010203</v>
      </c>
      <c r="F665">
        <v>1</v>
      </c>
      <c r="G665">
        <v>1</v>
      </c>
      <c r="H665">
        <v>2</v>
      </c>
      <c r="I665">
        <f t="shared" si="41"/>
        <v>21</v>
      </c>
      <c r="J665">
        <f t="shared" si="42"/>
        <v>63</v>
      </c>
      <c r="K665">
        <f t="shared" si="43"/>
        <v>6</v>
      </c>
      <c r="L665" t="s">
        <v>232</v>
      </c>
      <c r="M665" t="s">
        <v>1576</v>
      </c>
    </row>
    <row r="666" spans="1:13" x14ac:dyDescent="0.25">
      <c r="A666">
        <f t="shared" si="40"/>
        <v>216307</v>
      </c>
      <c r="B666" t="s">
        <v>1579</v>
      </c>
      <c r="D666" t="s">
        <v>79</v>
      </c>
      <c r="E666">
        <v>412010601</v>
      </c>
      <c r="F666">
        <v>1</v>
      </c>
      <c r="G666">
        <v>1</v>
      </c>
      <c r="H666">
        <v>2</v>
      </c>
      <c r="I666">
        <f t="shared" si="41"/>
        <v>21</v>
      </c>
      <c r="J666">
        <f t="shared" si="42"/>
        <v>63</v>
      </c>
      <c r="K666">
        <f t="shared" si="43"/>
        <v>7</v>
      </c>
      <c r="L666" t="s">
        <v>232</v>
      </c>
      <c r="M666" t="s">
        <v>1578</v>
      </c>
    </row>
    <row r="667" spans="1:13" x14ac:dyDescent="0.25">
      <c r="A667">
        <f t="shared" si="40"/>
        <v>216309</v>
      </c>
      <c r="B667" t="s">
        <v>1581</v>
      </c>
      <c r="D667" t="s">
        <v>81</v>
      </c>
      <c r="E667">
        <v>423030301</v>
      </c>
      <c r="F667">
        <v>1</v>
      </c>
      <c r="G667">
        <v>1</v>
      </c>
      <c r="H667">
        <v>2</v>
      </c>
      <c r="I667">
        <f t="shared" si="41"/>
        <v>21</v>
      </c>
      <c r="J667">
        <f t="shared" si="42"/>
        <v>63</v>
      </c>
      <c r="K667">
        <f t="shared" si="43"/>
        <v>9</v>
      </c>
      <c r="L667" t="s">
        <v>232</v>
      </c>
      <c r="M667" t="s">
        <v>1580</v>
      </c>
    </row>
    <row r="668" spans="1:13" x14ac:dyDescent="0.25">
      <c r="A668">
        <f t="shared" si="40"/>
        <v>216316</v>
      </c>
      <c r="B668" t="s">
        <v>1583</v>
      </c>
      <c r="D668" t="s">
        <v>82</v>
      </c>
      <c r="E668">
        <v>342010201</v>
      </c>
      <c r="F668">
        <v>1</v>
      </c>
      <c r="G668">
        <v>1</v>
      </c>
      <c r="H668">
        <v>2</v>
      </c>
      <c r="I668">
        <f t="shared" si="41"/>
        <v>21</v>
      </c>
      <c r="J668">
        <f t="shared" si="42"/>
        <v>63</v>
      </c>
      <c r="K668">
        <f t="shared" si="43"/>
        <v>16</v>
      </c>
      <c r="L668" t="s">
        <v>232</v>
      </c>
      <c r="M668" t="s">
        <v>1582</v>
      </c>
    </row>
    <row r="669" spans="1:13" x14ac:dyDescent="0.25">
      <c r="A669">
        <f t="shared" si="40"/>
        <v>216326</v>
      </c>
      <c r="B669" t="s">
        <v>1585</v>
      </c>
      <c r="D669" t="s">
        <v>193</v>
      </c>
      <c r="E669">
        <v>572010901</v>
      </c>
      <c r="F669">
        <v>1</v>
      </c>
      <c r="G669">
        <v>1</v>
      </c>
      <c r="H669">
        <v>2</v>
      </c>
      <c r="I669">
        <f t="shared" si="41"/>
        <v>21</v>
      </c>
      <c r="J669">
        <f t="shared" si="42"/>
        <v>63</v>
      </c>
      <c r="K669">
        <f t="shared" si="43"/>
        <v>26</v>
      </c>
      <c r="L669" t="s">
        <v>232</v>
      </c>
      <c r="M669" t="s">
        <v>1584</v>
      </c>
    </row>
    <row r="670" spans="1:13" x14ac:dyDescent="0.25">
      <c r="A670">
        <f t="shared" si="40"/>
        <v>216301</v>
      </c>
      <c r="B670" t="s">
        <v>1587</v>
      </c>
      <c r="D670" t="s">
        <v>83</v>
      </c>
      <c r="E670">
        <v>423040600</v>
      </c>
      <c r="F670">
        <v>1</v>
      </c>
      <c r="G670">
        <v>1</v>
      </c>
      <c r="H670">
        <v>2</v>
      </c>
      <c r="I670">
        <f t="shared" si="41"/>
        <v>21</v>
      </c>
      <c r="J670">
        <f t="shared" si="42"/>
        <v>63</v>
      </c>
      <c r="K670">
        <f t="shared" si="43"/>
        <v>1</v>
      </c>
      <c r="L670" t="s">
        <v>232</v>
      </c>
      <c r="M670" t="s">
        <v>1586</v>
      </c>
    </row>
    <row r="671" spans="1:13" x14ac:dyDescent="0.25">
      <c r="A671">
        <f t="shared" si="40"/>
        <v>216323</v>
      </c>
      <c r="B671" t="s">
        <v>1589</v>
      </c>
      <c r="D671" t="s">
        <v>1590</v>
      </c>
      <c r="E671">
        <v>572130300</v>
      </c>
      <c r="F671">
        <v>1</v>
      </c>
      <c r="G671">
        <v>1</v>
      </c>
      <c r="H671">
        <v>2</v>
      </c>
      <c r="I671">
        <f t="shared" si="41"/>
        <v>21</v>
      </c>
      <c r="J671">
        <f t="shared" si="42"/>
        <v>63</v>
      </c>
      <c r="K671">
        <f t="shared" si="43"/>
        <v>23</v>
      </c>
      <c r="L671" t="s">
        <v>232</v>
      </c>
      <c r="M671" t="s">
        <v>1588</v>
      </c>
    </row>
    <row r="672" spans="1:13" x14ac:dyDescent="0.25">
      <c r="A672">
        <f t="shared" si="40"/>
        <v>216325</v>
      </c>
      <c r="B672" t="s">
        <v>1592</v>
      </c>
      <c r="D672" t="s">
        <v>83</v>
      </c>
      <c r="E672">
        <v>423040600</v>
      </c>
      <c r="F672">
        <v>1</v>
      </c>
      <c r="G672">
        <v>1</v>
      </c>
      <c r="H672">
        <v>2</v>
      </c>
      <c r="I672">
        <f t="shared" si="41"/>
        <v>21</v>
      </c>
      <c r="J672">
        <f t="shared" si="42"/>
        <v>63</v>
      </c>
      <c r="K672">
        <f t="shared" si="43"/>
        <v>25</v>
      </c>
      <c r="L672" t="s">
        <v>232</v>
      </c>
      <c r="M672" t="s">
        <v>1591</v>
      </c>
    </row>
    <row r="673" spans="1:13" x14ac:dyDescent="0.25">
      <c r="A673">
        <f t="shared" si="40"/>
        <v>216311</v>
      </c>
      <c r="B673" t="s">
        <v>1594</v>
      </c>
      <c r="D673" t="s">
        <v>84</v>
      </c>
      <c r="E673">
        <v>572290600</v>
      </c>
      <c r="F673">
        <v>1</v>
      </c>
      <c r="G673">
        <v>1</v>
      </c>
      <c r="H673">
        <v>2</v>
      </c>
      <c r="I673">
        <f t="shared" si="41"/>
        <v>21</v>
      </c>
      <c r="J673">
        <f t="shared" si="42"/>
        <v>63</v>
      </c>
      <c r="K673">
        <f t="shared" si="43"/>
        <v>11</v>
      </c>
      <c r="L673" t="s">
        <v>232</v>
      </c>
      <c r="M673" t="s">
        <v>1593</v>
      </c>
    </row>
    <row r="674" spans="1:13" x14ac:dyDescent="0.25">
      <c r="A674">
        <f t="shared" si="40"/>
        <v>216312</v>
      </c>
      <c r="B674" t="s">
        <v>1596</v>
      </c>
      <c r="D674" t="s">
        <v>85</v>
      </c>
      <c r="E674">
        <v>331040202</v>
      </c>
      <c r="F674">
        <v>1</v>
      </c>
      <c r="G674">
        <v>1</v>
      </c>
      <c r="H674">
        <v>2</v>
      </c>
      <c r="I674">
        <f t="shared" si="41"/>
        <v>21</v>
      </c>
      <c r="J674">
        <f t="shared" si="42"/>
        <v>63</v>
      </c>
      <c r="K674">
        <f t="shared" si="43"/>
        <v>12</v>
      </c>
      <c r="L674" t="s">
        <v>232</v>
      </c>
      <c r="M674" t="s">
        <v>1595</v>
      </c>
    </row>
    <row r="675" spans="1:13" x14ac:dyDescent="0.25">
      <c r="A675">
        <f t="shared" si="40"/>
        <v>216332</v>
      </c>
      <c r="B675" t="s">
        <v>1598</v>
      </c>
      <c r="D675" t="s">
        <v>194</v>
      </c>
      <c r="E675">
        <v>423050100</v>
      </c>
      <c r="F675">
        <v>1</v>
      </c>
      <c r="G675">
        <v>1</v>
      </c>
      <c r="H675">
        <v>2</v>
      </c>
      <c r="I675">
        <f t="shared" si="41"/>
        <v>21</v>
      </c>
      <c r="J675">
        <f t="shared" si="42"/>
        <v>63</v>
      </c>
      <c r="K675">
        <f t="shared" si="43"/>
        <v>32</v>
      </c>
      <c r="L675" t="s">
        <v>232</v>
      </c>
      <c r="M675" t="s">
        <v>1597</v>
      </c>
    </row>
    <row r="676" spans="1:13" x14ac:dyDescent="0.25">
      <c r="A676">
        <f t="shared" si="40"/>
        <v>216314</v>
      </c>
      <c r="B676" t="s">
        <v>1600</v>
      </c>
      <c r="D676" t="s">
        <v>86</v>
      </c>
      <c r="E676">
        <v>572240101</v>
      </c>
      <c r="F676">
        <v>1</v>
      </c>
      <c r="G676">
        <v>1</v>
      </c>
      <c r="H676">
        <v>2</v>
      </c>
      <c r="I676">
        <f t="shared" si="41"/>
        <v>21</v>
      </c>
      <c r="J676">
        <f t="shared" si="42"/>
        <v>63</v>
      </c>
      <c r="K676">
        <f t="shared" si="43"/>
        <v>14</v>
      </c>
      <c r="L676" t="s">
        <v>232</v>
      </c>
      <c r="M676" t="s">
        <v>1599</v>
      </c>
    </row>
    <row r="677" spans="1:13" x14ac:dyDescent="0.25">
      <c r="A677">
        <f t="shared" si="40"/>
        <v>216315</v>
      </c>
      <c r="B677" t="s">
        <v>1602</v>
      </c>
      <c r="D677" t="s">
        <v>87</v>
      </c>
      <c r="E677">
        <v>342010100</v>
      </c>
      <c r="F677">
        <v>1</v>
      </c>
      <c r="G677">
        <v>1</v>
      </c>
      <c r="H677">
        <v>2</v>
      </c>
      <c r="I677">
        <f t="shared" si="41"/>
        <v>21</v>
      </c>
      <c r="J677">
        <f t="shared" si="42"/>
        <v>63</v>
      </c>
      <c r="K677">
        <f t="shared" si="43"/>
        <v>15</v>
      </c>
      <c r="L677" t="s">
        <v>232</v>
      </c>
      <c r="M677" t="s">
        <v>1601</v>
      </c>
    </row>
    <row r="678" spans="1:13" x14ac:dyDescent="0.25">
      <c r="A678">
        <f t="shared" si="40"/>
        <v>166329</v>
      </c>
      <c r="B678" t="s">
        <v>1604</v>
      </c>
      <c r="D678" t="s">
        <v>76</v>
      </c>
      <c r="E678">
        <v>331020200</v>
      </c>
      <c r="F678">
        <v>1</v>
      </c>
      <c r="G678">
        <v>1</v>
      </c>
      <c r="H678">
        <v>2</v>
      </c>
      <c r="I678">
        <f t="shared" si="41"/>
        <v>16</v>
      </c>
      <c r="J678">
        <f t="shared" si="42"/>
        <v>63</v>
      </c>
      <c r="K678">
        <f t="shared" si="43"/>
        <v>29</v>
      </c>
      <c r="L678" t="s">
        <v>232</v>
      </c>
      <c r="M678" t="s">
        <v>1603</v>
      </c>
    </row>
    <row r="679" spans="1:13" x14ac:dyDescent="0.25">
      <c r="A679">
        <f t="shared" si="40"/>
        <v>166305</v>
      </c>
      <c r="B679" t="s">
        <v>1606</v>
      </c>
      <c r="D679" t="s">
        <v>77</v>
      </c>
      <c r="E679">
        <v>322010100</v>
      </c>
      <c r="F679">
        <v>1</v>
      </c>
      <c r="G679">
        <v>1</v>
      </c>
      <c r="H679">
        <v>2</v>
      </c>
      <c r="I679">
        <f t="shared" si="41"/>
        <v>16</v>
      </c>
      <c r="J679">
        <f t="shared" si="42"/>
        <v>63</v>
      </c>
      <c r="K679">
        <f t="shared" si="43"/>
        <v>5</v>
      </c>
      <c r="L679" t="s">
        <v>232</v>
      </c>
      <c r="M679" t="s">
        <v>1605</v>
      </c>
    </row>
    <row r="680" spans="1:13" x14ac:dyDescent="0.25">
      <c r="A680">
        <f t="shared" si="40"/>
        <v>166306</v>
      </c>
      <c r="B680" t="s">
        <v>1608</v>
      </c>
      <c r="D680" t="s">
        <v>78</v>
      </c>
      <c r="E680">
        <v>332010203</v>
      </c>
      <c r="F680">
        <v>1</v>
      </c>
      <c r="G680">
        <v>1</v>
      </c>
      <c r="H680">
        <v>2</v>
      </c>
      <c r="I680">
        <f t="shared" si="41"/>
        <v>16</v>
      </c>
      <c r="J680">
        <f t="shared" si="42"/>
        <v>63</v>
      </c>
      <c r="K680">
        <f t="shared" si="43"/>
        <v>6</v>
      </c>
      <c r="L680" t="s">
        <v>232</v>
      </c>
      <c r="M680" t="s">
        <v>1607</v>
      </c>
    </row>
    <row r="681" spans="1:13" x14ac:dyDescent="0.25">
      <c r="A681">
        <f t="shared" si="40"/>
        <v>166307</v>
      </c>
      <c r="B681" t="s">
        <v>1610</v>
      </c>
      <c r="D681" t="s">
        <v>79</v>
      </c>
      <c r="E681">
        <v>412010601</v>
      </c>
      <c r="F681">
        <v>1</v>
      </c>
      <c r="G681">
        <v>1</v>
      </c>
      <c r="H681">
        <v>2</v>
      </c>
      <c r="I681">
        <f t="shared" si="41"/>
        <v>16</v>
      </c>
      <c r="J681">
        <f t="shared" si="42"/>
        <v>63</v>
      </c>
      <c r="K681">
        <f t="shared" si="43"/>
        <v>7</v>
      </c>
      <c r="L681" t="s">
        <v>232</v>
      </c>
      <c r="M681" t="s">
        <v>1609</v>
      </c>
    </row>
    <row r="682" spans="1:13" x14ac:dyDescent="0.25">
      <c r="A682">
        <f t="shared" si="40"/>
        <v>166309</v>
      </c>
      <c r="B682" t="s">
        <v>1612</v>
      </c>
      <c r="D682" t="s">
        <v>81</v>
      </c>
      <c r="E682">
        <v>423030301</v>
      </c>
      <c r="F682">
        <v>1</v>
      </c>
      <c r="G682">
        <v>1</v>
      </c>
      <c r="H682">
        <v>2</v>
      </c>
      <c r="I682">
        <f t="shared" si="41"/>
        <v>16</v>
      </c>
      <c r="J682">
        <f t="shared" si="42"/>
        <v>63</v>
      </c>
      <c r="K682">
        <f t="shared" si="43"/>
        <v>9</v>
      </c>
      <c r="L682" t="s">
        <v>232</v>
      </c>
      <c r="M682" t="s">
        <v>1611</v>
      </c>
    </row>
    <row r="683" spans="1:13" x14ac:dyDescent="0.25">
      <c r="A683">
        <f t="shared" si="40"/>
        <v>166316</v>
      </c>
      <c r="B683" t="s">
        <v>1614</v>
      </c>
      <c r="D683" t="s">
        <v>82</v>
      </c>
      <c r="E683">
        <v>342010201</v>
      </c>
      <c r="F683">
        <v>1</v>
      </c>
      <c r="G683">
        <v>1</v>
      </c>
      <c r="H683">
        <v>2</v>
      </c>
      <c r="I683">
        <f t="shared" si="41"/>
        <v>16</v>
      </c>
      <c r="J683">
        <f t="shared" si="42"/>
        <v>63</v>
      </c>
      <c r="K683">
        <f t="shared" si="43"/>
        <v>16</v>
      </c>
      <c r="L683" t="s">
        <v>232</v>
      </c>
      <c r="M683" t="s">
        <v>1613</v>
      </c>
    </row>
    <row r="684" spans="1:13" x14ac:dyDescent="0.25">
      <c r="A684">
        <f t="shared" si="40"/>
        <v>166301</v>
      </c>
      <c r="B684" t="s">
        <v>1616</v>
      </c>
      <c r="D684" t="s">
        <v>83</v>
      </c>
      <c r="E684">
        <v>423040600</v>
      </c>
      <c r="F684">
        <v>1</v>
      </c>
      <c r="G684">
        <v>1</v>
      </c>
      <c r="H684">
        <v>2</v>
      </c>
      <c r="I684">
        <f t="shared" si="41"/>
        <v>16</v>
      </c>
      <c r="J684">
        <f t="shared" si="42"/>
        <v>63</v>
      </c>
      <c r="K684">
        <f t="shared" si="43"/>
        <v>1</v>
      </c>
      <c r="L684" t="s">
        <v>232</v>
      </c>
      <c r="M684" t="s">
        <v>1615</v>
      </c>
    </row>
    <row r="685" spans="1:13" x14ac:dyDescent="0.25">
      <c r="A685">
        <f t="shared" si="40"/>
        <v>166323</v>
      </c>
      <c r="B685" t="s">
        <v>1618</v>
      </c>
      <c r="D685" t="s">
        <v>1590</v>
      </c>
      <c r="E685">
        <v>572130300</v>
      </c>
      <c r="F685">
        <v>1</v>
      </c>
      <c r="G685">
        <v>1</v>
      </c>
      <c r="H685">
        <v>2</v>
      </c>
      <c r="I685">
        <f t="shared" si="41"/>
        <v>16</v>
      </c>
      <c r="J685">
        <f t="shared" si="42"/>
        <v>63</v>
      </c>
      <c r="K685">
        <f t="shared" si="43"/>
        <v>23</v>
      </c>
      <c r="L685" t="s">
        <v>232</v>
      </c>
      <c r="M685" t="s">
        <v>1617</v>
      </c>
    </row>
    <row r="686" spans="1:13" x14ac:dyDescent="0.25">
      <c r="A686">
        <f t="shared" si="40"/>
        <v>166325</v>
      </c>
      <c r="B686" t="s">
        <v>1620</v>
      </c>
      <c r="D686" t="s">
        <v>83</v>
      </c>
      <c r="E686">
        <v>423040600</v>
      </c>
      <c r="F686">
        <v>1</v>
      </c>
      <c r="G686">
        <v>1</v>
      </c>
      <c r="H686">
        <v>2</v>
      </c>
      <c r="I686">
        <f t="shared" si="41"/>
        <v>16</v>
      </c>
      <c r="J686">
        <f t="shared" si="42"/>
        <v>63</v>
      </c>
      <c r="K686">
        <f t="shared" si="43"/>
        <v>25</v>
      </c>
      <c r="L686" t="s">
        <v>232</v>
      </c>
      <c r="M686" t="s">
        <v>1619</v>
      </c>
    </row>
    <row r="687" spans="1:13" x14ac:dyDescent="0.25">
      <c r="A687">
        <f t="shared" si="40"/>
        <v>166311</v>
      </c>
      <c r="B687" t="s">
        <v>1622</v>
      </c>
      <c r="D687" t="s">
        <v>84</v>
      </c>
      <c r="E687">
        <v>572290600</v>
      </c>
      <c r="F687">
        <v>1</v>
      </c>
      <c r="G687">
        <v>1</v>
      </c>
      <c r="H687">
        <v>2</v>
      </c>
      <c r="I687">
        <f t="shared" si="41"/>
        <v>16</v>
      </c>
      <c r="J687">
        <f t="shared" si="42"/>
        <v>63</v>
      </c>
      <c r="K687">
        <f t="shared" si="43"/>
        <v>11</v>
      </c>
      <c r="L687" t="s">
        <v>232</v>
      </c>
      <c r="M687" t="s">
        <v>1621</v>
      </c>
    </row>
    <row r="688" spans="1:13" x14ac:dyDescent="0.25">
      <c r="A688">
        <f t="shared" si="40"/>
        <v>166312</v>
      </c>
      <c r="B688" t="s">
        <v>1624</v>
      </c>
      <c r="D688" t="s">
        <v>85</v>
      </c>
      <c r="E688">
        <v>331040202</v>
      </c>
      <c r="F688">
        <v>1</v>
      </c>
      <c r="G688">
        <v>1</v>
      </c>
      <c r="H688">
        <v>2</v>
      </c>
      <c r="I688">
        <f t="shared" si="41"/>
        <v>16</v>
      </c>
      <c r="J688">
        <f t="shared" si="42"/>
        <v>63</v>
      </c>
      <c r="K688">
        <f t="shared" si="43"/>
        <v>12</v>
      </c>
      <c r="L688" t="s">
        <v>232</v>
      </c>
      <c r="M688" t="s">
        <v>1623</v>
      </c>
    </row>
    <row r="689" spans="1:13" x14ac:dyDescent="0.25">
      <c r="A689">
        <f t="shared" si="40"/>
        <v>166332</v>
      </c>
      <c r="B689" t="s">
        <v>1626</v>
      </c>
      <c r="D689" t="s">
        <v>194</v>
      </c>
      <c r="E689">
        <v>423050100</v>
      </c>
      <c r="F689">
        <v>1</v>
      </c>
      <c r="G689">
        <v>1</v>
      </c>
      <c r="H689">
        <v>2</v>
      </c>
      <c r="I689">
        <f t="shared" si="41"/>
        <v>16</v>
      </c>
      <c r="J689">
        <f t="shared" si="42"/>
        <v>63</v>
      </c>
      <c r="K689">
        <f t="shared" si="43"/>
        <v>32</v>
      </c>
      <c r="L689" t="s">
        <v>232</v>
      </c>
      <c r="M689" t="s">
        <v>1625</v>
      </c>
    </row>
    <row r="690" spans="1:13" x14ac:dyDescent="0.25">
      <c r="A690">
        <f t="shared" si="40"/>
        <v>166314</v>
      </c>
      <c r="B690" t="s">
        <v>1628</v>
      </c>
      <c r="D690" t="s">
        <v>86</v>
      </c>
      <c r="E690">
        <v>572240101</v>
      </c>
      <c r="F690">
        <v>1</v>
      </c>
      <c r="G690">
        <v>1</v>
      </c>
      <c r="H690">
        <v>2</v>
      </c>
      <c r="I690">
        <f t="shared" si="41"/>
        <v>16</v>
      </c>
      <c r="J690">
        <f t="shared" si="42"/>
        <v>63</v>
      </c>
      <c r="K690">
        <f t="shared" si="43"/>
        <v>14</v>
      </c>
      <c r="L690" t="s">
        <v>232</v>
      </c>
      <c r="M690" t="s">
        <v>1627</v>
      </c>
    </row>
    <row r="691" spans="1:13" x14ac:dyDescent="0.25">
      <c r="A691">
        <f t="shared" si="40"/>
        <v>166315</v>
      </c>
      <c r="B691" t="s">
        <v>1630</v>
      </c>
      <c r="D691" t="s">
        <v>87</v>
      </c>
      <c r="E691">
        <v>342010100</v>
      </c>
      <c r="F691">
        <v>1</v>
      </c>
      <c r="G691">
        <v>1</v>
      </c>
      <c r="H691">
        <v>2</v>
      </c>
      <c r="I691">
        <f t="shared" si="41"/>
        <v>16</v>
      </c>
      <c r="J691">
        <f t="shared" si="42"/>
        <v>63</v>
      </c>
      <c r="K691">
        <f t="shared" si="43"/>
        <v>15</v>
      </c>
      <c r="L691" t="s">
        <v>232</v>
      </c>
      <c r="M691" t="s">
        <v>1629</v>
      </c>
    </row>
    <row r="692" spans="1:13" x14ac:dyDescent="0.25">
      <c r="A692">
        <f t="shared" si="40"/>
        <v>165212</v>
      </c>
      <c r="B692" t="s">
        <v>1632</v>
      </c>
      <c r="D692" t="s">
        <v>195</v>
      </c>
      <c r="E692">
        <v>451010201</v>
      </c>
      <c r="F692">
        <v>1</v>
      </c>
      <c r="G692">
        <v>1</v>
      </c>
      <c r="H692">
        <v>2</v>
      </c>
      <c r="I692">
        <f t="shared" si="41"/>
        <v>16</v>
      </c>
      <c r="J692">
        <f t="shared" si="42"/>
        <v>52</v>
      </c>
      <c r="K692">
        <f t="shared" si="43"/>
        <v>12</v>
      </c>
      <c r="L692" t="s">
        <v>232</v>
      </c>
      <c r="M692" t="s">
        <v>1631</v>
      </c>
    </row>
    <row r="693" spans="1:13" x14ac:dyDescent="0.25">
      <c r="A693">
        <f t="shared" si="40"/>
        <v>236305</v>
      </c>
      <c r="B693" t="s">
        <v>1634</v>
      </c>
      <c r="D693" t="s">
        <v>77</v>
      </c>
      <c r="E693">
        <v>322010100</v>
      </c>
      <c r="F693">
        <v>1</v>
      </c>
      <c r="G693">
        <v>1</v>
      </c>
      <c r="H693">
        <v>2</v>
      </c>
      <c r="I693">
        <f t="shared" si="41"/>
        <v>23</v>
      </c>
      <c r="J693">
        <f t="shared" si="42"/>
        <v>63</v>
      </c>
      <c r="K693">
        <f t="shared" si="43"/>
        <v>5</v>
      </c>
      <c r="L693" t="s">
        <v>232</v>
      </c>
      <c r="M693" t="s">
        <v>1633</v>
      </c>
    </row>
    <row r="694" spans="1:13" x14ac:dyDescent="0.25">
      <c r="A694">
        <f t="shared" si="40"/>
        <v>236306</v>
      </c>
      <c r="B694" t="s">
        <v>1636</v>
      </c>
      <c r="D694" t="s">
        <v>78</v>
      </c>
      <c r="E694">
        <v>332010203</v>
      </c>
      <c r="F694">
        <v>1</v>
      </c>
      <c r="G694">
        <v>1</v>
      </c>
      <c r="H694">
        <v>2</v>
      </c>
      <c r="I694">
        <f t="shared" si="41"/>
        <v>23</v>
      </c>
      <c r="J694">
        <f t="shared" si="42"/>
        <v>63</v>
      </c>
      <c r="K694">
        <f t="shared" si="43"/>
        <v>6</v>
      </c>
      <c r="L694" t="s">
        <v>232</v>
      </c>
      <c r="M694" t="s">
        <v>1635</v>
      </c>
    </row>
    <row r="695" spans="1:13" x14ac:dyDescent="0.25">
      <c r="A695">
        <f t="shared" si="40"/>
        <v>236307</v>
      </c>
      <c r="B695" t="s">
        <v>1638</v>
      </c>
      <c r="D695" t="s">
        <v>79</v>
      </c>
      <c r="E695">
        <v>412010601</v>
      </c>
      <c r="F695">
        <v>1</v>
      </c>
      <c r="G695">
        <v>1</v>
      </c>
      <c r="H695">
        <v>2</v>
      </c>
      <c r="I695">
        <f t="shared" si="41"/>
        <v>23</v>
      </c>
      <c r="J695">
        <f t="shared" si="42"/>
        <v>63</v>
      </c>
      <c r="K695">
        <f t="shared" si="43"/>
        <v>7</v>
      </c>
      <c r="L695" t="s">
        <v>232</v>
      </c>
      <c r="M695" t="s">
        <v>1637</v>
      </c>
    </row>
    <row r="696" spans="1:13" x14ac:dyDescent="0.25">
      <c r="A696">
        <f t="shared" si="40"/>
        <v>232804</v>
      </c>
      <c r="B696" t="s">
        <v>1640</v>
      </c>
      <c r="D696" t="s">
        <v>26</v>
      </c>
      <c r="E696">
        <v>452020200</v>
      </c>
      <c r="F696">
        <v>1</v>
      </c>
      <c r="G696">
        <v>1</v>
      </c>
      <c r="H696">
        <v>2</v>
      </c>
      <c r="I696">
        <f t="shared" si="41"/>
        <v>23</v>
      </c>
      <c r="J696">
        <f t="shared" si="42"/>
        <v>28</v>
      </c>
      <c r="K696">
        <f t="shared" si="43"/>
        <v>4</v>
      </c>
      <c r="L696" t="s">
        <v>232</v>
      </c>
      <c r="M696" t="s">
        <v>1639</v>
      </c>
    </row>
    <row r="697" spans="1:13" x14ac:dyDescent="0.25">
      <c r="A697">
        <f t="shared" si="40"/>
        <v>236309</v>
      </c>
      <c r="B697" t="s">
        <v>1642</v>
      </c>
      <c r="D697" t="s">
        <v>81</v>
      </c>
      <c r="E697">
        <v>423030301</v>
      </c>
      <c r="F697">
        <v>1</v>
      </c>
      <c r="G697">
        <v>1</v>
      </c>
      <c r="H697">
        <v>2</v>
      </c>
      <c r="I697">
        <f t="shared" si="41"/>
        <v>23</v>
      </c>
      <c r="J697">
        <f t="shared" si="42"/>
        <v>63</v>
      </c>
      <c r="K697">
        <f t="shared" si="43"/>
        <v>9</v>
      </c>
      <c r="L697" t="s">
        <v>232</v>
      </c>
      <c r="M697" t="s">
        <v>1641</v>
      </c>
    </row>
    <row r="698" spans="1:13" x14ac:dyDescent="0.25">
      <c r="A698">
        <f t="shared" si="40"/>
        <v>236316</v>
      </c>
      <c r="B698" t="s">
        <v>1644</v>
      </c>
      <c r="D698" t="s">
        <v>82</v>
      </c>
      <c r="E698">
        <v>342010201</v>
      </c>
      <c r="F698">
        <v>1</v>
      </c>
      <c r="G698">
        <v>1</v>
      </c>
      <c r="H698">
        <v>2</v>
      </c>
      <c r="I698">
        <f t="shared" si="41"/>
        <v>23</v>
      </c>
      <c r="J698">
        <f t="shared" si="42"/>
        <v>63</v>
      </c>
      <c r="K698">
        <f t="shared" si="43"/>
        <v>16</v>
      </c>
      <c r="L698" t="s">
        <v>232</v>
      </c>
      <c r="M698" t="s">
        <v>1643</v>
      </c>
    </row>
    <row r="699" spans="1:13" x14ac:dyDescent="0.25">
      <c r="A699">
        <f t="shared" si="40"/>
        <v>236301</v>
      </c>
      <c r="B699" t="s">
        <v>1646</v>
      </c>
      <c r="D699" t="s">
        <v>83</v>
      </c>
      <c r="E699">
        <v>423040600</v>
      </c>
      <c r="F699">
        <v>1</v>
      </c>
      <c r="G699">
        <v>1</v>
      </c>
      <c r="H699">
        <v>2</v>
      </c>
      <c r="I699">
        <f t="shared" si="41"/>
        <v>23</v>
      </c>
      <c r="J699">
        <f t="shared" si="42"/>
        <v>63</v>
      </c>
      <c r="K699">
        <f t="shared" si="43"/>
        <v>1</v>
      </c>
      <c r="L699" t="s">
        <v>232</v>
      </c>
      <c r="M699" t="s">
        <v>1645</v>
      </c>
    </row>
    <row r="700" spans="1:13" x14ac:dyDescent="0.25">
      <c r="A700">
        <f t="shared" si="40"/>
        <v>236323</v>
      </c>
      <c r="B700" t="s">
        <v>1648</v>
      </c>
      <c r="D700" t="s">
        <v>1590</v>
      </c>
      <c r="E700">
        <v>572130300</v>
      </c>
      <c r="F700">
        <v>1</v>
      </c>
      <c r="G700">
        <v>1</v>
      </c>
      <c r="H700">
        <v>2</v>
      </c>
      <c r="I700">
        <f t="shared" si="41"/>
        <v>23</v>
      </c>
      <c r="J700">
        <f t="shared" si="42"/>
        <v>63</v>
      </c>
      <c r="K700">
        <f t="shared" si="43"/>
        <v>23</v>
      </c>
      <c r="L700" t="s">
        <v>232</v>
      </c>
      <c r="M700" t="s">
        <v>1647</v>
      </c>
    </row>
    <row r="701" spans="1:13" x14ac:dyDescent="0.25">
      <c r="A701">
        <f t="shared" si="40"/>
        <v>236325</v>
      </c>
      <c r="B701" t="s">
        <v>1650</v>
      </c>
      <c r="D701" t="s">
        <v>83</v>
      </c>
      <c r="E701">
        <v>423040600</v>
      </c>
      <c r="F701">
        <v>1</v>
      </c>
      <c r="G701">
        <v>1</v>
      </c>
      <c r="H701">
        <v>2</v>
      </c>
      <c r="I701">
        <f t="shared" si="41"/>
        <v>23</v>
      </c>
      <c r="J701">
        <f t="shared" si="42"/>
        <v>63</v>
      </c>
      <c r="K701">
        <f t="shared" si="43"/>
        <v>25</v>
      </c>
      <c r="L701" t="s">
        <v>232</v>
      </c>
      <c r="M701" t="s">
        <v>1649</v>
      </c>
    </row>
    <row r="702" spans="1:13" x14ac:dyDescent="0.25">
      <c r="A702">
        <f t="shared" si="40"/>
        <v>236311</v>
      </c>
      <c r="B702" t="s">
        <v>1652</v>
      </c>
      <c r="D702" t="s">
        <v>84</v>
      </c>
      <c r="E702">
        <v>572290600</v>
      </c>
      <c r="F702">
        <v>1</v>
      </c>
      <c r="G702">
        <v>1</v>
      </c>
      <c r="H702">
        <v>2</v>
      </c>
      <c r="I702">
        <f t="shared" si="41"/>
        <v>23</v>
      </c>
      <c r="J702">
        <f t="shared" si="42"/>
        <v>63</v>
      </c>
      <c r="K702">
        <f t="shared" si="43"/>
        <v>11</v>
      </c>
      <c r="L702" t="s">
        <v>232</v>
      </c>
      <c r="M702" t="s">
        <v>1651</v>
      </c>
    </row>
    <row r="703" spans="1:13" x14ac:dyDescent="0.25">
      <c r="A703">
        <f t="shared" si="40"/>
        <v>236312</v>
      </c>
      <c r="B703" t="s">
        <v>1654</v>
      </c>
      <c r="D703" t="s">
        <v>85</v>
      </c>
      <c r="E703">
        <v>331040202</v>
      </c>
      <c r="F703">
        <v>1</v>
      </c>
      <c r="G703">
        <v>1</v>
      </c>
      <c r="H703">
        <v>2</v>
      </c>
      <c r="I703">
        <f t="shared" si="41"/>
        <v>23</v>
      </c>
      <c r="J703">
        <f t="shared" si="42"/>
        <v>63</v>
      </c>
      <c r="K703">
        <f t="shared" si="43"/>
        <v>12</v>
      </c>
      <c r="L703" t="s">
        <v>232</v>
      </c>
      <c r="M703" t="s">
        <v>1653</v>
      </c>
    </row>
    <row r="704" spans="1:13" x14ac:dyDescent="0.25">
      <c r="A704">
        <f t="shared" si="40"/>
        <v>236332</v>
      </c>
      <c r="B704" t="s">
        <v>1656</v>
      </c>
      <c r="D704" t="s">
        <v>194</v>
      </c>
      <c r="E704">
        <v>423050100</v>
      </c>
      <c r="F704">
        <v>1</v>
      </c>
      <c r="G704">
        <v>1</v>
      </c>
      <c r="H704">
        <v>2</v>
      </c>
      <c r="I704">
        <f t="shared" si="41"/>
        <v>23</v>
      </c>
      <c r="J704">
        <f t="shared" si="42"/>
        <v>63</v>
      </c>
      <c r="K704">
        <f t="shared" si="43"/>
        <v>32</v>
      </c>
      <c r="L704" t="s">
        <v>232</v>
      </c>
      <c r="M704" t="s">
        <v>1655</v>
      </c>
    </row>
    <row r="705" spans="1:13" x14ac:dyDescent="0.25">
      <c r="A705">
        <f t="shared" si="40"/>
        <v>236314</v>
      </c>
      <c r="B705" t="s">
        <v>1658</v>
      </c>
      <c r="D705" t="s">
        <v>86</v>
      </c>
      <c r="E705">
        <v>572240101</v>
      </c>
      <c r="F705">
        <v>1</v>
      </c>
      <c r="G705">
        <v>1</v>
      </c>
      <c r="H705">
        <v>2</v>
      </c>
      <c r="I705">
        <f t="shared" si="41"/>
        <v>23</v>
      </c>
      <c r="J705">
        <f t="shared" si="42"/>
        <v>63</v>
      </c>
      <c r="K705">
        <f t="shared" si="43"/>
        <v>14</v>
      </c>
      <c r="L705" t="s">
        <v>232</v>
      </c>
      <c r="M705" t="s">
        <v>1657</v>
      </c>
    </row>
    <row r="706" spans="1:13" x14ac:dyDescent="0.25">
      <c r="A706">
        <f t="shared" si="40"/>
        <v>236315</v>
      </c>
      <c r="B706" t="s">
        <v>1660</v>
      </c>
      <c r="D706" t="s">
        <v>87</v>
      </c>
      <c r="E706">
        <v>342010100</v>
      </c>
      <c r="F706">
        <v>1</v>
      </c>
      <c r="G706">
        <v>1</v>
      </c>
      <c r="H706">
        <v>2</v>
      </c>
      <c r="I706">
        <f t="shared" si="41"/>
        <v>23</v>
      </c>
      <c r="J706">
        <f t="shared" si="42"/>
        <v>63</v>
      </c>
      <c r="K706">
        <f t="shared" si="43"/>
        <v>15</v>
      </c>
      <c r="L706" t="s">
        <v>232</v>
      </c>
      <c r="M706" t="s">
        <v>1659</v>
      </c>
    </row>
    <row r="707" spans="1:13" x14ac:dyDescent="0.25">
      <c r="A707">
        <f t="shared" si="40"/>
        <v>248410</v>
      </c>
      <c r="B707" t="s">
        <v>1662</v>
      </c>
      <c r="D707" t="s">
        <v>196</v>
      </c>
      <c r="E707">
        <v>133010200</v>
      </c>
      <c r="F707">
        <v>1</v>
      </c>
      <c r="G707">
        <v>1</v>
      </c>
      <c r="H707">
        <v>2</v>
      </c>
      <c r="I707">
        <f t="shared" si="41"/>
        <v>24</v>
      </c>
      <c r="J707">
        <f t="shared" si="42"/>
        <v>84</v>
      </c>
      <c r="K707">
        <f t="shared" si="43"/>
        <v>10</v>
      </c>
      <c r="L707" t="s">
        <v>232</v>
      </c>
      <c r="M707" t="s">
        <v>1661</v>
      </c>
    </row>
    <row r="708" spans="1:13" x14ac:dyDescent="0.25">
      <c r="A708">
        <f t="shared" si="40"/>
        <v>228411</v>
      </c>
      <c r="B708" t="s">
        <v>1664</v>
      </c>
      <c r="D708" t="s">
        <v>168</v>
      </c>
      <c r="E708">
        <v>413060200</v>
      </c>
      <c r="F708">
        <v>1</v>
      </c>
      <c r="G708">
        <v>1</v>
      </c>
      <c r="H708">
        <v>2</v>
      </c>
      <c r="I708">
        <f t="shared" si="41"/>
        <v>22</v>
      </c>
      <c r="J708">
        <f t="shared" si="42"/>
        <v>84</v>
      </c>
      <c r="K708">
        <f t="shared" si="43"/>
        <v>11</v>
      </c>
      <c r="L708" t="s">
        <v>232</v>
      </c>
      <c r="M708" t="s">
        <v>1663</v>
      </c>
    </row>
    <row r="709" spans="1:13" x14ac:dyDescent="0.25">
      <c r="A709">
        <f t="shared" ref="A709:A772" si="44">VALUE(CONCATENATE(TEXT(I709, "00"), TEXT(J709, "00"), TEXT(K709, "00")))</f>
        <v>305201</v>
      </c>
      <c r="B709" t="s">
        <v>35</v>
      </c>
      <c r="D709" t="s">
        <v>35</v>
      </c>
      <c r="E709">
        <v>223020600</v>
      </c>
      <c r="F709">
        <v>1</v>
      </c>
      <c r="G709">
        <v>1</v>
      </c>
      <c r="H709">
        <v>1</v>
      </c>
      <c r="I709">
        <f t="shared" ref="I709:I772" si="45">VALUE(MID($M709, 1, 2))</f>
        <v>30</v>
      </c>
      <c r="J709">
        <f t="shared" ref="J709:J772" si="46">VALUE(MID($M709, 4, 2))</f>
        <v>52</v>
      </c>
      <c r="K709">
        <f t="shared" ref="K709:K772" si="47">VALUE(MID($M709, 7, 2))</f>
        <v>1</v>
      </c>
      <c r="L709" t="s">
        <v>240</v>
      </c>
      <c r="M709" t="s">
        <v>1665</v>
      </c>
    </row>
    <row r="710" spans="1:13" x14ac:dyDescent="0.25">
      <c r="A710">
        <f t="shared" si="44"/>
        <v>127403</v>
      </c>
      <c r="B710" t="s">
        <v>197</v>
      </c>
      <c r="D710" t="s">
        <v>197</v>
      </c>
      <c r="E710">
        <v>942031001</v>
      </c>
      <c r="F710">
        <v>1</v>
      </c>
      <c r="G710">
        <v>1</v>
      </c>
      <c r="H710">
        <v>2</v>
      </c>
      <c r="I710">
        <f t="shared" si="45"/>
        <v>12</v>
      </c>
      <c r="J710">
        <f t="shared" si="46"/>
        <v>74</v>
      </c>
      <c r="K710">
        <f t="shared" si="47"/>
        <v>3</v>
      </c>
      <c r="L710" t="s">
        <v>232</v>
      </c>
      <c r="M710" t="s">
        <v>1666</v>
      </c>
    </row>
    <row r="711" spans="1:13" x14ac:dyDescent="0.25">
      <c r="A711">
        <f t="shared" si="44"/>
        <v>127406</v>
      </c>
      <c r="B711" t="s">
        <v>1668</v>
      </c>
      <c r="D711" t="s">
        <v>197</v>
      </c>
      <c r="E711">
        <v>942031001</v>
      </c>
      <c r="F711">
        <v>1</v>
      </c>
      <c r="G711">
        <v>1</v>
      </c>
      <c r="H711">
        <v>2</v>
      </c>
      <c r="I711">
        <f t="shared" si="45"/>
        <v>12</v>
      </c>
      <c r="J711">
        <f t="shared" si="46"/>
        <v>74</v>
      </c>
      <c r="K711">
        <f t="shared" si="47"/>
        <v>6</v>
      </c>
      <c r="L711" t="s">
        <v>232</v>
      </c>
      <c r="M711" t="s">
        <v>1667</v>
      </c>
    </row>
    <row r="712" spans="1:13" x14ac:dyDescent="0.25">
      <c r="A712">
        <f t="shared" si="44"/>
        <v>145111</v>
      </c>
      <c r="B712" t="s">
        <v>1670</v>
      </c>
      <c r="D712" t="s">
        <v>197</v>
      </c>
      <c r="E712">
        <v>942031001</v>
      </c>
      <c r="F712">
        <v>1</v>
      </c>
      <c r="G712">
        <v>1</v>
      </c>
      <c r="H712">
        <v>2</v>
      </c>
      <c r="I712">
        <f t="shared" si="45"/>
        <v>14</v>
      </c>
      <c r="J712">
        <f t="shared" si="46"/>
        <v>51</v>
      </c>
      <c r="K712">
        <f t="shared" si="47"/>
        <v>11</v>
      </c>
      <c r="L712" t="s">
        <v>232</v>
      </c>
      <c r="M712" t="s">
        <v>1669</v>
      </c>
    </row>
    <row r="713" spans="1:13" x14ac:dyDescent="0.25">
      <c r="A713">
        <f t="shared" si="44"/>
        <v>262905</v>
      </c>
      <c r="B713" t="s">
        <v>1672</v>
      </c>
      <c r="D713" t="s">
        <v>137</v>
      </c>
      <c r="E713">
        <v>443020303</v>
      </c>
      <c r="F713">
        <v>1</v>
      </c>
      <c r="G713">
        <v>1</v>
      </c>
      <c r="H713">
        <v>2</v>
      </c>
      <c r="I713">
        <f t="shared" si="45"/>
        <v>26</v>
      </c>
      <c r="J713">
        <f t="shared" si="46"/>
        <v>29</v>
      </c>
      <c r="K713">
        <f t="shared" si="47"/>
        <v>5</v>
      </c>
      <c r="L713" t="s">
        <v>232</v>
      </c>
      <c r="M713" t="s">
        <v>1671</v>
      </c>
    </row>
    <row r="714" spans="1:13" x14ac:dyDescent="0.25">
      <c r="A714">
        <f t="shared" si="44"/>
        <v>158432</v>
      </c>
      <c r="B714" t="s">
        <v>1674</v>
      </c>
      <c r="D714" t="s">
        <v>198</v>
      </c>
      <c r="E714">
        <v>772010800</v>
      </c>
      <c r="F714">
        <v>1</v>
      </c>
      <c r="G714">
        <v>1</v>
      </c>
      <c r="H714">
        <v>2</v>
      </c>
      <c r="I714">
        <f t="shared" si="45"/>
        <v>15</v>
      </c>
      <c r="J714">
        <f t="shared" si="46"/>
        <v>84</v>
      </c>
      <c r="K714">
        <f t="shared" si="47"/>
        <v>32</v>
      </c>
      <c r="L714" t="s">
        <v>232</v>
      </c>
      <c r="M714" t="s">
        <v>1673</v>
      </c>
    </row>
    <row r="715" spans="1:13" x14ac:dyDescent="0.25">
      <c r="A715">
        <f t="shared" si="44"/>
        <v>218406</v>
      </c>
      <c r="B715" t="s">
        <v>1676</v>
      </c>
      <c r="D715" t="s">
        <v>162</v>
      </c>
      <c r="E715">
        <v>722040500</v>
      </c>
      <c r="F715">
        <v>1</v>
      </c>
      <c r="G715">
        <v>1</v>
      </c>
      <c r="H715">
        <v>2</v>
      </c>
      <c r="I715">
        <f t="shared" si="45"/>
        <v>21</v>
      </c>
      <c r="J715">
        <f t="shared" si="46"/>
        <v>84</v>
      </c>
      <c r="K715">
        <f t="shared" si="47"/>
        <v>6</v>
      </c>
      <c r="L715" t="s">
        <v>232</v>
      </c>
      <c r="M715" t="s">
        <v>1675</v>
      </c>
    </row>
    <row r="716" spans="1:13" x14ac:dyDescent="0.25">
      <c r="A716">
        <f t="shared" si="44"/>
        <v>288408</v>
      </c>
      <c r="B716" t="s">
        <v>1678</v>
      </c>
      <c r="D716" t="s">
        <v>168</v>
      </c>
      <c r="E716">
        <v>413060200</v>
      </c>
      <c r="F716">
        <v>1</v>
      </c>
      <c r="G716">
        <v>1</v>
      </c>
      <c r="H716">
        <v>2</v>
      </c>
      <c r="I716">
        <f t="shared" si="45"/>
        <v>28</v>
      </c>
      <c r="J716">
        <f t="shared" si="46"/>
        <v>84</v>
      </c>
      <c r="K716">
        <f t="shared" si="47"/>
        <v>8</v>
      </c>
      <c r="L716" t="s">
        <v>232</v>
      </c>
      <c r="M716" t="s">
        <v>1677</v>
      </c>
    </row>
    <row r="717" spans="1:13" x14ac:dyDescent="0.25">
      <c r="A717">
        <f t="shared" si="44"/>
        <v>318454</v>
      </c>
      <c r="B717" t="s">
        <v>1680</v>
      </c>
      <c r="D717" t="s">
        <v>108</v>
      </c>
      <c r="E717">
        <v>133010101</v>
      </c>
      <c r="F717">
        <v>1</v>
      </c>
      <c r="G717">
        <v>1</v>
      </c>
      <c r="H717">
        <v>1</v>
      </c>
      <c r="I717">
        <f t="shared" si="45"/>
        <v>31</v>
      </c>
      <c r="J717">
        <f t="shared" si="46"/>
        <v>84</v>
      </c>
      <c r="K717">
        <f t="shared" si="47"/>
        <v>54</v>
      </c>
      <c r="L717" t="s">
        <v>240</v>
      </c>
      <c r="M717" t="s">
        <v>1679</v>
      </c>
    </row>
    <row r="718" spans="1:13" x14ac:dyDescent="0.25">
      <c r="A718">
        <f t="shared" si="44"/>
        <v>308406</v>
      </c>
      <c r="B718" t="s">
        <v>1682</v>
      </c>
      <c r="D718" t="s">
        <v>199</v>
      </c>
      <c r="E718">
        <v>644010300</v>
      </c>
      <c r="F718">
        <v>1</v>
      </c>
      <c r="G718">
        <v>1</v>
      </c>
      <c r="H718">
        <v>2</v>
      </c>
      <c r="I718">
        <f t="shared" si="45"/>
        <v>30</v>
      </c>
      <c r="J718">
        <f t="shared" si="46"/>
        <v>84</v>
      </c>
      <c r="K718">
        <f t="shared" si="47"/>
        <v>6</v>
      </c>
      <c r="L718" t="s">
        <v>232</v>
      </c>
      <c r="M718" t="s">
        <v>1681</v>
      </c>
    </row>
    <row r="719" spans="1:13" x14ac:dyDescent="0.25">
      <c r="A719">
        <f t="shared" si="44"/>
        <v>308407</v>
      </c>
      <c r="B719" t="s">
        <v>1684</v>
      </c>
      <c r="D719" t="s">
        <v>113</v>
      </c>
      <c r="E719">
        <v>643020200</v>
      </c>
      <c r="F719">
        <v>1</v>
      </c>
      <c r="G719">
        <v>1</v>
      </c>
      <c r="H719">
        <v>2</v>
      </c>
      <c r="I719">
        <f t="shared" si="45"/>
        <v>30</v>
      </c>
      <c r="J719">
        <f t="shared" si="46"/>
        <v>84</v>
      </c>
      <c r="K719">
        <f t="shared" si="47"/>
        <v>7</v>
      </c>
      <c r="L719" t="s">
        <v>232</v>
      </c>
      <c r="M719" t="s">
        <v>1683</v>
      </c>
    </row>
    <row r="720" spans="1:13" x14ac:dyDescent="0.25">
      <c r="A720">
        <f t="shared" si="44"/>
        <v>318405</v>
      </c>
      <c r="B720" t="s">
        <v>1686</v>
      </c>
      <c r="D720" t="s">
        <v>113</v>
      </c>
      <c r="E720">
        <v>643020200</v>
      </c>
      <c r="F720">
        <v>1</v>
      </c>
      <c r="G720">
        <v>1</v>
      </c>
      <c r="H720">
        <v>1</v>
      </c>
      <c r="I720">
        <f t="shared" si="45"/>
        <v>31</v>
      </c>
      <c r="J720">
        <f t="shared" si="46"/>
        <v>84</v>
      </c>
      <c r="K720">
        <f t="shared" si="47"/>
        <v>5</v>
      </c>
      <c r="L720" t="s">
        <v>240</v>
      </c>
      <c r="M720" t="s">
        <v>1685</v>
      </c>
    </row>
    <row r="721" spans="1:13" x14ac:dyDescent="0.25">
      <c r="A721">
        <f t="shared" si="44"/>
        <v>225605</v>
      </c>
      <c r="B721" t="s">
        <v>1688</v>
      </c>
      <c r="D721" t="s">
        <v>169</v>
      </c>
      <c r="E721">
        <v>532020102</v>
      </c>
      <c r="F721">
        <v>1</v>
      </c>
      <c r="G721">
        <v>1</v>
      </c>
      <c r="H721">
        <v>2</v>
      </c>
      <c r="I721">
        <f t="shared" si="45"/>
        <v>22</v>
      </c>
      <c r="J721">
        <f t="shared" si="46"/>
        <v>56</v>
      </c>
      <c r="K721">
        <f t="shared" si="47"/>
        <v>5</v>
      </c>
      <c r="L721" t="s">
        <v>232</v>
      </c>
      <c r="M721" t="s">
        <v>1687</v>
      </c>
    </row>
    <row r="722" spans="1:13" x14ac:dyDescent="0.25">
      <c r="A722">
        <f t="shared" si="44"/>
        <v>195608</v>
      </c>
      <c r="B722" t="s">
        <v>1690</v>
      </c>
      <c r="D722" t="s">
        <v>169</v>
      </c>
      <c r="E722">
        <v>532020102</v>
      </c>
      <c r="F722">
        <v>1</v>
      </c>
      <c r="G722">
        <v>1</v>
      </c>
      <c r="H722">
        <v>2</v>
      </c>
      <c r="I722">
        <f t="shared" si="45"/>
        <v>19</v>
      </c>
      <c r="J722">
        <f t="shared" si="46"/>
        <v>56</v>
      </c>
      <c r="K722">
        <f t="shared" si="47"/>
        <v>8</v>
      </c>
      <c r="L722" t="s">
        <v>232</v>
      </c>
      <c r="M722" t="s">
        <v>1689</v>
      </c>
    </row>
    <row r="723" spans="1:13" x14ac:dyDescent="0.25">
      <c r="A723">
        <f t="shared" si="44"/>
        <v>215606</v>
      </c>
      <c r="B723" t="s">
        <v>1692</v>
      </c>
      <c r="D723" t="s">
        <v>169</v>
      </c>
      <c r="E723">
        <v>532020102</v>
      </c>
      <c r="F723">
        <v>1</v>
      </c>
      <c r="G723">
        <v>1</v>
      </c>
      <c r="H723">
        <v>2</v>
      </c>
      <c r="I723">
        <f t="shared" si="45"/>
        <v>21</v>
      </c>
      <c r="J723">
        <f t="shared" si="46"/>
        <v>56</v>
      </c>
      <c r="K723">
        <f t="shared" si="47"/>
        <v>6</v>
      </c>
      <c r="L723" t="s">
        <v>232</v>
      </c>
      <c r="M723" t="s">
        <v>1691</v>
      </c>
    </row>
    <row r="724" spans="1:13" x14ac:dyDescent="0.25">
      <c r="A724">
        <f t="shared" si="44"/>
        <v>185607</v>
      </c>
      <c r="B724" t="s">
        <v>1694</v>
      </c>
      <c r="D724" t="s">
        <v>169</v>
      </c>
      <c r="E724">
        <v>532020102</v>
      </c>
      <c r="F724">
        <v>1</v>
      </c>
      <c r="G724">
        <v>1</v>
      </c>
      <c r="H724">
        <v>2</v>
      </c>
      <c r="I724">
        <f t="shared" si="45"/>
        <v>18</v>
      </c>
      <c r="J724">
        <f t="shared" si="46"/>
        <v>56</v>
      </c>
      <c r="K724">
        <f t="shared" si="47"/>
        <v>7</v>
      </c>
      <c r="L724" t="s">
        <v>232</v>
      </c>
      <c r="M724" t="s">
        <v>1693</v>
      </c>
    </row>
    <row r="725" spans="1:13" x14ac:dyDescent="0.25">
      <c r="A725">
        <f t="shared" si="44"/>
        <v>165608</v>
      </c>
      <c r="B725" t="s">
        <v>1696</v>
      </c>
      <c r="D725" t="s">
        <v>169</v>
      </c>
      <c r="E725">
        <v>532020102</v>
      </c>
      <c r="F725">
        <v>1</v>
      </c>
      <c r="G725">
        <v>1</v>
      </c>
      <c r="H725">
        <v>2</v>
      </c>
      <c r="I725">
        <f t="shared" si="45"/>
        <v>16</v>
      </c>
      <c r="J725">
        <f t="shared" si="46"/>
        <v>56</v>
      </c>
      <c r="K725">
        <f t="shared" si="47"/>
        <v>8</v>
      </c>
      <c r="L725" t="s">
        <v>232</v>
      </c>
      <c r="M725" t="s">
        <v>1695</v>
      </c>
    </row>
    <row r="726" spans="1:13" x14ac:dyDescent="0.25">
      <c r="A726">
        <f t="shared" si="44"/>
        <v>292908</v>
      </c>
      <c r="B726" t="s">
        <v>1698</v>
      </c>
      <c r="D726" t="s">
        <v>200</v>
      </c>
      <c r="E726">
        <v>443020300</v>
      </c>
      <c r="F726">
        <v>1</v>
      </c>
      <c r="G726">
        <v>1</v>
      </c>
      <c r="H726">
        <v>2</v>
      </c>
      <c r="I726">
        <f t="shared" si="45"/>
        <v>29</v>
      </c>
      <c r="J726">
        <f t="shared" si="46"/>
        <v>29</v>
      </c>
      <c r="K726">
        <f t="shared" si="47"/>
        <v>8</v>
      </c>
      <c r="L726" t="s">
        <v>232</v>
      </c>
      <c r="M726" t="s">
        <v>1697</v>
      </c>
    </row>
    <row r="727" spans="1:13" x14ac:dyDescent="0.25">
      <c r="A727">
        <f t="shared" si="44"/>
        <v>282908</v>
      </c>
      <c r="B727" t="s">
        <v>1700</v>
      </c>
      <c r="D727" t="s">
        <v>200</v>
      </c>
      <c r="E727">
        <v>443020300</v>
      </c>
      <c r="F727">
        <v>1</v>
      </c>
      <c r="G727">
        <v>1</v>
      </c>
      <c r="H727">
        <v>2</v>
      </c>
      <c r="I727">
        <f t="shared" si="45"/>
        <v>28</v>
      </c>
      <c r="J727">
        <f t="shared" si="46"/>
        <v>29</v>
      </c>
      <c r="K727">
        <f t="shared" si="47"/>
        <v>8</v>
      </c>
      <c r="L727" t="s">
        <v>232</v>
      </c>
      <c r="M727" t="s">
        <v>1699</v>
      </c>
    </row>
    <row r="728" spans="1:13" x14ac:dyDescent="0.25">
      <c r="A728">
        <f t="shared" si="44"/>
        <v>333709</v>
      </c>
      <c r="B728" t="s">
        <v>1702</v>
      </c>
      <c r="D728" t="s">
        <v>201</v>
      </c>
      <c r="E728">
        <v>914100200</v>
      </c>
      <c r="F728">
        <v>1</v>
      </c>
      <c r="G728">
        <v>1</v>
      </c>
      <c r="H728">
        <v>1</v>
      </c>
      <c r="I728">
        <f t="shared" si="45"/>
        <v>33</v>
      </c>
      <c r="J728">
        <f t="shared" si="46"/>
        <v>37</v>
      </c>
      <c r="K728">
        <f t="shared" si="47"/>
        <v>9</v>
      </c>
      <c r="L728" t="s">
        <v>240</v>
      </c>
      <c r="M728" t="s">
        <v>1701</v>
      </c>
    </row>
    <row r="729" spans="1:13" x14ac:dyDescent="0.25">
      <c r="A729">
        <f t="shared" si="44"/>
        <v>313709</v>
      </c>
      <c r="B729" t="s">
        <v>1704</v>
      </c>
      <c r="D729" t="s">
        <v>201</v>
      </c>
      <c r="E729">
        <v>914100200</v>
      </c>
      <c r="F729">
        <v>1</v>
      </c>
      <c r="G729">
        <v>1</v>
      </c>
      <c r="H729">
        <v>1</v>
      </c>
      <c r="I729">
        <f t="shared" si="45"/>
        <v>31</v>
      </c>
      <c r="J729">
        <f t="shared" si="46"/>
        <v>37</v>
      </c>
      <c r="K729">
        <f t="shared" si="47"/>
        <v>9</v>
      </c>
      <c r="L729" t="s">
        <v>240</v>
      </c>
      <c r="M729" t="s">
        <v>1703</v>
      </c>
    </row>
    <row r="730" spans="1:13" x14ac:dyDescent="0.25">
      <c r="A730">
        <f t="shared" si="44"/>
        <v>333710</v>
      </c>
      <c r="B730" t="s">
        <v>1706</v>
      </c>
      <c r="D730" t="s">
        <v>202</v>
      </c>
      <c r="E730">
        <v>1114080300</v>
      </c>
      <c r="F730">
        <v>1</v>
      </c>
      <c r="G730">
        <v>1</v>
      </c>
      <c r="H730">
        <v>1</v>
      </c>
      <c r="I730">
        <f t="shared" si="45"/>
        <v>33</v>
      </c>
      <c r="J730">
        <f t="shared" si="46"/>
        <v>37</v>
      </c>
      <c r="K730">
        <f t="shared" si="47"/>
        <v>10</v>
      </c>
      <c r="L730" t="s">
        <v>240</v>
      </c>
      <c r="M730" t="s">
        <v>1705</v>
      </c>
    </row>
    <row r="731" spans="1:13" x14ac:dyDescent="0.25">
      <c r="A731">
        <f t="shared" si="44"/>
        <v>333708</v>
      </c>
      <c r="B731" t="s">
        <v>1708</v>
      </c>
      <c r="D731" t="s">
        <v>203</v>
      </c>
      <c r="E731">
        <v>1114080500</v>
      </c>
      <c r="F731">
        <v>1</v>
      </c>
      <c r="G731">
        <v>1</v>
      </c>
      <c r="H731">
        <v>1</v>
      </c>
      <c r="I731">
        <f t="shared" si="45"/>
        <v>33</v>
      </c>
      <c r="J731">
        <f t="shared" si="46"/>
        <v>37</v>
      </c>
      <c r="K731">
        <f t="shared" si="47"/>
        <v>8</v>
      </c>
      <c r="L731" t="s">
        <v>240</v>
      </c>
      <c r="M731" t="s">
        <v>1707</v>
      </c>
    </row>
    <row r="732" spans="1:13" x14ac:dyDescent="0.25">
      <c r="A732">
        <f t="shared" si="44"/>
        <v>212806</v>
      </c>
      <c r="B732" t="s">
        <v>1710</v>
      </c>
      <c r="D732" t="s">
        <v>204</v>
      </c>
      <c r="E732">
        <v>453050200</v>
      </c>
      <c r="F732">
        <v>1</v>
      </c>
      <c r="G732">
        <v>1</v>
      </c>
      <c r="H732">
        <v>2</v>
      </c>
      <c r="I732">
        <f t="shared" si="45"/>
        <v>21</v>
      </c>
      <c r="J732">
        <f t="shared" si="46"/>
        <v>28</v>
      </c>
      <c r="K732">
        <f t="shared" si="47"/>
        <v>6</v>
      </c>
      <c r="L732" t="s">
        <v>232</v>
      </c>
      <c r="M732" t="s">
        <v>1709</v>
      </c>
    </row>
    <row r="733" spans="1:13" x14ac:dyDescent="0.25">
      <c r="A733">
        <f t="shared" si="44"/>
        <v>232806</v>
      </c>
      <c r="B733" t="s">
        <v>1712</v>
      </c>
      <c r="D733" t="s">
        <v>205</v>
      </c>
      <c r="E733">
        <v>453050300</v>
      </c>
      <c r="F733">
        <v>1</v>
      </c>
      <c r="G733">
        <v>1</v>
      </c>
      <c r="H733">
        <v>2</v>
      </c>
      <c r="I733">
        <f t="shared" si="45"/>
        <v>23</v>
      </c>
      <c r="J733">
        <f t="shared" si="46"/>
        <v>28</v>
      </c>
      <c r="K733">
        <f t="shared" si="47"/>
        <v>6</v>
      </c>
      <c r="L733" t="s">
        <v>232</v>
      </c>
      <c r="M733" t="s">
        <v>1711</v>
      </c>
    </row>
    <row r="734" spans="1:13" x14ac:dyDescent="0.25">
      <c r="A734">
        <f t="shared" si="44"/>
        <v>277101</v>
      </c>
      <c r="B734" t="s">
        <v>1714</v>
      </c>
      <c r="D734" t="s">
        <v>205</v>
      </c>
      <c r="E734">
        <v>453050300</v>
      </c>
      <c r="F734">
        <v>1</v>
      </c>
      <c r="G734">
        <v>1</v>
      </c>
      <c r="H734">
        <v>2</v>
      </c>
      <c r="I734">
        <f t="shared" si="45"/>
        <v>27</v>
      </c>
      <c r="J734">
        <f t="shared" si="46"/>
        <v>71</v>
      </c>
      <c r="K734">
        <f t="shared" si="47"/>
        <v>1</v>
      </c>
      <c r="L734" t="s">
        <v>232</v>
      </c>
      <c r="M734" t="s">
        <v>1713</v>
      </c>
    </row>
    <row r="735" spans="1:13" x14ac:dyDescent="0.25">
      <c r="A735">
        <f t="shared" si="44"/>
        <v>174412</v>
      </c>
      <c r="B735" t="s">
        <v>1716</v>
      </c>
      <c r="D735" t="s">
        <v>206</v>
      </c>
      <c r="E735">
        <v>822070300</v>
      </c>
      <c r="F735">
        <v>1</v>
      </c>
      <c r="G735">
        <v>1</v>
      </c>
      <c r="H735">
        <v>2</v>
      </c>
      <c r="I735">
        <f t="shared" si="45"/>
        <v>17</v>
      </c>
      <c r="J735">
        <f t="shared" si="46"/>
        <v>44</v>
      </c>
      <c r="K735">
        <f t="shared" si="47"/>
        <v>12</v>
      </c>
      <c r="L735" t="s">
        <v>232</v>
      </c>
      <c r="M735" t="s">
        <v>1715</v>
      </c>
    </row>
    <row r="736" spans="1:13" x14ac:dyDescent="0.25">
      <c r="A736">
        <f t="shared" si="44"/>
        <v>234306</v>
      </c>
      <c r="B736" t="s">
        <v>1718</v>
      </c>
      <c r="D736" t="s">
        <v>40</v>
      </c>
      <c r="E736">
        <v>822020101</v>
      </c>
      <c r="F736">
        <v>1</v>
      </c>
      <c r="G736">
        <v>1</v>
      </c>
      <c r="H736">
        <v>2</v>
      </c>
      <c r="I736">
        <f t="shared" si="45"/>
        <v>23</v>
      </c>
      <c r="J736">
        <f t="shared" si="46"/>
        <v>43</v>
      </c>
      <c r="K736">
        <f t="shared" si="47"/>
        <v>6</v>
      </c>
      <c r="L736" t="s">
        <v>232</v>
      </c>
      <c r="M736" t="s">
        <v>1717</v>
      </c>
    </row>
    <row r="737" spans="1:13" x14ac:dyDescent="0.25">
      <c r="A737">
        <f t="shared" si="44"/>
        <v>411205</v>
      </c>
      <c r="B737" t="s">
        <v>1720</v>
      </c>
      <c r="D737" t="s">
        <v>31</v>
      </c>
      <c r="E737">
        <v>313030102</v>
      </c>
      <c r="F737">
        <v>1</v>
      </c>
      <c r="G737">
        <v>1</v>
      </c>
      <c r="H737">
        <v>1</v>
      </c>
      <c r="I737">
        <f t="shared" si="45"/>
        <v>41</v>
      </c>
      <c r="J737">
        <f t="shared" si="46"/>
        <v>12</v>
      </c>
      <c r="K737">
        <f t="shared" si="47"/>
        <v>5</v>
      </c>
      <c r="L737" t="s">
        <v>240</v>
      </c>
      <c r="M737" t="s">
        <v>1719</v>
      </c>
    </row>
    <row r="738" spans="1:13" x14ac:dyDescent="0.25">
      <c r="A738">
        <f t="shared" si="44"/>
        <v>401205</v>
      </c>
      <c r="B738" t="s">
        <v>1722</v>
      </c>
      <c r="D738" t="s">
        <v>31</v>
      </c>
      <c r="E738">
        <v>313030102</v>
      </c>
      <c r="F738">
        <v>1</v>
      </c>
      <c r="G738">
        <v>1</v>
      </c>
      <c r="H738">
        <v>1</v>
      </c>
      <c r="I738">
        <f t="shared" si="45"/>
        <v>40</v>
      </c>
      <c r="J738">
        <f t="shared" si="46"/>
        <v>12</v>
      </c>
      <c r="K738">
        <f t="shared" si="47"/>
        <v>5</v>
      </c>
      <c r="L738" t="s">
        <v>240</v>
      </c>
      <c r="M738" t="s">
        <v>1721</v>
      </c>
    </row>
    <row r="739" spans="1:13" x14ac:dyDescent="0.25">
      <c r="A739">
        <f t="shared" si="44"/>
        <v>322803</v>
      </c>
      <c r="B739" t="s">
        <v>1724</v>
      </c>
      <c r="D739" t="s">
        <v>110</v>
      </c>
      <c r="E739">
        <v>454010300</v>
      </c>
      <c r="F739">
        <v>1</v>
      </c>
      <c r="G739">
        <v>1</v>
      </c>
      <c r="H739">
        <v>1</v>
      </c>
      <c r="I739">
        <f t="shared" si="45"/>
        <v>32</v>
      </c>
      <c r="J739">
        <f t="shared" si="46"/>
        <v>28</v>
      </c>
      <c r="K739">
        <f t="shared" si="47"/>
        <v>3</v>
      </c>
      <c r="L739" t="s">
        <v>240</v>
      </c>
      <c r="M739" t="s">
        <v>1723</v>
      </c>
    </row>
    <row r="740" spans="1:13" x14ac:dyDescent="0.25">
      <c r="A740">
        <f t="shared" si="44"/>
        <v>294407</v>
      </c>
      <c r="B740" t="s">
        <v>1726</v>
      </c>
      <c r="D740" t="s">
        <v>207</v>
      </c>
      <c r="E740">
        <v>823080300</v>
      </c>
      <c r="F740">
        <v>1</v>
      </c>
      <c r="G740">
        <v>1</v>
      </c>
      <c r="H740">
        <v>1</v>
      </c>
      <c r="I740">
        <f t="shared" si="45"/>
        <v>29</v>
      </c>
      <c r="J740">
        <f t="shared" si="46"/>
        <v>44</v>
      </c>
      <c r="K740">
        <f t="shared" si="47"/>
        <v>7</v>
      </c>
      <c r="L740" t="s">
        <v>240</v>
      </c>
      <c r="M740" t="s">
        <v>1725</v>
      </c>
    </row>
    <row r="741" spans="1:13" x14ac:dyDescent="0.25">
      <c r="A741">
        <f t="shared" si="44"/>
        <v>284407</v>
      </c>
      <c r="B741" t="s">
        <v>1728</v>
      </c>
      <c r="D741" t="s">
        <v>207</v>
      </c>
      <c r="E741">
        <v>823080300</v>
      </c>
      <c r="F741">
        <v>1</v>
      </c>
      <c r="G741">
        <v>1</v>
      </c>
      <c r="H741">
        <v>1</v>
      </c>
      <c r="I741">
        <f t="shared" si="45"/>
        <v>28</v>
      </c>
      <c r="J741">
        <f t="shared" si="46"/>
        <v>44</v>
      </c>
      <c r="K741">
        <f t="shared" si="47"/>
        <v>7</v>
      </c>
      <c r="L741" t="s">
        <v>240</v>
      </c>
      <c r="M741" t="s">
        <v>1727</v>
      </c>
    </row>
    <row r="742" spans="1:13" x14ac:dyDescent="0.25">
      <c r="A742">
        <f t="shared" si="44"/>
        <v>274407</v>
      </c>
      <c r="B742" t="s">
        <v>1730</v>
      </c>
      <c r="D742" t="s">
        <v>207</v>
      </c>
      <c r="E742">
        <v>823080300</v>
      </c>
      <c r="F742">
        <v>1</v>
      </c>
      <c r="G742">
        <v>1</v>
      </c>
      <c r="H742">
        <v>1</v>
      </c>
      <c r="I742">
        <f t="shared" si="45"/>
        <v>27</v>
      </c>
      <c r="J742">
        <f t="shared" si="46"/>
        <v>44</v>
      </c>
      <c r="K742">
        <f t="shared" si="47"/>
        <v>7</v>
      </c>
      <c r="L742" t="s">
        <v>240</v>
      </c>
      <c r="M742" t="s">
        <v>1729</v>
      </c>
    </row>
    <row r="743" spans="1:13" x14ac:dyDescent="0.25">
      <c r="A743">
        <f t="shared" si="44"/>
        <v>354401</v>
      </c>
      <c r="B743" t="s">
        <v>1732</v>
      </c>
      <c r="D743" t="s">
        <v>207</v>
      </c>
      <c r="E743">
        <v>823080300</v>
      </c>
      <c r="F743">
        <v>1</v>
      </c>
      <c r="G743">
        <v>1</v>
      </c>
      <c r="H743">
        <v>1</v>
      </c>
      <c r="I743">
        <f t="shared" si="45"/>
        <v>35</v>
      </c>
      <c r="J743">
        <f t="shared" si="46"/>
        <v>44</v>
      </c>
      <c r="K743">
        <f t="shared" si="47"/>
        <v>1</v>
      </c>
      <c r="L743" t="s">
        <v>240</v>
      </c>
      <c r="M743" t="s">
        <v>1731</v>
      </c>
    </row>
    <row r="744" spans="1:13" x14ac:dyDescent="0.25">
      <c r="A744">
        <f t="shared" si="44"/>
        <v>344408</v>
      </c>
      <c r="B744" t="s">
        <v>1734</v>
      </c>
      <c r="D744" t="s">
        <v>207</v>
      </c>
      <c r="E744">
        <v>823080300</v>
      </c>
      <c r="F744">
        <v>1</v>
      </c>
      <c r="G744">
        <v>1</v>
      </c>
      <c r="H744">
        <v>1</v>
      </c>
      <c r="I744">
        <f t="shared" si="45"/>
        <v>34</v>
      </c>
      <c r="J744">
        <f t="shared" si="46"/>
        <v>44</v>
      </c>
      <c r="K744">
        <f t="shared" si="47"/>
        <v>8</v>
      </c>
      <c r="L744" t="s">
        <v>240</v>
      </c>
      <c r="M744" t="s">
        <v>1733</v>
      </c>
    </row>
    <row r="745" spans="1:13" x14ac:dyDescent="0.25">
      <c r="A745">
        <f t="shared" si="44"/>
        <v>314408</v>
      </c>
      <c r="B745" t="s">
        <v>1736</v>
      </c>
      <c r="D745" t="s">
        <v>207</v>
      </c>
      <c r="E745">
        <v>823080300</v>
      </c>
      <c r="F745">
        <v>1</v>
      </c>
      <c r="G745">
        <v>1</v>
      </c>
      <c r="H745">
        <v>1</v>
      </c>
      <c r="I745">
        <f t="shared" si="45"/>
        <v>31</v>
      </c>
      <c r="J745">
        <f t="shared" si="46"/>
        <v>44</v>
      </c>
      <c r="K745">
        <f t="shared" si="47"/>
        <v>8</v>
      </c>
      <c r="L745" t="s">
        <v>240</v>
      </c>
      <c r="M745" t="s">
        <v>1735</v>
      </c>
    </row>
    <row r="746" spans="1:13" x14ac:dyDescent="0.25">
      <c r="A746">
        <f t="shared" si="44"/>
        <v>364408</v>
      </c>
      <c r="B746" t="s">
        <v>1738</v>
      </c>
      <c r="D746" t="s">
        <v>207</v>
      </c>
      <c r="E746">
        <v>823080300</v>
      </c>
      <c r="F746">
        <v>1</v>
      </c>
      <c r="G746">
        <v>1</v>
      </c>
      <c r="H746">
        <v>1</v>
      </c>
      <c r="I746">
        <f t="shared" si="45"/>
        <v>36</v>
      </c>
      <c r="J746">
        <f t="shared" si="46"/>
        <v>44</v>
      </c>
      <c r="K746">
        <f t="shared" si="47"/>
        <v>8</v>
      </c>
      <c r="L746" t="s">
        <v>240</v>
      </c>
      <c r="M746" t="s">
        <v>1737</v>
      </c>
    </row>
    <row r="747" spans="1:13" x14ac:dyDescent="0.25">
      <c r="A747">
        <f t="shared" si="44"/>
        <v>324408</v>
      </c>
      <c r="B747" t="s">
        <v>1740</v>
      </c>
      <c r="D747" t="s">
        <v>207</v>
      </c>
      <c r="E747">
        <v>823080300</v>
      </c>
      <c r="F747">
        <v>1</v>
      </c>
      <c r="G747">
        <v>1</v>
      </c>
      <c r="H747">
        <v>1</v>
      </c>
      <c r="I747">
        <f t="shared" si="45"/>
        <v>32</v>
      </c>
      <c r="J747">
        <f t="shared" si="46"/>
        <v>44</v>
      </c>
      <c r="K747">
        <f t="shared" si="47"/>
        <v>8</v>
      </c>
      <c r="L747" t="s">
        <v>240</v>
      </c>
      <c r="M747" t="s">
        <v>1739</v>
      </c>
    </row>
    <row r="748" spans="1:13" x14ac:dyDescent="0.25">
      <c r="A748">
        <f t="shared" si="44"/>
        <v>284408</v>
      </c>
      <c r="B748" t="s">
        <v>1742</v>
      </c>
      <c r="D748" t="s">
        <v>207</v>
      </c>
      <c r="E748">
        <v>823080300</v>
      </c>
      <c r="F748">
        <v>1</v>
      </c>
      <c r="G748">
        <v>1</v>
      </c>
      <c r="H748">
        <v>1</v>
      </c>
      <c r="I748">
        <f t="shared" si="45"/>
        <v>28</v>
      </c>
      <c r="J748">
        <f t="shared" si="46"/>
        <v>44</v>
      </c>
      <c r="K748">
        <f t="shared" si="47"/>
        <v>8</v>
      </c>
      <c r="L748" t="s">
        <v>240</v>
      </c>
      <c r="M748" t="s">
        <v>1741</v>
      </c>
    </row>
    <row r="749" spans="1:13" x14ac:dyDescent="0.25">
      <c r="A749">
        <f t="shared" si="44"/>
        <v>274412</v>
      </c>
      <c r="B749" t="s">
        <v>1744</v>
      </c>
      <c r="D749" t="s">
        <v>39</v>
      </c>
      <c r="E749">
        <v>823080201</v>
      </c>
      <c r="F749">
        <v>1</v>
      </c>
      <c r="G749">
        <v>1</v>
      </c>
      <c r="H749">
        <v>2</v>
      </c>
      <c r="I749">
        <f t="shared" si="45"/>
        <v>27</v>
      </c>
      <c r="J749">
        <f t="shared" si="46"/>
        <v>44</v>
      </c>
      <c r="K749">
        <f t="shared" si="47"/>
        <v>12</v>
      </c>
      <c r="L749" t="s">
        <v>232</v>
      </c>
      <c r="M749" t="s">
        <v>1743</v>
      </c>
    </row>
    <row r="750" spans="1:13" x14ac:dyDescent="0.25">
      <c r="A750">
        <f t="shared" si="44"/>
        <v>294414</v>
      </c>
      <c r="B750" t="s">
        <v>1746</v>
      </c>
      <c r="D750" t="s">
        <v>39</v>
      </c>
      <c r="E750">
        <v>823080201</v>
      </c>
      <c r="F750">
        <v>1</v>
      </c>
      <c r="G750">
        <v>1</v>
      </c>
      <c r="H750">
        <v>2</v>
      </c>
      <c r="I750">
        <f t="shared" si="45"/>
        <v>29</v>
      </c>
      <c r="J750">
        <f t="shared" si="46"/>
        <v>44</v>
      </c>
      <c r="K750">
        <f t="shared" si="47"/>
        <v>14</v>
      </c>
      <c r="L750" t="s">
        <v>232</v>
      </c>
      <c r="M750" t="s">
        <v>1745</v>
      </c>
    </row>
    <row r="751" spans="1:13" x14ac:dyDescent="0.25">
      <c r="A751">
        <f t="shared" si="44"/>
        <v>284413</v>
      </c>
      <c r="B751" t="s">
        <v>1748</v>
      </c>
      <c r="D751" t="s">
        <v>39</v>
      </c>
      <c r="E751">
        <v>823080201</v>
      </c>
      <c r="F751">
        <v>1</v>
      </c>
      <c r="G751">
        <v>1</v>
      </c>
      <c r="H751">
        <v>2</v>
      </c>
      <c r="I751">
        <f t="shared" si="45"/>
        <v>28</v>
      </c>
      <c r="J751">
        <f t="shared" si="46"/>
        <v>44</v>
      </c>
      <c r="K751">
        <f t="shared" si="47"/>
        <v>13</v>
      </c>
      <c r="L751" t="s">
        <v>232</v>
      </c>
      <c r="M751" t="s">
        <v>1747</v>
      </c>
    </row>
    <row r="752" spans="1:13" x14ac:dyDescent="0.25">
      <c r="A752">
        <f t="shared" si="44"/>
        <v>264412</v>
      </c>
      <c r="B752" t="s">
        <v>1750</v>
      </c>
      <c r="D752" t="s">
        <v>39</v>
      </c>
      <c r="E752">
        <v>823080201</v>
      </c>
      <c r="F752">
        <v>1</v>
      </c>
      <c r="G752">
        <v>1</v>
      </c>
      <c r="H752">
        <v>2</v>
      </c>
      <c r="I752">
        <f t="shared" si="45"/>
        <v>26</v>
      </c>
      <c r="J752">
        <f t="shared" si="46"/>
        <v>44</v>
      </c>
      <c r="K752">
        <f t="shared" si="47"/>
        <v>12</v>
      </c>
      <c r="L752" t="s">
        <v>232</v>
      </c>
      <c r="M752" t="s">
        <v>1749</v>
      </c>
    </row>
    <row r="753" spans="1:13" x14ac:dyDescent="0.25">
      <c r="A753">
        <f t="shared" si="44"/>
        <v>451101</v>
      </c>
      <c r="B753" t="s">
        <v>1752</v>
      </c>
      <c r="D753" t="s">
        <v>28</v>
      </c>
      <c r="E753">
        <v>824010200</v>
      </c>
      <c r="F753">
        <v>1</v>
      </c>
      <c r="G753">
        <v>1</v>
      </c>
      <c r="H753">
        <v>1</v>
      </c>
      <c r="I753">
        <f t="shared" si="45"/>
        <v>45</v>
      </c>
      <c r="J753">
        <f t="shared" si="46"/>
        <v>11</v>
      </c>
      <c r="K753">
        <f t="shared" si="47"/>
        <v>1</v>
      </c>
      <c r="L753" t="s">
        <v>240</v>
      </c>
      <c r="M753" t="s">
        <v>1751</v>
      </c>
    </row>
    <row r="754" spans="1:13" x14ac:dyDescent="0.25">
      <c r="A754">
        <f t="shared" si="44"/>
        <v>451102</v>
      </c>
      <c r="B754" t="s">
        <v>1754</v>
      </c>
      <c r="D754" t="s">
        <v>28</v>
      </c>
      <c r="E754">
        <v>824010200</v>
      </c>
      <c r="F754">
        <v>1</v>
      </c>
      <c r="G754">
        <v>1</v>
      </c>
      <c r="H754">
        <v>1</v>
      </c>
      <c r="I754">
        <f t="shared" si="45"/>
        <v>45</v>
      </c>
      <c r="J754">
        <f t="shared" si="46"/>
        <v>11</v>
      </c>
      <c r="K754">
        <f t="shared" si="47"/>
        <v>2</v>
      </c>
      <c r="L754" t="s">
        <v>240</v>
      </c>
      <c r="M754" t="s">
        <v>1753</v>
      </c>
    </row>
    <row r="755" spans="1:13" x14ac:dyDescent="0.25">
      <c r="A755">
        <f t="shared" si="44"/>
        <v>138432</v>
      </c>
      <c r="B755" t="s">
        <v>1756</v>
      </c>
      <c r="D755" t="s">
        <v>198</v>
      </c>
      <c r="E755">
        <v>772010800</v>
      </c>
      <c r="F755">
        <v>1</v>
      </c>
      <c r="G755">
        <v>1</v>
      </c>
      <c r="H755">
        <v>2</v>
      </c>
      <c r="I755">
        <f t="shared" si="45"/>
        <v>13</v>
      </c>
      <c r="J755">
        <f t="shared" si="46"/>
        <v>84</v>
      </c>
      <c r="K755">
        <f t="shared" si="47"/>
        <v>32</v>
      </c>
      <c r="L755" t="s">
        <v>232</v>
      </c>
      <c r="M755" t="s">
        <v>1755</v>
      </c>
    </row>
    <row r="756" spans="1:13" x14ac:dyDescent="0.25">
      <c r="A756">
        <f t="shared" si="44"/>
        <v>208406</v>
      </c>
      <c r="B756" t="s">
        <v>1758</v>
      </c>
      <c r="D756" t="s">
        <v>162</v>
      </c>
      <c r="E756">
        <v>722040500</v>
      </c>
      <c r="F756">
        <v>1</v>
      </c>
      <c r="G756">
        <v>1</v>
      </c>
      <c r="H756">
        <v>2</v>
      </c>
      <c r="I756">
        <f t="shared" si="45"/>
        <v>20</v>
      </c>
      <c r="J756">
        <f t="shared" si="46"/>
        <v>84</v>
      </c>
      <c r="K756">
        <f t="shared" si="47"/>
        <v>6</v>
      </c>
      <c r="L756" t="s">
        <v>232</v>
      </c>
      <c r="M756" t="s">
        <v>1757</v>
      </c>
    </row>
    <row r="757" spans="1:13" x14ac:dyDescent="0.25">
      <c r="A757">
        <f t="shared" si="44"/>
        <v>258408</v>
      </c>
      <c r="B757" t="s">
        <v>1760</v>
      </c>
      <c r="D757" t="s">
        <v>168</v>
      </c>
      <c r="E757">
        <v>413060200</v>
      </c>
      <c r="F757">
        <v>1</v>
      </c>
      <c r="G757">
        <v>1</v>
      </c>
      <c r="H757">
        <v>2</v>
      </c>
      <c r="I757">
        <f t="shared" si="45"/>
        <v>25</v>
      </c>
      <c r="J757">
        <f t="shared" si="46"/>
        <v>84</v>
      </c>
      <c r="K757">
        <f t="shared" si="47"/>
        <v>8</v>
      </c>
      <c r="L757" t="s">
        <v>232</v>
      </c>
      <c r="M757" t="s">
        <v>1759</v>
      </c>
    </row>
    <row r="758" spans="1:13" x14ac:dyDescent="0.25">
      <c r="A758">
        <f t="shared" si="44"/>
        <v>308403</v>
      </c>
      <c r="B758" t="s">
        <v>1762</v>
      </c>
      <c r="D758" t="s">
        <v>199</v>
      </c>
      <c r="E758">
        <v>644010300</v>
      </c>
      <c r="F758">
        <v>1</v>
      </c>
      <c r="G758">
        <v>1</v>
      </c>
      <c r="H758">
        <v>2</v>
      </c>
      <c r="I758">
        <f t="shared" si="45"/>
        <v>30</v>
      </c>
      <c r="J758">
        <f t="shared" si="46"/>
        <v>84</v>
      </c>
      <c r="K758">
        <f t="shared" si="47"/>
        <v>3</v>
      </c>
      <c r="L758" t="s">
        <v>232</v>
      </c>
      <c r="M758" t="s">
        <v>1761</v>
      </c>
    </row>
    <row r="759" spans="1:13" x14ac:dyDescent="0.25">
      <c r="A759">
        <f t="shared" si="44"/>
        <v>298406</v>
      </c>
      <c r="B759" t="s">
        <v>1764</v>
      </c>
      <c r="D759" t="s">
        <v>199</v>
      </c>
      <c r="E759">
        <v>644010300</v>
      </c>
      <c r="F759">
        <v>1</v>
      </c>
      <c r="G759">
        <v>1</v>
      </c>
      <c r="H759">
        <v>2</v>
      </c>
      <c r="I759">
        <f t="shared" si="45"/>
        <v>29</v>
      </c>
      <c r="J759">
        <f t="shared" si="46"/>
        <v>84</v>
      </c>
      <c r="K759">
        <f t="shared" si="47"/>
        <v>6</v>
      </c>
      <c r="L759" t="s">
        <v>232</v>
      </c>
      <c r="M759" t="s">
        <v>1763</v>
      </c>
    </row>
    <row r="760" spans="1:13" x14ac:dyDescent="0.25">
      <c r="A760">
        <f t="shared" si="44"/>
        <v>298407</v>
      </c>
      <c r="B760" t="s">
        <v>1766</v>
      </c>
      <c r="D760" t="s">
        <v>113</v>
      </c>
      <c r="E760">
        <v>643020200</v>
      </c>
      <c r="F760">
        <v>1</v>
      </c>
      <c r="G760">
        <v>1</v>
      </c>
      <c r="H760">
        <v>2</v>
      </c>
      <c r="I760">
        <f t="shared" si="45"/>
        <v>29</v>
      </c>
      <c r="J760">
        <f t="shared" si="46"/>
        <v>84</v>
      </c>
      <c r="K760">
        <f t="shared" si="47"/>
        <v>7</v>
      </c>
      <c r="L760" t="s">
        <v>232</v>
      </c>
      <c r="M760" t="s">
        <v>1765</v>
      </c>
    </row>
    <row r="761" spans="1:13" x14ac:dyDescent="0.25">
      <c r="A761">
        <f t="shared" si="44"/>
        <v>308404</v>
      </c>
      <c r="B761" t="s">
        <v>1768</v>
      </c>
      <c r="D761" t="s">
        <v>113</v>
      </c>
      <c r="E761">
        <v>643020200</v>
      </c>
      <c r="F761">
        <v>1</v>
      </c>
      <c r="G761">
        <v>1</v>
      </c>
      <c r="H761">
        <v>2</v>
      </c>
      <c r="I761">
        <f t="shared" si="45"/>
        <v>30</v>
      </c>
      <c r="J761">
        <f t="shared" si="46"/>
        <v>84</v>
      </c>
      <c r="K761">
        <f t="shared" si="47"/>
        <v>4</v>
      </c>
      <c r="L761" t="s">
        <v>232</v>
      </c>
      <c r="M761" t="s">
        <v>1767</v>
      </c>
    </row>
    <row r="762" spans="1:13" x14ac:dyDescent="0.25">
      <c r="A762">
        <f t="shared" si="44"/>
        <v>178102</v>
      </c>
      <c r="B762" t="s">
        <v>1770</v>
      </c>
      <c r="D762" t="s">
        <v>130</v>
      </c>
      <c r="E762">
        <v>653020202</v>
      </c>
      <c r="F762">
        <v>1</v>
      </c>
      <c r="G762">
        <v>1</v>
      </c>
      <c r="H762">
        <v>2</v>
      </c>
      <c r="I762">
        <f t="shared" si="45"/>
        <v>17</v>
      </c>
      <c r="J762">
        <f t="shared" si="46"/>
        <v>81</v>
      </c>
      <c r="K762">
        <f t="shared" si="47"/>
        <v>2</v>
      </c>
      <c r="L762" t="s">
        <v>232</v>
      </c>
      <c r="M762" t="s">
        <v>1769</v>
      </c>
    </row>
    <row r="763" spans="1:13" x14ac:dyDescent="0.25">
      <c r="A763">
        <f t="shared" si="44"/>
        <v>178206</v>
      </c>
      <c r="B763" t="s">
        <v>1772</v>
      </c>
      <c r="D763" t="s">
        <v>971</v>
      </c>
      <c r="E763">
        <v>643030302</v>
      </c>
      <c r="F763">
        <v>1</v>
      </c>
      <c r="G763">
        <v>1</v>
      </c>
      <c r="H763">
        <v>2</v>
      </c>
      <c r="I763">
        <f t="shared" si="45"/>
        <v>17</v>
      </c>
      <c r="J763">
        <f t="shared" si="46"/>
        <v>82</v>
      </c>
      <c r="K763">
        <f t="shared" si="47"/>
        <v>6</v>
      </c>
      <c r="L763" t="s">
        <v>232</v>
      </c>
      <c r="M763" t="s">
        <v>1771</v>
      </c>
    </row>
    <row r="764" spans="1:13" x14ac:dyDescent="0.25">
      <c r="A764">
        <f t="shared" si="44"/>
        <v>178307</v>
      </c>
      <c r="B764" t="s">
        <v>1774</v>
      </c>
      <c r="D764" t="s">
        <v>208</v>
      </c>
      <c r="E764">
        <v>613010400</v>
      </c>
      <c r="F764">
        <v>1</v>
      </c>
      <c r="G764">
        <v>1</v>
      </c>
      <c r="H764">
        <v>2</v>
      </c>
      <c r="I764">
        <f t="shared" si="45"/>
        <v>17</v>
      </c>
      <c r="J764">
        <f t="shared" si="46"/>
        <v>83</v>
      </c>
      <c r="K764">
        <f t="shared" si="47"/>
        <v>7</v>
      </c>
      <c r="L764" t="s">
        <v>232</v>
      </c>
      <c r="M764" t="s">
        <v>1773</v>
      </c>
    </row>
    <row r="765" spans="1:13" x14ac:dyDescent="0.25">
      <c r="A765">
        <f t="shared" si="44"/>
        <v>293304</v>
      </c>
      <c r="B765" t="s">
        <v>1776</v>
      </c>
      <c r="D765" t="s">
        <v>209</v>
      </c>
      <c r="E765">
        <v>824010300</v>
      </c>
      <c r="F765">
        <v>1</v>
      </c>
      <c r="G765">
        <v>1</v>
      </c>
      <c r="H765">
        <v>2</v>
      </c>
      <c r="I765">
        <f t="shared" si="45"/>
        <v>29</v>
      </c>
      <c r="J765">
        <f t="shared" si="46"/>
        <v>33</v>
      </c>
      <c r="K765">
        <f t="shared" si="47"/>
        <v>4</v>
      </c>
      <c r="L765" t="s">
        <v>232</v>
      </c>
      <c r="M765" t="s">
        <v>1775</v>
      </c>
    </row>
    <row r="766" spans="1:13" x14ac:dyDescent="0.25">
      <c r="A766">
        <f t="shared" si="44"/>
        <v>323305</v>
      </c>
      <c r="B766" t="s">
        <v>1778</v>
      </c>
      <c r="D766" t="s">
        <v>209</v>
      </c>
      <c r="E766">
        <v>824010300</v>
      </c>
      <c r="F766">
        <v>1</v>
      </c>
      <c r="G766">
        <v>1</v>
      </c>
      <c r="H766">
        <v>2</v>
      </c>
      <c r="I766">
        <f t="shared" si="45"/>
        <v>32</v>
      </c>
      <c r="J766">
        <f t="shared" si="46"/>
        <v>33</v>
      </c>
      <c r="K766">
        <f t="shared" si="47"/>
        <v>5</v>
      </c>
      <c r="L766" t="s">
        <v>232</v>
      </c>
      <c r="M766" t="s">
        <v>1777</v>
      </c>
    </row>
    <row r="767" spans="1:13" x14ac:dyDescent="0.25">
      <c r="A767">
        <f t="shared" si="44"/>
        <v>303305</v>
      </c>
      <c r="B767" t="s">
        <v>1780</v>
      </c>
      <c r="D767" t="s">
        <v>209</v>
      </c>
      <c r="E767">
        <v>824010300</v>
      </c>
      <c r="F767">
        <v>1</v>
      </c>
      <c r="G767">
        <v>1</v>
      </c>
      <c r="H767">
        <v>2</v>
      </c>
      <c r="I767">
        <f t="shared" si="45"/>
        <v>30</v>
      </c>
      <c r="J767">
        <f t="shared" si="46"/>
        <v>33</v>
      </c>
      <c r="K767">
        <f t="shared" si="47"/>
        <v>5</v>
      </c>
      <c r="L767" t="s">
        <v>232</v>
      </c>
      <c r="M767" t="s">
        <v>1779</v>
      </c>
    </row>
    <row r="768" spans="1:13" x14ac:dyDescent="0.25">
      <c r="A768">
        <f t="shared" si="44"/>
        <v>283305</v>
      </c>
      <c r="B768" t="s">
        <v>1782</v>
      </c>
      <c r="D768" t="s">
        <v>209</v>
      </c>
      <c r="E768">
        <v>824010300</v>
      </c>
      <c r="F768">
        <v>1</v>
      </c>
      <c r="G768">
        <v>1</v>
      </c>
      <c r="H768">
        <v>2</v>
      </c>
      <c r="I768">
        <f t="shared" si="45"/>
        <v>28</v>
      </c>
      <c r="J768">
        <f t="shared" si="46"/>
        <v>33</v>
      </c>
      <c r="K768">
        <f t="shared" si="47"/>
        <v>5</v>
      </c>
      <c r="L768" t="s">
        <v>232</v>
      </c>
      <c r="M768" t="s">
        <v>1781</v>
      </c>
    </row>
    <row r="769" spans="1:13" x14ac:dyDescent="0.25">
      <c r="A769">
        <f t="shared" si="44"/>
        <v>440102</v>
      </c>
      <c r="B769" t="s">
        <v>1784</v>
      </c>
      <c r="D769" t="s">
        <v>106</v>
      </c>
      <c r="E769">
        <v>824030100</v>
      </c>
      <c r="F769">
        <v>1</v>
      </c>
      <c r="G769">
        <v>1</v>
      </c>
      <c r="H769">
        <v>1</v>
      </c>
      <c r="I769">
        <f t="shared" si="45"/>
        <v>44</v>
      </c>
      <c r="J769">
        <f t="shared" si="46"/>
        <v>1</v>
      </c>
      <c r="K769">
        <f t="shared" si="47"/>
        <v>2</v>
      </c>
      <c r="L769" t="s">
        <v>240</v>
      </c>
      <c r="M769" t="s">
        <v>1783</v>
      </c>
    </row>
    <row r="770" spans="1:13" x14ac:dyDescent="0.25">
      <c r="A770">
        <f t="shared" si="44"/>
        <v>450104</v>
      </c>
      <c r="B770" t="s">
        <v>1786</v>
      </c>
      <c r="D770" t="s">
        <v>106</v>
      </c>
      <c r="E770">
        <v>824030100</v>
      </c>
      <c r="F770">
        <v>1</v>
      </c>
      <c r="G770">
        <v>1</v>
      </c>
      <c r="H770">
        <v>1</v>
      </c>
      <c r="I770">
        <f t="shared" si="45"/>
        <v>45</v>
      </c>
      <c r="J770">
        <f t="shared" si="46"/>
        <v>1</v>
      </c>
      <c r="K770">
        <f t="shared" si="47"/>
        <v>4</v>
      </c>
      <c r="L770" t="s">
        <v>240</v>
      </c>
      <c r="M770" t="s">
        <v>1785</v>
      </c>
    </row>
    <row r="771" spans="1:13" x14ac:dyDescent="0.25">
      <c r="A771">
        <f t="shared" si="44"/>
        <v>411206</v>
      </c>
      <c r="B771" t="s">
        <v>1788</v>
      </c>
      <c r="D771" t="s">
        <v>106</v>
      </c>
      <c r="E771">
        <v>824030100</v>
      </c>
      <c r="F771">
        <v>1</v>
      </c>
      <c r="G771">
        <v>1</v>
      </c>
      <c r="H771">
        <v>1</v>
      </c>
      <c r="I771">
        <f t="shared" si="45"/>
        <v>41</v>
      </c>
      <c r="J771">
        <f t="shared" si="46"/>
        <v>12</v>
      </c>
      <c r="K771">
        <f t="shared" si="47"/>
        <v>6</v>
      </c>
      <c r="L771" t="s">
        <v>240</v>
      </c>
      <c r="M771" t="s">
        <v>1787</v>
      </c>
    </row>
    <row r="772" spans="1:13" x14ac:dyDescent="0.25">
      <c r="A772">
        <f t="shared" si="44"/>
        <v>382104</v>
      </c>
      <c r="B772" t="s">
        <v>1790</v>
      </c>
      <c r="D772" t="s">
        <v>210</v>
      </c>
      <c r="E772">
        <v>914020300</v>
      </c>
      <c r="F772">
        <v>1</v>
      </c>
      <c r="G772">
        <v>1</v>
      </c>
      <c r="H772">
        <v>1</v>
      </c>
      <c r="I772">
        <f t="shared" si="45"/>
        <v>38</v>
      </c>
      <c r="J772">
        <f t="shared" si="46"/>
        <v>21</v>
      </c>
      <c r="K772">
        <f t="shared" si="47"/>
        <v>4</v>
      </c>
      <c r="L772" t="s">
        <v>240</v>
      </c>
      <c r="M772" t="s">
        <v>1789</v>
      </c>
    </row>
    <row r="773" spans="1:13" x14ac:dyDescent="0.25">
      <c r="A773">
        <f t="shared" ref="A773:A836" si="48">VALUE(CONCATENATE(TEXT(I773, "00"), TEXT(J773, "00"), TEXT(K773, "00")))</f>
        <v>372104</v>
      </c>
      <c r="B773" t="s">
        <v>1792</v>
      </c>
      <c r="D773" t="s">
        <v>210</v>
      </c>
      <c r="E773">
        <v>914020300</v>
      </c>
      <c r="F773">
        <v>1</v>
      </c>
      <c r="G773">
        <v>1</v>
      </c>
      <c r="H773">
        <v>1</v>
      </c>
      <c r="I773">
        <f t="shared" ref="I773:I836" si="49">VALUE(MID($M773, 1, 2))</f>
        <v>37</v>
      </c>
      <c r="J773">
        <f t="shared" ref="J773:J836" si="50">VALUE(MID($M773, 4, 2))</f>
        <v>21</v>
      </c>
      <c r="K773">
        <f t="shared" ref="K773:K836" si="51">VALUE(MID($M773, 7, 2))</f>
        <v>4</v>
      </c>
      <c r="L773" t="s">
        <v>240</v>
      </c>
      <c r="M773" t="s">
        <v>1791</v>
      </c>
    </row>
    <row r="774" spans="1:13" x14ac:dyDescent="0.25">
      <c r="A774">
        <f t="shared" si="48"/>
        <v>312101</v>
      </c>
      <c r="B774" t="s">
        <v>1794</v>
      </c>
      <c r="D774" t="s">
        <v>123</v>
      </c>
      <c r="E774">
        <v>914020200</v>
      </c>
      <c r="F774">
        <v>1</v>
      </c>
      <c r="G774">
        <v>1</v>
      </c>
      <c r="H774">
        <v>1</v>
      </c>
      <c r="I774">
        <f t="shared" si="49"/>
        <v>31</v>
      </c>
      <c r="J774">
        <f t="shared" si="50"/>
        <v>21</v>
      </c>
      <c r="K774">
        <f t="shared" si="51"/>
        <v>1</v>
      </c>
      <c r="L774" t="s">
        <v>240</v>
      </c>
      <c r="M774" t="s">
        <v>1793</v>
      </c>
    </row>
    <row r="775" spans="1:13" x14ac:dyDescent="0.25">
      <c r="A775">
        <f t="shared" si="48"/>
        <v>302101</v>
      </c>
      <c r="B775" t="s">
        <v>1796</v>
      </c>
      <c r="D775" t="s">
        <v>210</v>
      </c>
      <c r="E775">
        <v>914020300</v>
      </c>
      <c r="F775">
        <v>1</v>
      </c>
      <c r="G775">
        <v>1</v>
      </c>
      <c r="H775">
        <v>1</v>
      </c>
      <c r="I775">
        <f t="shared" si="49"/>
        <v>30</v>
      </c>
      <c r="J775">
        <f t="shared" si="50"/>
        <v>21</v>
      </c>
      <c r="K775">
        <f t="shared" si="51"/>
        <v>1</v>
      </c>
      <c r="L775" t="s">
        <v>240</v>
      </c>
      <c r="M775" t="s">
        <v>1795</v>
      </c>
    </row>
    <row r="776" spans="1:13" x14ac:dyDescent="0.25">
      <c r="A776">
        <f t="shared" si="48"/>
        <v>332102</v>
      </c>
      <c r="B776" t="s">
        <v>1798</v>
      </c>
      <c r="D776" t="s">
        <v>123</v>
      </c>
      <c r="E776">
        <v>914020200</v>
      </c>
      <c r="F776">
        <v>1</v>
      </c>
      <c r="G776">
        <v>1</v>
      </c>
      <c r="H776">
        <v>1</v>
      </c>
      <c r="I776">
        <f t="shared" si="49"/>
        <v>33</v>
      </c>
      <c r="J776">
        <f t="shared" si="50"/>
        <v>21</v>
      </c>
      <c r="K776">
        <f t="shared" si="51"/>
        <v>2</v>
      </c>
      <c r="L776" t="s">
        <v>240</v>
      </c>
      <c r="M776" t="s">
        <v>1797</v>
      </c>
    </row>
    <row r="777" spans="1:13" x14ac:dyDescent="0.25">
      <c r="A777">
        <f t="shared" si="48"/>
        <v>382102</v>
      </c>
      <c r="B777" t="s">
        <v>1800</v>
      </c>
      <c r="D777" t="s">
        <v>210</v>
      </c>
      <c r="E777">
        <v>914020300</v>
      </c>
      <c r="F777">
        <v>1</v>
      </c>
      <c r="G777">
        <v>1</v>
      </c>
      <c r="H777">
        <v>1</v>
      </c>
      <c r="I777">
        <f t="shared" si="49"/>
        <v>38</v>
      </c>
      <c r="J777">
        <f t="shared" si="50"/>
        <v>21</v>
      </c>
      <c r="K777">
        <f t="shared" si="51"/>
        <v>2</v>
      </c>
      <c r="L777" t="s">
        <v>240</v>
      </c>
      <c r="M777" t="s">
        <v>1799</v>
      </c>
    </row>
    <row r="778" spans="1:13" x14ac:dyDescent="0.25">
      <c r="A778">
        <f t="shared" si="48"/>
        <v>372102</v>
      </c>
      <c r="B778" t="s">
        <v>1802</v>
      </c>
      <c r="D778" t="s">
        <v>210</v>
      </c>
      <c r="E778">
        <v>914020300</v>
      </c>
      <c r="F778">
        <v>1</v>
      </c>
      <c r="G778">
        <v>1</v>
      </c>
      <c r="H778">
        <v>1</v>
      </c>
      <c r="I778">
        <f t="shared" si="49"/>
        <v>37</v>
      </c>
      <c r="J778">
        <f t="shared" si="50"/>
        <v>21</v>
      </c>
      <c r="K778">
        <f t="shared" si="51"/>
        <v>2</v>
      </c>
      <c r="L778" t="s">
        <v>240</v>
      </c>
      <c r="M778" t="s">
        <v>1801</v>
      </c>
    </row>
    <row r="779" spans="1:13" x14ac:dyDescent="0.25">
      <c r="A779">
        <f t="shared" si="48"/>
        <v>410105</v>
      </c>
      <c r="B779" t="s">
        <v>1804</v>
      </c>
      <c r="D779" t="s">
        <v>22</v>
      </c>
      <c r="E779">
        <v>825080301</v>
      </c>
      <c r="F779">
        <v>1</v>
      </c>
      <c r="G779">
        <v>1</v>
      </c>
      <c r="H779">
        <v>1</v>
      </c>
      <c r="I779">
        <f t="shared" si="49"/>
        <v>41</v>
      </c>
      <c r="J779">
        <f t="shared" si="50"/>
        <v>1</v>
      </c>
      <c r="K779">
        <f t="shared" si="51"/>
        <v>5</v>
      </c>
      <c r="L779" t="s">
        <v>240</v>
      </c>
      <c r="M779" t="s">
        <v>1803</v>
      </c>
    </row>
    <row r="780" spans="1:13" x14ac:dyDescent="0.25">
      <c r="A780">
        <f t="shared" si="48"/>
        <v>305102</v>
      </c>
      <c r="B780" t="s">
        <v>1806</v>
      </c>
      <c r="D780" t="s">
        <v>23</v>
      </c>
      <c r="E780">
        <v>113040101</v>
      </c>
      <c r="F780">
        <v>1</v>
      </c>
      <c r="G780">
        <v>1</v>
      </c>
      <c r="H780">
        <v>1</v>
      </c>
      <c r="I780">
        <f t="shared" si="49"/>
        <v>30</v>
      </c>
      <c r="J780">
        <f t="shared" si="50"/>
        <v>51</v>
      </c>
      <c r="K780">
        <f t="shared" si="51"/>
        <v>2</v>
      </c>
      <c r="L780" t="s">
        <v>240</v>
      </c>
      <c r="M780" t="s">
        <v>1805</v>
      </c>
    </row>
    <row r="781" spans="1:13" x14ac:dyDescent="0.25">
      <c r="A781">
        <f t="shared" si="48"/>
        <v>254403</v>
      </c>
      <c r="B781" t="s">
        <v>1808</v>
      </c>
      <c r="D781" t="s">
        <v>112</v>
      </c>
      <c r="E781">
        <v>443010100</v>
      </c>
      <c r="F781">
        <v>1</v>
      </c>
      <c r="G781">
        <v>1</v>
      </c>
      <c r="H781">
        <v>2</v>
      </c>
      <c r="I781">
        <f t="shared" si="49"/>
        <v>25</v>
      </c>
      <c r="J781">
        <f t="shared" si="50"/>
        <v>44</v>
      </c>
      <c r="K781">
        <f t="shared" si="51"/>
        <v>3</v>
      </c>
      <c r="L781" t="s">
        <v>232</v>
      </c>
      <c r="M781" t="s">
        <v>1807</v>
      </c>
    </row>
    <row r="782" spans="1:13" x14ac:dyDescent="0.25">
      <c r="A782">
        <f t="shared" si="48"/>
        <v>332107</v>
      </c>
      <c r="B782" t="s">
        <v>1810</v>
      </c>
      <c r="D782" t="s">
        <v>29</v>
      </c>
      <c r="E782">
        <v>914080200</v>
      </c>
      <c r="F782">
        <v>1</v>
      </c>
      <c r="G782">
        <v>1</v>
      </c>
      <c r="H782">
        <v>1</v>
      </c>
      <c r="I782">
        <f t="shared" si="49"/>
        <v>33</v>
      </c>
      <c r="J782">
        <f t="shared" si="50"/>
        <v>21</v>
      </c>
      <c r="K782">
        <f t="shared" si="51"/>
        <v>7</v>
      </c>
      <c r="L782" t="s">
        <v>240</v>
      </c>
      <c r="M782" t="s">
        <v>1809</v>
      </c>
    </row>
    <row r="783" spans="1:13" x14ac:dyDescent="0.25">
      <c r="A783">
        <f t="shared" si="48"/>
        <v>322107</v>
      </c>
      <c r="B783" t="s">
        <v>1812</v>
      </c>
      <c r="D783" t="s">
        <v>29</v>
      </c>
      <c r="E783">
        <v>914080200</v>
      </c>
      <c r="F783">
        <v>1</v>
      </c>
      <c r="G783">
        <v>1</v>
      </c>
      <c r="H783">
        <v>1</v>
      </c>
      <c r="I783">
        <f t="shared" si="49"/>
        <v>32</v>
      </c>
      <c r="J783">
        <f t="shared" si="50"/>
        <v>21</v>
      </c>
      <c r="K783">
        <f t="shared" si="51"/>
        <v>7</v>
      </c>
      <c r="L783" t="s">
        <v>240</v>
      </c>
      <c r="M783" t="s">
        <v>1811</v>
      </c>
    </row>
    <row r="784" spans="1:13" x14ac:dyDescent="0.25">
      <c r="A784">
        <f t="shared" si="48"/>
        <v>403101</v>
      </c>
      <c r="B784" t="s">
        <v>1814</v>
      </c>
      <c r="D784" t="s">
        <v>148</v>
      </c>
      <c r="E784">
        <v>822020800</v>
      </c>
      <c r="F784">
        <v>1</v>
      </c>
      <c r="G784">
        <v>1</v>
      </c>
      <c r="H784">
        <v>1</v>
      </c>
      <c r="I784">
        <f t="shared" si="49"/>
        <v>40</v>
      </c>
      <c r="J784">
        <f t="shared" si="50"/>
        <v>31</v>
      </c>
      <c r="K784">
        <f t="shared" si="51"/>
        <v>1</v>
      </c>
      <c r="L784" t="s">
        <v>240</v>
      </c>
      <c r="M784" t="s">
        <v>1813</v>
      </c>
    </row>
    <row r="785" spans="1:13" x14ac:dyDescent="0.25">
      <c r="A785">
        <f t="shared" si="48"/>
        <v>393101</v>
      </c>
      <c r="B785" t="s">
        <v>1816</v>
      </c>
      <c r="D785" t="s">
        <v>148</v>
      </c>
      <c r="E785">
        <v>822020800</v>
      </c>
      <c r="F785">
        <v>1</v>
      </c>
      <c r="G785">
        <v>1</v>
      </c>
      <c r="H785">
        <v>1</v>
      </c>
      <c r="I785">
        <f t="shared" si="49"/>
        <v>39</v>
      </c>
      <c r="J785">
        <f t="shared" si="50"/>
        <v>31</v>
      </c>
      <c r="K785">
        <f t="shared" si="51"/>
        <v>1</v>
      </c>
      <c r="L785" t="s">
        <v>240</v>
      </c>
      <c r="M785" t="s">
        <v>1815</v>
      </c>
    </row>
    <row r="786" spans="1:13" x14ac:dyDescent="0.25">
      <c r="A786">
        <f t="shared" si="48"/>
        <v>383101</v>
      </c>
      <c r="B786" t="s">
        <v>1818</v>
      </c>
      <c r="D786" t="s">
        <v>148</v>
      </c>
      <c r="E786">
        <v>822020800</v>
      </c>
      <c r="F786">
        <v>1</v>
      </c>
      <c r="G786">
        <v>1</v>
      </c>
      <c r="H786">
        <v>1</v>
      </c>
      <c r="I786">
        <f t="shared" si="49"/>
        <v>38</v>
      </c>
      <c r="J786">
        <f t="shared" si="50"/>
        <v>31</v>
      </c>
      <c r="K786">
        <f t="shared" si="51"/>
        <v>1</v>
      </c>
      <c r="L786" t="s">
        <v>240</v>
      </c>
      <c r="M786" t="s">
        <v>1817</v>
      </c>
    </row>
    <row r="787" spans="1:13" x14ac:dyDescent="0.25">
      <c r="A787">
        <f t="shared" si="48"/>
        <v>381503</v>
      </c>
      <c r="B787" t="s">
        <v>1820</v>
      </c>
      <c r="D787" t="s">
        <v>211</v>
      </c>
      <c r="E787">
        <v>714020101</v>
      </c>
      <c r="F787">
        <v>1</v>
      </c>
      <c r="G787">
        <v>1</v>
      </c>
      <c r="H787">
        <v>1</v>
      </c>
      <c r="I787">
        <f t="shared" si="49"/>
        <v>38</v>
      </c>
      <c r="J787">
        <f t="shared" si="50"/>
        <v>15</v>
      </c>
      <c r="K787">
        <f t="shared" si="51"/>
        <v>3</v>
      </c>
      <c r="L787" t="s">
        <v>240</v>
      </c>
      <c r="M787" t="s">
        <v>1819</v>
      </c>
    </row>
    <row r="788" spans="1:13" x14ac:dyDescent="0.25">
      <c r="A788">
        <f t="shared" si="48"/>
        <v>371503</v>
      </c>
      <c r="B788" t="s">
        <v>1822</v>
      </c>
      <c r="D788" t="s">
        <v>211</v>
      </c>
      <c r="E788">
        <v>714020101</v>
      </c>
      <c r="F788">
        <v>1</v>
      </c>
      <c r="G788">
        <v>1</v>
      </c>
      <c r="H788">
        <v>1</v>
      </c>
      <c r="I788">
        <f t="shared" si="49"/>
        <v>37</v>
      </c>
      <c r="J788">
        <f t="shared" si="50"/>
        <v>15</v>
      </c>
      <c r="K788">
        <f t="shared" si="51"/>
        <v>3</v>
      </c>
      <c r="L788" t="s">
        <v>240</v>
      </c>
      <c r="M788" t="s">
        <v>1821</v>
      </c>
    </row>
    <row r="789" spans="1:13" x14ac:dyDescent="0.25">
      <c r="A789">
        <f t="shared" si="48"/>
        <v>361503</v>
      </c>
      <c r="B789" t="s">
        <v>1824</v>
      </c>
      <c r="D789" t="s">
        <v>211</v>
      </c>
      <c r="E789">
        <v>714020101</v>
      </c>
      <c r="F789">
        <v>1</v>
      </c>
      <c r="G789">
        <v>1</v>
      </c>
      <c r="H789">
        <v>1</v>
      </c>
      <c r="I789">
        <f t="shared" si="49"/>
        <v>36</v>
      </c>
      <c r="J789">
        <f t="shared" si="50"/>
        <v>15</v>
      </c>
      <c r="K789">
        <f t="shared" si="51"/>
        <v>3</v>
      </c>
      <c r="L789" t="s">
        <v>240</v>
      </c>
      <c r="M789" t="s">
        <v>1823</v>
      </c>
    </row>
    <row r="790" spans="1:13" x14ac:dyDescent="0.25">
      <c r="A790">
        <f t="shared" si="48"/>
        <v>325834</v>
      </c>
      <c r="B790" t="s">
        <v>1826</v>
      </c>
      <c r="D790" t="s">
        <v>33</v>
      </c>
      <c r="E790">
        <v>222010101</v>
      </c>
      <c r="F790">
        <v>1</v>
      </c>
      <c r="G790">
        <v>1</v>
      </c>
      <c r="H790">
        <v>2</v>
      </c>
      <c r="I790">
        <f t="shared" si="49"/>
        <v>32</v>
      </c>
      <c r="J790">
        <f t="shared" si="50"/>
        <v>58</v>
      </c>
      <c r="K790">
        <f t="shared" si="51"/>
        <v>34</v>
      </c>
      <c r="L790" t="s">
        <v>232</v>
      </c>
      <c r="M790" t="s">
        <v>1825</v>
      </c>
    </row>
    <row r="791" spans="1:13" x14ac:dyDescent="0.25">
      <c r="A791">
        <f t="shared" si="48"/>
        <v>303201</v>
      </c>
      <c r="B791" t="s">
        <v>1828</v>
      </c>
      <c r="D791" t="s">
        <v>212</v>
      </c>
      <c r="E791">
        <v>313040600</v>
      </c>
      <c r="F791">
        <v>1</v>
      </c>
      <c r="G791">
        <v>1</v>
      </c>
      <c r="H791">
        <v>1</v>
      </c>
      <c r="I791">
        <f t="shared" si="49"/>
        <v>30</v>
      </c>
      <c r="J791">
        <f t="shared" si="50"/>
        <v>32</v>
      </c>
      <c r="K791">
        <f t="shared" si="51"/>
        <v>1</v>
      </c>
      <c r="L791" t="s">
        <v>240</v>
      </c>
      <c r="M791" t="s">
        <v>1827</v>
      </c>
    </row>
    <row r="792" spans="1:13" x14ac:dyDescent="0.25">
      <c r="A792">
        <f t="shared" si="48"/>
        <v>293201</v>
      </c>
      <c r="B792" t="s">
        <v>1830</v>
      </c>
      <c r="D792" t="s">
        <v>212</v>
      </c>
      <c r="E792">
        <v>313040600</v>
      </c>
      <c r="F792">
        <v>1</v>
      </c>
      <c r="G792">
        <v>1</v>
      </c>
      <c r="H792">
        <v>1</v>
      </c>
      <c r="I792">
        <f t="shared" si="49"/>
        <v>29</v>
      </c>
      <c r="J792">
        <f t="shared" si="50"/>
        <v>32</v>
      </c>
      <c r="K792">
        <f t="shared" si="51"/>
        <v>1</v>
      </c>
      <c r="L792" t="s">
        <v>240</v>
      </c>
      <c r="M792" t="s">
        <v>1829</v>
      </c>
    </row>
    <row r="793" spans="1:13" x14ac:dyDescent="0.25">
      <c r="A793">
        <f t="shared" si="48"/>
        <v>285706</v>
      </c>
      <c r="B793" t="s">
        <v>1832</v>
      </c>
      <c r="D793" t="s">
        <v>33</v>
      </c>
      <c r="E793">
        <v>222010101</v>
      </c>
      <c r="F793">
        <v>1</v>
      </c>
      <c r="G793">
        <v>1</v>
      </c>
      <c r="H793">
        <v>2</v>
      </c>
      <c r="I793">
        <f t="shared" si="49"/>
        <v>28</v>
      </c>
      <c r="J793">
        <f t="shared" si="50"/>
        <v>57</v>
      </c>
      <c r="K793">
        <f t="shared" si="51"/>
        <v>6</v>
      </c>
      <c r="L793" t="s">
        <v>232</v>
      </c>
      <c r="M793" t="s">
        <v>1831</v>
      </c>
    </row>
    <row r="794" spans="1:13" x14ac:dyDescent="0.25">
      <c r="A794">
        <f t="shared" si="48"/>
        <v>275704</v>
      </c>
      <c r="B794" t="s">
        <v>1834</v>
      </c>
      <c r="D794" t="s">
        <v>33</v>
      </c>
      <c r="E794">
        <v>222010101</v>
      </c>
      <c r="F794">
        <v>1</v>
      </c>
      <c r="G794">
        <v>1</v>
      </c>
      <c r="H794">
        <v>2</v>
      </c>
      <c r="I794">
        <f t="shared" si="49"/>
        <v>27</v>
      </c>
      <c r="J794">
        <f t="shared" si="50"/>
        <v>57</v>
      </c>
      <c r="K794">
        <f t="shared" si="51"/>
        <v>4</v>
      </c>
      <c r="L794" t="s">
        <v>232</v>
      </c>
      <c r="M794" t="s">
        <v>1833</v>
      </c>
    </row>
    <row r="795" spans="1:13" x14ac:dyDescent="0.25">
      <c r="A795">
        <f t="shared" si="48"/>
        <v>265601</v>
      </c>
      <c r="B795" t="s">
        <v>1836</v>
      </c>
      <c r="D795" t="s">
        <v>49</v>
      </c>
      <c r="E795">
        <v>1113020100</v>
      </c>
      <c r="F795">
        <v>1</v>
      </c>
      <c r="G795">
        <v>1</v>
      </c>
      <c r="H795">
        <v>2</v>
      </c>
      <c r="I795">
        <f t="shared" si="49"/>
        <v>26</v>
      </c>
      <c r="J795">
        <f t="shared" si="50"/>
        <v>56</v>
      </c>
      <c r="K795">
        <f t="shared" si="51"/>
        <v>1</v>
      </c>
      <c r="L795" t="s">
        <v>232</v>
      </c>
      <c r="M795" t="s">
        <v>1835</v>
      </c>
    </row>
    <row r="796" spans="1:13" x14ac:dyDescent="0.25">
      <c r="A796">
        <f t="shared" si="48"/>
        <v>325733</v>
      </c>
      <c r="B796" t="s">
        <v>1838</v>
      </c>
      <c r="D796" t="s">
        <v>33</v>
      </c>
      <c r="E796">
        <v>222010101</v>
      </c>
      <c r="F796">
        <v>1</v>
      </c>
      <c r="G796">
        <v>1</v>
      </c>
      <c r="H796">
        <v>2</v>
      </c>
      <c r="I796">
        <f t="shared" si="49"/>
        <v>32</v>
      </c>
      <c r="J796">
        <f t="shared" si="50"/>
        <v>57</v>
      </c>
      <c r="K796">
        <f t="shared" si="51"/>
        <v>33</v>
      </c>
      <c r="L796" t="s">
        <v>232</v>
      </c>
      <c r="M796" t="s">
        <v>1837</v>
      </c>
    </row>
    <row r="797" spans="1:13" x14ac:dyDescent="0.25">
      <c r="A797">
        <f t="shared" si="48"/>
        <v>314415</v>
      </c>
      <c r="B797" t="s">
        <v>1840</v>
      </c>
      <c r="D797" t="s">
        <v>184</v>
      </c>
      <c r="E797">
        <v>825010400</v>
      </c>
      <c r="F797">
        <v>1</v>
      </c>
      <c r="G797">
        <v>1</v>
      </c>
      <c r="H797">
        <v>2</v>
      </c>
      <c r="I797">
        <f t="shared" si="49"/>
        <v>31</v>
      </c>
      <c r="J797">
        <f t="shared" si="50"/>
        <v>44</v>
      </c>
      <c r="K797">
        <f t="shared" si="51"/>
        <v>15</v>
      </c>
      <c r="L797" t="s">
        <v>232</v>
      </c>
      <c r="M797" t="s">
        <v>1839</v>
      </c>
    </row>
    <row r="798" spans="1:13" x14ac:dyDescent="0.25">
      <c r="A798">
        <f t="shared" si="48"/>
        <v>275706</v>
      </c>
      <c r="B798" t="s">
        <v>1842</v>
      </c>
      <c r="D798" t="s">
        <v>33</v>
      </c>
      <c r="E798">
        <v>222010101</v>
      </c>
      <c r="F798">
        <v>1</v>
      </c>
      <c r="G798">
        <v>1</v>
      </c>
      <c r="H798">
        <v>2</v>
      </c>
      <c r="I798">
        <f t="shared" si="49"/>
        <v>27</v>
      </c>
      <c r="J798">
        <f t="shared" si="50"/>
        <v>57</v>
      </c>
      <c r="K798">
        <f t="shared" si="51"/>
        <v>6</v>
      </c>
      <c r="L798" t="s">
        <v>232</v>
      </c>
      <c r="M798" t="s">
        <v>1841</v>
      </c>
    </row>
    <row r="799" spans="1:13" x14ac:dyDescent="0.25">
      <c r="A799">
        <f t="shared" si="48"/>
        <v>265704</v>
      </c>
      <c r="B799" t="s">
        <v>1844</v>
      </c>
      <c r="D799" t="s">
        <v>33</v>
      </c>
      <c r="E799">
        <v>222010101</v>
      </c>
      <c r="F799">
        <v>1</v>
      </c>
      <c r="G799">
        <v>1</v>
      </c>
      <c r="H799">
        <v>2</v>
      </c>
      <c r="I799">
        <f t="shared" si="49"/>
        <v>26</v>
      </c>
      <c r="J799">
        <f t="shared" si="50"/>
        <v>57</v>
      </c>
      <c r="K799">
        <f t="shared" si="51"/>
        <v>4</v>
      </c>
      <c r="L799" t="s">
        <v>232</v>
      </c>
      <c r="M799" t="s">
        <v>1843</v>
      </c>
    </row>
    <row r="800" spans="1:13" x14ac:dyDescent="0.25">
      <c r="A800">
        <f t="shared" si="48"/>
        <v>255601</v>
      </c>
      <c r="B800" t="s">
        <v>1846</v>
      </c>
      <c r="D800" t="s">
        <v>49</v>
      </c>
      <c r="E800">
        <v>1113020100</v>
      </c>
      <c r="F800">
        <v>1</v>
      </c>
      <c r="G800">
        <v>1</v>
      </c>
      <c r="H800">
        <v>2</v>
      </c>
      <c r="I800">
        <f t="shared" si="49"/>
        <v>25</v>
      </c>
      <c r="J800">
        <f t="shared" si="50"/>
        <v>56</v>
      </c>
      <c r="K800">
        <f t="shared" si="51"/>
        <v>1</v>
      </c>
      <c r="L800" t="s">
        <v>232</v>
      </c>
      <c r="M800" t="s">
        <v>1845</v>
      </c>
    </row>
    <row r="801" spans="1:13" x14ac:dyDescent="0.25">
      <c r="A801">
        <f t="shared" si="48"/>
        <v>315834</v>
      </c>
      <c r="B801" t="s">
        <v>1848</v>
      </c>
      <c r="D801" t="s">
        <v>33</v>
      </c>
      <c r="E801">
        <v>222010101</v>
      </c>
      <c r="F801">
        <v>1</v>
      </c>
      <c r="G801">
        <v>1</v>
      </c>
      <c r="H801">
        <v>2</v>
      </c>
      <c r="I801">
        <f t="shared" si="49"/>
        <v>31</v>
      </c>
      <c r="J801">
        <f t="shared" si="50"/>
        <v>58</v>
      </c>
      <c r="K801">
        <f t="shared" si="51"/>
        <v>34</v>
      </c>
      <c r="L801" t="s">
        <v>232</v>
      </c>
      <c r="M801" t="s">
        <v>1847</v>
      </c>
    </row>
    <row r="802" spans="1:13" x14ac:dyDescent="0.25">
      <c r="A802">
        <f t="shared" si="48"/>
        <v>315733</v>
      </c>
      <c r="B802" t="s">
        <v>1850</v>
      </c>
      <c r="D802" t="s">
        <v>33</v>
      </c>
      <c r="E802">
        <v>222010101</v>
      </c>
      <c r="F802">
        <v>1</v>
      </c>
      <c r="G802">
        <v>1</v>
      </c>
      <c r="H802">
        <v>2</v>
      </c>
      <c r="I802">
        <f t="shared" si="49"/>
        <v>31</v>
      </c>
      <c r="J802">
        <f t="shared" si="50"/>
        <v>57</v>
      </c>
      <c r="K802">
        <f t="shared" si="51"/>
        <v>33</v>
      </c>
      <c r="L802" t="s">
        <v>232</v>
      </c>
      <c r="M802" t="s">
        <v>1849</v>
      </c>
    </row>
    <row r="803" spans="1:13" x14ac:dyDescent="0.25">
      <c r="A803">
        <f t="shared" si="48"/>
        <v>304415</v>
      </c>
      <c r="B803" t="s">
        <v>1852</v>
      </c>
      <c r="D803" t="s">
        <v>184</v>
      </c>
      <c r="E803">
        <v>825010400</v>
      </c>
      <c r="F803">
        <v>1</v>
      </c>
      <c r="G803">
        <v>1</v>
      </c>
      <c r="H803">
        <v>2</v>
      </c>
      <c r="I803">
        <f t="shared" si="49"/>
        <v>30</v>
      </c>
      <c r="J803">
        <f t="shared" si="50"/>
        <v>44</v>
      </c>
      <c r="K803">
        <f t="shared" si="51"/>
        <v>15</v>
      </c>
      <c r="L803" t="s">
        <v>232</v>
      </c>
      <c r="M803" t="s">
        <v>1851</v>
      </c>
    </row>
    <row r="804" spans="1:13" x14ac:dyDescent="0.25">
      <c r="A804">
        <f t="shared" si="48"/>
        <v>265706</v>
      </c>
      <c r="B804" t="s">
        <v>1854</v>
      </c>
      <c r="D804" t="s">
        <v>33</v>
      </c>
      <c r="E804">
        <v>222010101</v>
      </c>
      <c r="F804">
        <v>1</v>
      </c>
      <c r="G804">
        <v>1</v>
      </c>
      <c r="H804">
        <v>2</v>
      </c>
      <c r="I804">
        <f t="shared" si="49"/>
        <v>26</v>
      </c>
      <c r="J804">
        <f t="shared" si="50"/>
        <v>57</v>
      </c>
      <c r="K804">
        <f t="shared" si="51"/>
        <v>6</v>
      </c>
      <c r="L804" t="s">
        <v>232</v>
      </c>
      <c r="M804" t="s">
        <v>1853</v>
      </c>
    </row>
    <row r="805" spans="1:13" x14ac:dyDescent="0.25">
      <c r="A805">
        <f t="shared" si="48"/>
        <v>255704</v>
      </c>
      <c r="B805" t="s">
        <v>1856</v>
      </c>
      <c r="D805" t="s">
        <v>33</v>
      </c>
      <c r="E805">
        <v>222010101</v>
      </c>
      <c r="F805">
        <v>1</v>
      </c>
      <c r="G805">
        <v>1</v>
      </c>
      <c r="H805">
        <v>2</v>
      </c>
      <c r="I805">
        <f t="shared" si="49"/>
        <v>25</v>
      </c>
      <c r="J805">
        <f t="shared" si="50"/>
        <v>57</v>
      </c>
      <c r="K805">
        <f t="shared" si="51"/>
        <v>4</v>
      </c>
      <c r="L805" t="s">
        <v>232</v>
      </c>
      <c r="M805" t="s">
        <v>1855</v>
      </c>
    </row>
    <row r="806" spans="1:13" x14ac:dyDescent="0.25">
      <c r="A806">
        <f t="shared" si="48"/>
        <v>245601</v>
      </c>
      <c r="B806" t="s">
        <v>1858</v>
      </c>
      <c r="D806" t="s">
        <v>49</v>
      </c>
      <c r="E806">
        <v>1113020100</v>
      </c>
      <c r="F806">
        <v>1</v>
      </c>
      <c r="G806">
        <v>1</v>
      </c>
      <c r="H806">
        <v>2</v>
      </c>
      <c r="I806">
        <f t="shared" si="49"/>
        <v>24</v>
      </c>
      <c r="J806">
        <f t="shared" si="50"/>
        <v>56</v>
      </c>
      <c r="K806">
        <f t="shared" si="51"/>
        <v>1</v>
      </c>
      <c r="L806" t="s">
        <v>232</v>
      </c>
      <c r="M806" t="s">
        <v>1857</v>
      </c>
    </row>
    <row r="807" spans="1:13" x14ac:dyDescent="0.25">
      <c r="A807">
        <f t="shared" si="48"/>
        <v>294415</v>
      </c>
      <c r="B807" t="s">
        <v>1860</v>
      </c>
      <c r="D807" t="s">
        <v>184</v>
      </c>
      <c r="E807">
        <v>825010400</v>
      </c>
      <c r="F807">
        <v>1</v>
      </c>
      <c r="G807">
        <v>1</v>
      </c>
      <c r="H807">
        <v>2</v>
      </c>
      <c r="I807">
        <f t="shared" si="49"/>
        <v>29</v>
      </c>
      <c r="J807">
        <f t="shared" si="50"/>
        <v>44</v>
      </c>
      <c r="K807">
        <f t="shared" si="51"/>
        <v>15</v>
      </c>
      <c r="L807" t="s">
        <v>232</v>
      </c>
      <c r="M807" t="s">
        <v>1859</v>
      </c>
    </row>
    <row r="808" spans="1:13" x14ac:dyDescent="0.25">
      <c r="A808">
        <f t="shared" si="48"/>
        <v>245704</v>
      </c>
      <c r="B808" t="s">
        <v>1862</v>
      </c>
      <c r="D808" t="s">
        <v>33</v>
      </c>
      <c r="E808">
        <v>222010101</v>
      </c>
      <c r="F808">
        <v>1</v>
      </c>
      <c r="G808">
        <v>1</v>
      </c>
      <c r="H808">
        <v>2</v>
      </c>
      <c r="I808">
        <f t="shared" si="49"/>
        <v>24</v>
      </c>
      <c r="J808">
        <f t="shared" si="50"/>
        <v>57</v>
      </c>
      <c r="K808">
        <f t="shared" si="51"/>
        <v>4</v>
      </c>
      <c r="L808" t="s">
        <v>232</v>
      </c>
      <c r="M808" t="s">
        <v>1861</v>
      </c>
    </row>
    <row r="809" spans="1:13" x14ac:dyDescent="0.25">
      <c r="A809">
        <f t="shared" si="48"/>
        <v>295432</v>
      </c>
      <c r="B809" t="s">
        <v>1864</v>
      </c>
      <c r="D809" t="s">
        <v>43</v>
      </c>
      <c r="E809">
        <v>252020100</v>
      </c>
      <c r="F809">
        <v>1</v>
      </c>
      <c r="G809">
        <v>1</v>
      </c>
      <c r="H809">
        <v>2</v>
      </c>
      <c r="I809">
        <f t="shared" si="49"/>
        <v>29</v>
      </c>
      <c r="J809">
        <f t="shared" si="50"/>
        <v>54</v>
      </c>
      <c r="K809">
        <f t="shared" si="51"/>
        <v>32</v>
      </c>
      <c r="L809" t="s">
        <v>232</v>
      </c>
      <c r="M809" t="s">
        <v>1863</v>
      </c>
    </row>
    <row r="810" spans="1:13" x14ac:dyDescent="0.25">
      <c r="A810">
        <f t="shared" si="48"/>
        <v>303762</v>
      </c>
      <c r="B810" t="s">
        <v>1866</v>
      </c>
      <c r="D810" t="s">
        <v>157</v>
      </c>
      <c r="E810">
        <v>913070100</v>
      </c>
      <c r="F810">
        <v>1</v>
      </c>
      <c r="G810">
        <v>1</v>
      </c>
      <c r="H810">
        <v>1</v>
      </c>
      <c r="I810">
        <f t="shared" si="49"/>
        <v>30</v>
      </c>
      <c r="J810">
        <f t="shared" si="50"/>
        <v>37</v>
      </c>
      <c r="K810">
        <f t="shared" si="51"/>
        <v>62</v>
      </c>
      <c r="L810" t="s">
        <v>240</v>
      </c>
      <c r="M810" t="s">
        <v>1865</v>
      </c>
    </row>
    <row r="811" spans="1:13" x14ac:dyDescent="0.25">
      <c r="A811">
        <f t="shared" si="48"/>
        <v>272905</v>
      </c>
      <c r="B811" t="s">
        <v>1868</v>
      </c>
      <c r="D811" t="s">
        <v>213</v>
      </c>
      <c r="E811">
        <v>443010300</v>
      </c>
      <c r="F811">
        <v>1</v>
      </c>
      <c r="G811">
        <v>1</v>
      </c>
      <c r="H811">
        <v>2</v>
      </c>
      <c r="I811">
        <f t="shared" si="49"/>
        <v>27</v>
      </c>
      <c r="J811">
        <f t="shared" si="50"/>
        <v>29</v>
      </c>
      <c r="K811">
        <f t="shared" si="51"/>
        <v>5</v>
      </c>
      <c r="L811" t="s">
        <v>232</v>
      </c>
      <c r="M811" t="s">
        <v>1867</v>
      </c>
    </row>
    <row r="812" spans="1:13" x14ac:dyDescent="0.25">
      <c r="A812">
        <f t="shared" si="48"/>
        <v>257204</v>
      </c>
      <c r="B812" t="s">
        <v>1870</v>
      </c>
      <c r="D812" t="s">
        <v>75</v>
      </c>
      <c r="E812">
        <v>943020100</v>
      </c>
      <c r="F812">
        <v>1</v>
      </c>
      <c r="G812">
        <v>1</v>
      </c>
      <c r="H812">
        <v>2</v>
      </c>
      <c r="I812">
        <f t="shared" si="49"/>
        <v>25</v>
      </c>
      <c r="J812">
        <f t="shared" si="50"/>
        <v>72</v>
      </c>
      <c r="K812">
        <f t="shared" si="51"/>
        <v>4</v>
      </c>
      <c r="L812" t="s">
        <v>232</v>
      </c>
      <c r="M812" t="s">
        <v>1869</v>
      </c>
    </row>
    <row r="813" spans="1:13" x14ac:dyDescent="0.25">
      <c r="A813">
        <f t="shared" si="48"/>
        <v>285316</v>
      </c>
      <c r="B813" t="s">
        <v>1872</v>
      </c>
      <c r="D813" t="s">
        <v>74</v>
      </c>
      <c r="E813">
        <v>223030200</v>
      </c>
      <c r="F813">
        <v>1</v>
      </c>
      <c r="G813">
        <v>1</v>
      </c>
      <c r="H813">
        <v>2</v>
      </c>
      <c r="I813">
        <f t="shared" si="49"/>
        <v>28</v>
      </c>
      <c r="J813">
        <f t="shared" si="50"/>
        <v>53</v>
      </c>
      <c r="K813">
        <f t="shared" si="51"/>
        <v>16</v>
      </c>
      <c r="L813" t="s">
        <v>232</v>
      </c>
      <c r="M813" t="s">
        <v>1871</v>
      </c>
    </row>
    <row r="814" spans="1:13" x14ac:dyDescent="0.25">
      <c r="A814">
        <f t="shared" si="48"/>
        <v>306302</v>
      </c>
      <c r="B814" t="s">
        <v>1874</v>
      </c>
      <c r="D814" t="s">
        <v>37</v>
      </c>
      <c r="E814">
        <v>413110500</v>
      </c>
      <c r="F814">
        <v>1</v>
      </c>
      <c r="G814">
        <v>1</v>
      </c>
      <c r="H814">
        <v>2</v>
      </c>
      <c r="I814">
        <f t="shared" si="49"/>
        <v>30</v>
      </c>
      <c r="J814">
        <f t="shared" si="50"/>
        <v>63</v>
      </c>
      <c r="K814">
        <f t="shared" si="51"/>
        <v>2</v>
      </c>
      <c r="L814" t="s">
        <v>232</v>
      </c>
      <c r="M814" t="s">
        <v>1873</v>
      </c>
    </row>
    <row r="815" spans="1:13" x14ac:dyDescent="0.25">
      <c r="A815">
        <f t="shared" si="48"/>
        <v>275306</v>
      </c>
      <c r="B815" t="s">
        <v>1876</v>
      </c>
      <c r="D815" t="s">
        <v>214</v>
      </c>
      <c r="E815">
        <v>423040400</v>
      </c>
      <c r="F815">
        <v>1</v>
      </c>
      <c r="G815">
        <v>1</v>
      </c>
      <c r="H815">
        <v>2</v>
      </c>
      <c r="I815">
        <f t="shared" si="49"/>
        <v>27</v>
      </c>
      <c r="J815">
        <f t="shared" si="50"/>
        <v>53</v>
      </c>
      <c r="K815">
        <f t="shared" si="51"/>
        <v>6</v>
      </c>
      <c r="L815" t="s">
        <v>232</v>
      </c>
      <c r="M815" t="s">
        <v>1875</v>
      </c>
    </row>
    <row r="816" spans="1:13" x14ac:dyDescent="0.25">
      <c r="A816">
        <f t="shared" si="48"/>
        <v>286303</v>
      </c>
      <c r="B816" t="s">
        <v>1878</v>
      </c>
      <c r="D816" t="s">
        <v>83</v>
      </c>
      <c r="E816">
        <v>423040600</v>
      </c>
      <c r="F816">
        <v>1</v>
      </c>
      <c r="G816">
        <v>1</v>
      </c>
      <c r="H816">
        <v>2</v>
      </c>
      <c r="I816">
        <f t="shared" si="49"/>
        <v>28</v>
      </c>
      <c r="J816">
        <f t="shared" si="50"/>
        <v>63</v>
      </c>
      <c r="K816">
        <f t="shared" si="51"/>
        <v>3</v>
      </c>
      <c r="L816" t="s">
        <v>232</v>
      </c>
      <c r="M816" t="s">
        <v>1877</v>
      </c>
    </row>
    <row r="817" spans="1:13" x14ac:dyDescent="0.25">
      <c r="A817">
        <f t="shared" si="48"/>
        <v>285203</v>
      </c>
      <c r="B817" t="s">
        <v>1880</v>
      </c>
      <c r="D817" t="s">
        <v>214</v>
      </c>
      <c r="E817">
        <v>423040400</v>
      </c>
      <c r="F817">
        <v>1</v>
      </c>
      <c r="G817">
        <v>1</v>
      </c>
      <c r="H817">
        <v>2</v>
      </c>
      <c r="I817">
        <f t="shared" si="49"/>
        <v>28</v>
      </c>
      <c r="J817">
        <f t="shared" si="50"/>
        <v>52</v>
      </c>
      <c r="K817">
        <f t="shared" si="51"/>
        <v>3</v>
      </c>
      <c r="L817" t="s">
        <v>232</v>
      </c>
      <c r="M817" t="s">
        <v>1879</v>
      </c>
    </row>
    <row r="818" spans="1:13" x14ac:dyDescent="0.25">
      <c r="A818">
        <f t="shared" si="48"/>
        <v>282804</v>
      </c>
      <c r="B818" t="s">
        <v>1882</v>
      </c>
      <c r="D818" t="s">
        <v>83</v>
      </c>
      <c r="E818">
        <v>423040600</v>
      </c>
      <c r="F818">
        <v>1</v>
      </c>
      <c r="G818">
        <v>1</v>
      </c>
      <c r="H818">
        <v>2</v>
      </c>
      <c r="I818">
        <f t="shared" si="49"/>
        <v>28</v>
      </c>
      <c r="J818">
        <f t="shared" si="50"/>
        <v>28</v>
      </c>
      <c r="K818">
        <f t="shared" si="51"/>
        <v>4</v>
      </c>
      <c r="L818" t="s">
        <v>232</v>
      </c>
      <c r="M818" t="s">
        <v>1881</v>
      </c>
    </row>
    <row r="819" spans="1:13" x14ac:dyDescent="0.25">
      <c r="A819">
        <f t="shared" si="48"/>
        <v>286301</v>
      </c>
      <c r="B819" t="s">
        <v>1884</v>
      </c>
      <c r="D819" t="s">
        <v>83</v>
      </c>
      <c r="E819">
        <v>423040600</v>
      </c>
      <c r="F819">
        <v>1</v>
      </c>
      <c r="G819">
        <v>1</v>
      </c>
      <c r="H819">
        <v>2</v>
      </c>
      <c r="I819">
        <f t="shared" si="49"/>
        <v>28</v>
      </c>
      <c r="J819">
        <f t="shared" si="50"/>
        <v>63</v>
      </c>
      <c r="K819">
        <f t="shared" si="51"/>
        <v>1</v>
      </c>
      <c r="L819" t="s">
        <v>232</v>
      </c>
      <c r="M819" t="s">
        <v>1883</v>
      </c>
    </row>
    <row r="820" spans="1:13" x14ac:dyDescent="0.25">
      <c r="A820">
        <f t="shared" si="48"/>
        <v>286305</v>
      </c>
      <c r="B820" t="s">
        <v>1886</v>
      </c>
      <c r="D820" t="s">
        <v>83</v>
      </c>
      <c r="E820">
        <v>423040600</v>
      </c>
      <c r="F820">
        <v>1</v>
      </c>
      <c r="G820">
        <v>1</v>
      </c>
      <c r="H820">
        <v>2</v>
      </c>
      <c r="I820">
        <f t="shared" si="49"/>
        <v>28</v>
      </c>
      <c r="J820">
        <f t="shared" si="50"/>
        <v>63</v>
      </c>
      <c r="K820">
        <f t="shared" si="51"/>
        <v>5</v>
      </c>
      <c r="L820" t="s">
        <v>232</v>
      </c>
      <c r="M820" t="s">
        <v>1885</v>
      </c>
    </row>
    <row r="821" spans="1:13" x14ac:dyDescent="0.25">
      <c r="A821">
        <f t="shared" si="48"/>
        <v>285202</v>
      </c>
      <c r="B821" t="s">
        <v>1888</v>
      </c>
      <c r="D821" t="s">
        <v>79</v>
      </c>
      <c r="E821">
        <v>412010601</v>
      </c>
      <c r="F821">
        <v>1</v>
      </c>
      <c r="G821">
        <v>1</v>
      </c>
      <c r="H821">
        <v>2</v>
      </c>
      <c r="I821">
        <f t="shared" si="49"/>
        <v>28</v>
      </c>
      <c r="J821">
        <f t="shared" si="50"/>
        <v>52</v>
      </c>
      <c r="K821">
        <f t="shared" si="51"/>
        <v>2</v>
      </c>
      <c r="L821" t="s">
        <v>232</v>
      </c>
      <c r="M821" t="s">
        <v>1887</v>
      </c>
    </row>
    <row r="822" spans="1:13" x14ac:dyDescent="0.25">
      <c r="A822">
        <f t="shared" si="48"/>
        <v>285110</v>
      </c>
      <c r="B822" t="s">
        <v>1890</v>
      </c>
      <c r="D822" t="s">
        <v>79</v>
      </c>
      <c r="E822">
        <v>412010601</v>
      </c>
      <c r="F822">
        <v>1</v>
      </c>
      <c r="G822">
        <v>1</v>
      </c>
      <c r="H822">
        <v>2</v>
      </c>
      <c r="I822">
        <f t="shared" si="49"/>
        <v>28</v>
      </c>
      <c r="J822">
        <f t="shared" si="50"/>
        <v>51</v>
      </c>
      <c r="K822">
        <f t="shared" si="51"/>
        <v>10</v>
      </c>
      <c r="L822" t="s">
        <v>232</v>
      </c>
      <c r="M822" t="s">
        <v>1889</v>
      </c>
    </row>
    <row r="823" spans="1:13" x14ac:dyDescent="0.25">
      <c r="A823">
        <f t="shared" si="48"/>
        <v>306327</v>
      </c>
      <c r="B823" t="s">
        <v>1892</v>
      </c>
      <c r="D823" t="s">
        <v>83</v>
      </c>
      <c r="E823">
        <v>423040600</v>
      </c>
      <c r="F823">
        <v>1</v>
      </c>
      <c r="G823">
        <v>1</v>
      </c>
      <c r="H823">
        <v>2</v>
      </c>
      <c r="I823">
        <f t="shared" si="49"/>
        <v>30</v>
      </c>
      <c r="J823">
        <f t="shared" si="50"/>
        <v>63</v>
      </c>
      <c r="K823">
        <f t="shared" si="51"/>
        <v>27</v>
      </c>
      <c r="L823" t="s">
        <v>232</v>
      </c>
      <c r="M823" t="s">
        <v>1891</v>
      </c>
    </row>
    <row r="824" spans="1:13" x14ac:dyDescent="0.25">
      <c r="A824">
        <f t="shared" si="48"/>
        <v>323303</v>
      </c>
      <c r="B824" t="s">
        <v>1894</v>
      </c>
      <c r="D824" t="s">
        <v>148</v>
      </c>
      <c r="E824">
        <v>822020800</v>
      </c>
      <c r="F824">
        <v>1</v>
      </c>
      <c r="G824">
        <v>1</v>
      </c>
      <c r="H824">
        <v>1</v>
      </c>
      <c r="I824">
        <f t="shared" si="49"/>
        <v>32</v>
      </c>
      <c r="J824">
        <f t="shared" si="50"/>
        <v>33</v>
      </c>
      <c r="K824">
        <f t="shared" si="51"/>
        <v>3</v>
      </c>
      <c r="L824" t="s">
        <v>240</v>
      </c>
      <c r="M824" t="s">
        <v>1893</v>
      </c>
    </row>
    <row r="825" spans="1:13" x14ac:dyDescent="0.25">
      <c r="A825">
        <f t="shared" si="48"/>
        <v>285204</v>
      </c>
      <c r="B825" t="s">
        <v>1896</v>
      </c>
      <c r="D825" t="s">
        <v>74</v>
      </c>
      <c r="E825">
        <v>223030200</v>
      </c>
      <c r="F825">
        <v>1</v>
      </c>
      <c r="G825">
        <v>1</v>
      </c>
      <c r="H825">
        <v>2</v>
      </c>
      <c r="I825">
        <f t="shared" si="49"/>
        <v>28</v>
      </c>
      <c r="J825">
        <f t="shared" si="50"/>
        <v>52</v>
      </c>
      <c r="K825">
        <f t="shared" si="51"/>
        <v>4</v>
      </c>
      <c r="L825" t="s">
        <v>232</v>
      </c>
      <c r="M825" t="s">
        <v>1895</v>
      </c>
    </row>
    <row r="826" spans="1:13" x14ac:dyDescent="0.25">
      <c r="A826">
        <f t="shared" si="48"/>
        <v>323404</v>
      </c>
      <c r="B826" t="s">
        <v>1898</v>
      </c>
      <c r="D826" t="s">
        <v>140</v>
      </c>
      <c r="E826">
        <v>1114040100</v>
      </c>
      <c r="F826">
        <v>1</v>
      </c>
      <c r="G826">
        <v>1</v>
      </c>
      <c r="H826">
        <v>2</v>
      </c>
      <c r="I826">
        <f t="shared" si="49"/>
        <v>32</v>
      </c>
      <c r="J826">
        <f t="shared" si="50"/>
        <v>34</v>
      </c>
      <c r="K826">
        <f t="shared" si="51"/>
        <v>4</v>
      </c>
      <c r="L826" t="s">
        <v>232</v>
      </c>
      <c r="M826" t="s">
        <v>1897</v>
      </c>
    </row>
    <row r="827" spans="1:13" x14ac:dyDescent="0.25">
      <c r="A827">
        <f t="shared" si="48"/>
        <v>305301</v>
      </c>
      <c r="B827" t="s">
        <v>1900</v>
      </c>
      <c r="D827" t="s">
        <v>34</v>
      </c>
      <c r="E827">
        <v>222090100</v>
      </c>
      <c r="F827">
        <v>1</v>
      </c>
      <c r="G827">
        <v>1</v>
      </c>
      <c r="H827">
        <v>2</v>
      </c>
      <c r="I827">
        <f t="shared" si="49"/>
        <v>30</v>
      </c>
      <c r="J827">
        <f t="shared" si="50"/>
        <v>53</v>
      </c>
      <c r="K827">
        <f t="shared" si="51"/>
        <v>1</v>
      </c>
      <c r="L827" t="s">
        <v>232</v>
      </c>
      <c r="M827" t="s">
        <v>1899</v>
      </c>
    </row>
    <row r="828" spans="1:13" x14ac:dyDescent="0.25">
      <c r="A828">
        <f t="shared" si="48"/>
        <v>325109</v>
      </c>
      <c r="B828" t="s">
        <v>1902</v>
      </c>
      <c r="D828" t="s">
        <v>23</v>
      </c>
      <c r="E828">
        <v>113040101</v>
      </c>
      <c r="F828">
        <v>1</v>
      </c>
      <c r="G828">
        <v>1</v>
      </c>
      <c r="H828">
        <v>2</v>
      </c>
      <c r="I828">
        <f t="shared" si="49"/>
        <v>32</v>
      </c>
      <c r="J828">
        <f t="shared" si="50"/>
        <v>51</v>
      </c>
      <c r="K828">
        <f t="shared" si="51"/>
        <v>9</v>
      </c>
      <c r="L828" t="s">
        <v>232</v>
      </c>
      <c r="M828" t="s">
        <v>1901</v>
      </c>
    </row>
    <row r="829" spans="1:13" x14ac:dyDescent="0.25">
      <c r="A829">
        <f t="shared" si="48"/>
        <v>275802</v>
      </c>
      <c r="B829" t="s">
        <v>1904</v>
      </c>
      <c r="D829" t="s">
        <v>215</v>
      </c>
      <c r="E829">
        <v>252020700</v>
      </c>
      <c r="F829">
        <v>1</v>
      </c>
      <c r="G829">
        <v>1</v>
      </c>
      <c r="H829">
        <v>2</v>
      </c>
      <c r="I829">
        <f t="shared" si="49"/>
        <v>27</v>
      </c>
      <c r="J829">
        <f t="shared" si="50"/>
        <v>58</v>
      </c>
      <c r="K829">
        <f t="shared" si="51"/>
        <v>2</v>
      </c>
      <c r="L829" t="s">
        <v>232</v>
      </c>
      <c r="M829" t="s">
        <v>1903</v>
      </c>
    </row>
    <row r="830" spans="1:13" x14ac:dyDescent="0.25">
      <c r="A830">
        <f t="shared" si="48"/>
        <v>292905</v>
      </c>
      <c r="B830" t="s">
        <v>1906</v>
      </c>
      <c r="D830" t="s">
        <v>137</v>
      </c>
      <c r="E830">
        <v>443020303</v>
      </c>
      <c r="F830">
        <v>1</v>
      </c>
      <c r="G830">
        <v>1</v>
      </c>
      <c r="H830">
        <v>2</v>
      </c>
      <c r="I830">
        <f t="shared" si="49"/>
        <v>29</v>
      </c>
      <c r="J830">
        <f t="shared" si="50"/>
        <v>29</v>
      </c>
      <c r="K830">
        <f t="shared" si="51"/>
        <v>5</v>
      </c>
      <c r="L830" t="s">
        <v>232</v>
      </c>
      <c r="M830" t="s">
        <v>1905</v>
      </c>
    </row>
    <row r="831" spans="1:13" x14ac:dyDescent="0.25">
      <c r="A831">
        <f t="shared" si="48"/>
        <v>362105</v>
      </c>
      <c r="B831" t="s">
        <v>1908</v>
      </c>
      <c r="D831" t="s">
        <v>29</v>
      </c>
      <c r="E831">
        <v>914080200</v>
      </c>
      <c r="F831">
        <v>1</v>
      </c>
      <c r="G831">
        <v>1</v>
      </c>
      <c r="H831">
        <v>1</v>
      </c>
      <c r="I831">
        <f t="shared" si="49"/>
        <v>36</v>
      </c>
      <c r="J831">
        <f t="shared" si="50"/>
        <v>21</v>
      </c>
      <c r="K831">
        <f t="shared" si="51"/>
        <v>5</v>
      </c>
      <c r="L831" t="s">
        <v>240</v>
      </c>
      <c r="M831" t="s">
        <v>1907</v>
      </c>
    </row>
    <row r="832" spans="1:13" x14ac:dyDescent="0.25">
      <c r="A832">
        <f t="shared" si="48"/>
        <v>352105</v>
      </c>
      <c r="B832" t="s">
        <v>1910</v>
      </c>
      <c r="D832" t="s">
        <v>29</v>
      </c>
      <c r="E832">
        <v>914080200</v>
      </c>
      <c r="F832">
        <v>1</v>
      </c>
      <c r="G832">
        <v>1</v>
      </c>
      <c r="H832">
        <v>1</v>
      </c>
      <c r="I832">
        <f t="shared" si="49"/>
        <v>35</v>
      </c>
      <c r="J832">
        <f t="shared" si="50"/>
        <v>21</v>
      </c>
      <c r="K832">
        <f t="shared" si="51"/>
        <v>5</v>
      </c>
      <c r="L832" t="s">
        <v>240</v>
      </c>
      <c r="M832" t="s">
        <v>1909</v>
      </c>
    </row>
    <row r="833" spans="1:13" x14ac:dyDescent="0.25">
      <c r="A833">
        <f t="shared" si="48"/>
        <v>313712</v>
      </c>
      <c r="B833" t="s">
        <v>1912</v>
      </c>
      <c r="D833" t="s">
        <v>157</v>
      </c>
      <c r="E833">
        <v>913070100</v>
      </c>
      <c r="F833">
        <v>1</v>
      </c>
      <c r="G833">
        <v>1</v>
      </c>
      <c r="H833">
        <v>1</v>
      </c>
      <c r="I833">
        <f t="shared" si="49"/>
        <v>31</v>
      </c>
      <c r="J833">
        <f t="shared" si="50"/>
        <v>37</v>
      </c>
      <c r="K833">
        <f t="shared" si="51"/>
        <v>12</v>
      </c>
      <c r="L833" t="s">
        <v>240</v>
      </c>
      <c r="M833" t="s">
        <v>1911</v>
      </c>
    </row>
    <row r="834" spans="1:13" x14ac:dyDescent="0.25">
      <c r="A834">
        <f t="shared" si="48"/>
        <v>295709</v>
      </c>
      <c r="B834" t="s">
        <v>1914</v>
      </c>
      <c r="D834" t="s">
        <v>33</v>
      </c>
      <c r="E834">
        <v>222010101</v>
      </c>
      <c r="F834">
        <v>1</v>
      </c>
      <c r="G834">
        <v>1</v>
      </c>
      <c r="H834">
        <v>2</v>
      </c>
      <c r="I834">
        <f t="shared" si="49"/>
        <v>29</v>
      </c>
      <c r="J834">
        <f t="shared" si="50"/>
        <v>57</v>
      </c>
      <c r="K834">
        <f t="shared" si="51"/>
        <v>9</v>
      </c>
      <c r="L834" t="s">
        <v>232</v>
      </c>
      <c r="M834" t="s">
        <v>1913</v>
      </c>
    </row>
    <row r="835" spans="1:13" x14ac:dyDescent="0.25">
      <c r="A835">
        <f t="shared" si="48"/>
        <v>316309</v>
      </c>
      <c r="B835" t="s">
        <v>1916</v>
      </c>
      <c r="D835" t="s">
        <v>214</v>
      </c>
      <c r="E835">
        <v>423040400</v>
      </c>
      <c r="F835">
        <v>1</v>
      </c>
      <c r="G835">
        <v>1</v>
      </c>
      <c r="H835">
        <v>2</v>
      </c>
      <c r="I835">
        <f t="shared" si="49"/>
        <v>31</v>
      </c>
      <c r="J835">
        <f t="shared" si="50"/>
        <v>63</v>
      </c>
      <c r="K835">
        <f t="shared" si="51"/>
        <v>9</v>
      </c>
      <c r="L835" t="s">
        <v>232</v>
      </c>
      <c r="M835" t="s">
        <v>1915</v>
      </c>
    </row>
    <row r="836" spans="1:13" x14ac:dyDescent="0.25">
      <c r="A836">
        <f t="shared" si="48"/>
        <v>316329</v>
      </c>
      <c r="B836" t="s">
        <v>1918</v>
      </c>
      <c r="D836" t="s">
        <v>83</v>
      </c>
      <c r="E836">
        <v>423040600</v>
      </c>
      <c r="F836">
        <v>1</v>
      </c>
      <c r="G836">
        <v>1</v>
      </c>
      <c r="H836">
        <v>2</v>
      </c>
      <c r="I836">
        <f t="shared" si="49"/>
        <v>31</v>
      </c>
      <c r="J836">
        <f t="shared" si="50"/>
        <v>63</v>
      </c>
      <c r="K836">
        <f t="shared" si="51"/>
        <v>29</v>
      </c>
      <c r="L836" t="s">
        <v>232</v>
      </c>
      <c r="M836" t="s">
        <v>1917</v>
      </c>
    </row>
    <row r="837" spans="1:13" x14ac:dyDescent="0.25">
      <c r="A837">
        <f t="shared" ref="A837:A897" si="52">VALUE(CONCATENATE(TEXT(I837, "00"), TEXT(J837, "00"), TEXT(K837, "00")))</f>
        <v>323201</v>
      </c>
      <c r="B837" t="s">
        <v>1920</v>
      </c>
      <c r="D837" t="s">
        <v>212</v>
      </c>
      <c r="E837">
        <v>313040600</v>
      </c>
      <c r="F837">
        <v>1</v>
      </c>
      <c r="G837">
        <v>1</v>
      </c>
      <c r="H837">
        <v>1</v>
      </c>
      <c r="I837">
        <f t="shared" ref="I837:I897" si="53">VALUE(MID($M837, 1, 2))</f>
        <v>32</v>
      </c>
      <c r="J837">
        <f t="shared" ref="J837:J897" si="54">VALUE(MID($M837, 4, 2))</f>
        <v>32</v>
      </c>
      <c r="K837">
        <f t="shared" ref="K837:K897" si="55">VALUE(MID($M837, 7, 2))</f>
        <v>1</v>
      </c>
      <c r="L837" t="s">
        <v>240</v>
      </c>
      <c r="M837" t="s">
        <v>1919</v>
      </c>
    </row>
    <row r="838" spans="1:13" x14ac:dyDescent="0.25">
      <c r="A838">
        <f t="shared" si="52"/>
        <v>316301</v>
      </c>
      <c r="B838" t="s">
        <v>1922</v>
      </c>
      <c r="D838" t="s">
        <v>216</v>
      </c>
      <c r="E838">
        <v>433010600</v>
      </c>
      <c r="F838">
        <v>1</v>
      </c>
      <c r="G838">
        <v>1</v>
      </c>
      <c r="H838">
        <v>2</v>
      </c>
      <c r="I838">
        <f t="shared" si="53"/>
        <v>31</v>
      </c>
      <c r="J838">
        <f t="shared" si="54"/>
        <v>63</v>
      </c>
      <c r="K838">
        <f t="shared" si="55"/>
        <v>1</v>
      </c>
      <c r="L838" t="s">
        <v>232</v>
      </c>
      <c r="M838" t="s">
        <v>1921</v>
      </c>
    </row>
    <row r="839" spans="1:13" x14ac:dyDescent="0.25">
      <c r="A839">
        <f t="shared" si="52"/>
        <v>316325</v>
      </c>
      <c r="B839" t="s">
        <v>1924</v>
      </c>
      <c r="D839" t="s">
        <v>83</v>
      </c>
      <c r="E839">
        <v>423040600</v>
      </c>
      <c r="F839">
        <v>1</v>
      </c>
      <c r="G839">
        <v>1</v>
      </c>
      <c r="H839">
        <v>2</v>
      </c>
      <c r="I839">
        <f t="shared" si="53"/>
        <v>31</v>
      </c>
      <c r="J839">
        <f t="shared" si="54"/>
        <v>63</v>
      </c>
      <c r="K839">
        <f t="shared" si="55"/>
        <v>25</v>
      </c>
      <c r="L839" t="s">
        <v>232</v>
      </c>
      <c r="M839" t="s">
        <v>1923</v>
      </c>
    </row>
    <row r="840" spans="1:13" x14ac:dyDescent="0.25">
      <c r="A840">
        <f t="shared" si="52"/>
        <v>295710</v>
      </c>
      <c r="B840" t="s">
        <v>1926</v>
      </c>
      <c r="D840" t="s">
        <v>33</v>
      </c>
      <c r="E840">
        <v>222010101</v>
      </c>
      <c r="F840">
        <v>1</v>
      </c>
      <c r="G840">
        <v>1</v>
      </c>
      <c r="H840">
        <v>2</v>
      </c>
      <c r="I840">
        <f t="shared" si="53"/>
        <v>29</v>
      </c>
      <c r="J840">
        <f t="shared" si="54"/>
        <v>57</v>
      </c>
      <c r="K840">
        <f t="shared" si="55"/>
        <v>10</v>
      </c>
      <c r="L840" t="s">
        <v>232</v>
      </c>
      <c r="M840" t="s">
        <v>1925</v>
      </c>
    </row>
    <row r="841" spans="1:13" x14ac:dyDescent="0.25">
      <c r="A841">
        <f t="shared" si="52"/>
        <v>352101</v>
      </c>
      <c r="B841" t="s">
        <v>1928</v>
      </c>
      <c r="D841" t="s">
        <v>29</v>
      </c>
      <c r="E841">
        <v>914080200</v>
      </c>
      <c r="F841">
        <v>1</v>
      </c>
      <c r="G841">
        <v>1</v>
      </c>
      <c r="H841">
        <v>1</v>
      </c>
      <c r="I841">
        <f t="shared" si="53"/>
        <v>35</v>
      </c>
      <c r="J841">
        <f t="shared" si="54"/>
        <v>21</v>
      </c>
      <c r="K841">
        <f t="shared" si="55"/>
        <v>1</v>
      </c>
      <c r="L841" t="s">
        <v>240</v>
      </c>
      <c r="M841" t="s">
        <v>1927</v>
      </c>
    </row>
    <row r="842" spans="1:13" x14ac:dyDescent="0.25">
      <c r="A842">
        <f t="shared" si="52"/>
        <v>295313</v>
      </c>
      <c r="B842" t="s">
        <v>1930</v>
      </c>
      <c r="D842" t="s">
        <v>74</v>
      </c>
      <c r="E842">
        <v>223030200</v>
      </c>
      <c r="F842">
        <v>1</v>
      </c>
      <c r="G842">
        <v>1</v>
      </c>
      <c r="H842">
        <v>1</v>
      </c>
      <c r="I842">
        <f t="shared" si="53"/>
        <v>29</v>
      </c>
      <c r="J842">
        <f t="shared" si="54"/>
        <v>53</v>
      </c>
      <c r="K842">
        <f t="shared" si="55"/>
        <v>13</v>
      </c>
      <c r="L842" t="s">
        <v>240</v>
      </c>
      <c r="M842" t="s">
        <v>1929</v>
      </c>
    </row>
    <row r="843" spans="1:13" x14ac:dyDescent="0.25">
      <c r="A843">
        <f t="shared" si="52"/>
        <v>285306</v>
      </c>
      <c r="B843" t="s">
        <v>1932</v>
      </c>
      <c r="D843" t="s">
        <v>217</v>
      </c>
      <c r="E843">
        <v>222020101</v>
      </c>
      <c r="F843">
        <v>1</v>
      </c>
      <c r="G843">
        <v>1</v>
      </c>
      <c r="H843">
        <v>2</v>
      </c>
      <c r="I843">
        <f t="shared" si="53"/>
        <v>28</v>
      </c>
      <c r="J843">
        <f t="shared" si="54"/>
        <v>53</v>
      </c>
      <c r="K843">
        <f t="shared" si="55"/>
        <v>6</v>
      </c>
      <c r="L843" t="s">
        <v>232</v>
      </c>
      <c r="M843" t="s">
        <v>1931</v>
      </c>
    </row>
    <row r="844" spans="1:13" x14ac:dyDescent="0.25">
      <c r="A844">
        <f t="shared" si="52"/>
        <v>282854</v>
      </c>
      <c r="B844" t="s">
        <v>1934</v>
      </c>
      <c r="D844" t="s">
        <v>26</v>
      </c>
      <c r="E844">
        <v>452020200</v>
      </c>
      <c r="F844">
        <v>1</v>
      </c>
      <c r="G844">
        <v>1</v>
      </c>
      <c r="H844">
        <v>1</v>
      </c>
      <c r="I844">
        <f t="shared" si="53"/>
        <v>28</v>
      </c>
      <c r="J844">
        <f t="shared" si="54"/>
        <v>28</v>
      </c>
      <c r="K844">
        <f t="shared" si="55"/>
        <v>54</v>
      </c>
      <c r="L844" t="s">
        <v>240</v>
      </c>
      <c r="M844" t="s">
        <v>1933</v>
      </c>
    </row>
    <row r="845" spans="1:13" x14ac:dyDescent="0.25">
      <c r="A845">
        <f t="shared" si="52"/>
        <v>272804</v>
      </c>
      <c r="B845" t="s">
        <v>1936</v>
      </c>
      <c r="D845" t="s">
        <v>26</v>
      </c>
      <c r="E845">
        <v>452020200</v>
      </c>
      <c r="F845">
        <v>1</v>
      </c>
      <c r="G845">
        <v>1</v>
      </c>
      <c r="H845">
        <v>1</v>
      </c>
      <c r="I845">
        <f t="shared" si="53"/>
        <v>27</v>
      </c>
      <c r="J845">
        <f t="shared" si="54"/>
        <v>28</v>
      </c>
      <c r="K845">
        <f t="shared" si="55"/>
        <v>4</v>
      </c>
      <c r="L845" t="s">
        <v>240</v>
      </c>
      <c r="M845" t="s">
        <v>1935</v>
      </c>
    </row>
    <row r="846" spans="1:13" x14ac:dyDescent="0.25">
      <c r="A846">
        <f t="shared" si="52"/>
        <v>292804</v>
      </c>
      <c r="B846" t="s">
        <v>1938</v>
      </c>
      <c r="D846" t="s">
        <v>218</v>
      </c>
      <c r="E846">
        <v>453020800</v>
      </c>
      <c r="F846">
        <v>1</v>
      </c>
      <c r="G846">
        <v>1</v>
      </c>
      <c r="H846">
        <v>2</v>
      </c>
      <c r="I846">
        <f t="shared" si="53"/>
        <v>29</v>
      </c>
      <c r="J846">
        <f t="shared" si="54"/>
        <v>28</v>
      </c>
      <c r="K846">
        <f t="shared" si="55"/>
        <v>4</v>
      </c>
      <c r="L846" t="s">
        <v>232</v>
      </c>
      <c r="M846" t="s">
        <v>1937</v>
      </c>
    </row>
    <row r="847" spans="1:13" x14ac:dyDescent="0.25">
      <c r="A847">
        <f t="shared" si="52"/>
        <v>303208</v>
      </c>
      <c r="B847" t="s">
        <v>1940</v>
      </c>
      <c r="D847" t="s">
        <v>219</v>
      </c>
      <c r="E847">
        <v>413110300</v>
      </c>
      <c r="F847">
        <v>1</v>
      </c>
      <c r="G847">
        <v>1</v>
      </c>
      <c r="H847">
        <v>2</v>
      </c>
      <c r="I847">
        <f t="shared" si="53"/>
        <v>30</v>
      </c>
      <c r="J847">
        <f t="shared" si="54"/>
        <v>32</v>
      </c>
      <c r="K847">
        <f t="shared" si="55"/>
        <v>8</v>
      </c>
      <c r="L847" t="s">
        <v>232</v>
      </c>
      <c r="M847" t="s">
        <v>1939</v>
      </c>
    </row>
    <row r="848" spans="1:13" x14ac:dyDescent="0.25">
      <c r="A848">
        <f t="shared" si="52"/>
        <v>286317</v>
      </c>
      <c r="B848" t="s">
        <v>1942</v>
      </c>
      <c r="D848" t="s">
        <v>83</v>
      </c>
      <c r="E848">
        <v>423040600</v>
      </c>
      <c r="F848">
        <v>1</v>
      </c>
      <c r="G848">
        <v>1</v>
      </c>
      <c r="H848">
        <v>2</v>
      </c>
      <c r="I848">
        <f t="shared" si="53"/>
        <v>28</v>
      </c>
      <c r="J848">
        <f t="shared" si="54"/>
        <v>63</v>
      </c>
      <c r="K848">
        <f t="shared" si="55"/>
        <v>17</v>
      </c>
      <c r="L848" t="s">
        <v>232</v>
      </c>
      <c r="M848" t="s">
        <v>1941</v>
      </c>
    </row>
    <row r="849" spans="1:13" x14ac:dyDescent="0.25">
      <c r="A849">
        <f t="shared" si="52"/>
        <v>306309</v>
      </c>
      <c r="B849" t="s">
        <v>1944</v>
      </c>
      <c r="D849" t="s">
        <v>83</v>
      </c>
      <c r="E849">
        <v>423040600</v>
      </c>
      <c r="F849">
        <v>1</v>
      </c>
      <c r="G849">
        <v>1</v>
      </c>
      <c r="H849">
        <v>2</v>
      </c>
      <c r="I849">
        <f t="shared" si="53"/>
        <v>30</v>
      </c>
      <c r="J849">
        <f t="shared" si="54"/>
        <v>63</v>
      </c>
      <c r="K849">
        <f t="shared" si="55"/>
        <v>9</v>
      </c>
      <c r="L849" t="s">
        <v>232</v>
      </c>
      <c r="M849" t="s">
        <v>1943</v>
      </c>
    </row>
    <row r="850" spans="1:13" x14ac:dyDescent="0.25">
      <c r="A850">
        <f t="shared" si="52"/>
        <v>283208</v>
      </c>
      <c r="B850" t="s">
        <v>1946</v>
      </c>
      <c r="D850" t="s">
        <v>219</v>
      </c>
      <c r="E850">
        <v>413110300</v>
      </c>
      <c r="F850">
        <v>1</v>
      </c>
      <c r="G850">
        <v>1</v>
      </c>
      <c r="H850">
        <v>2</v>
      </c>
      <c r="I850">
        <f t="shared" si="53"/>
        <v>28</v>
      </c>
      <c r="J850">
        <f t="shared" si="54"/>
        <v>32</v>
      </c>
      <c r="K850">
        <f t="shared" si="55"/>
        <v>8</v>
      </c>
      <c r="L850" t="s">
        <v>232</v>
      </c>
      <c r="M850" t="s">
        <v>1945</v>
      </c>
    </row>
    <row r="851" spans="1:13" x14ac:dyDescent="0.25">
      <c r="A851">
        <f t="shared" si="52"/>
        <v>266317</v>
      </c>
      <c r="B851" t="s">
        <v>1948</v>
      </c>
      <c r="D851" t="s">
        <v>83</v>
      </c>
      <c r="E851">
        <v>423040600</v>
      </c>
      <c r="F851">
        <v>1</v>
      </c>
      <c r="G851">
        <v>1</v>
      </c>
      <c r="H851">
        <v>2</v>
      </c>
      <c r="I851">
        <f t="shared" si="53"/>
        <v>26</v>
      </c>
      <c r="J851">
        <f t="shared" si="54"/>
        <v>63</v>
      </c>
      <c r="K851">
        <f t="shared" si="55"/>
        <v>17</v>
      </c>
      <c r="L851" t="s">
        <v>232</v>
      </c>
      <c r="M851" t="s">
        <v>1947</v>
      </c>
    </row>
    <row r="852" spans="1:13" x14ac:dyDescent="0.25">
      <c r="A852">
        <f t="shared" si="52"/>
        <v>263208</v>
      </c>
      <c r="B852" t="s">
        <v>1950</v>
      </c>
      <c r="D852" t="s">
        <v>219</v>
      </c>
      <c r="E852">
        <v>413110300</v>
      </c>
      <c r="F852">
        <v>1</v>
      </c>
      <c r="G852">
        <v>1</v>
      </c>
      <c r="H852">
        <v>2</v>
      </c>
      <c r="I852">
        <f t="shared" si="53"/>
        <v>26</v>
      </c>
      <c r="J852">
        <f t="shared" si="54"/>
        <v>32</v>
      </c>
      <c r="K852">
        <f t="shared" si="55"/>
        <v>8</v>
      </c>
      <c r="L852" t="s">
        <v>232</v>
      </c>
      <c r="M852" t="s">
        <v>1949</v>
      </c>
    </row>
    <row r="853" spans="1:13" x14ac:dyDescent="0.25">
      <c r="A853">
        <f t="shared" si="52"/>
        <v>246317</v>
      </c>
      <c r="B853" t="s">
        <v>1952</v>
      </c>
      <c r="D853" t="s">
        <v>83</v>
      </c>
      <c r="E853">
        <v>423040600</v>
      </c>
      <c r="F853">
        <v>1</v>
      </c>
      <c r="G853">
        <v>1</v>
      </c>
      <c r="H853">
        <v>2</v>
      </c>
      <c r="I853">
        <f t="shared" si="53"/>
        <v>24</v>
      </c>
      <c r="J853">
        <f t="shared" si="54"/>
        <v>63</v>
      </c>
      <c r="K853">
        <f t="shared" si="55"/>
        <v>17</v>
      </c>
      <c r="L853" t="s">
        <v>232</v>
      </c>
      <c r="M853" t="s">
        <v>1951</v>
      </c>
    </row>
    <row r="854" spans="1:13" x14ac:dyDescent="0.25">
      <c r="A854">
        <f t="shared" si="52"/>
        <v>264504</v>
      </c>
      <c r="B854" t="s">
        <v>1954</v>
      </c>
      <c r="D854" t="s">
        <v>220</v>
      </c>
      <c r="E854">
        <v>313051202</v>
      </c>
      <c r="F854">
        <v>1</v>
      </c>
      <c r="G854">
        <v>1</v>
      </c>
      <c r="H854">
        <v>2</v>
      </c>
      <c r="I854">
        <f t="shared" si="53"/>
        <v>26</v>
      </c>
      <c r="J854">
        <f t="shared" si="54"/>
        <v>45</v>
      </c>
      <c r="K854">
        <f t="shared" si="55"/>
        <v>4</v>
      </c>
      <c r="L854" t="s">
        <v>232</v>
      </c>
      <c r="M854" t="s">
        <v>1953</v>
      </c>
    </row>
    <row r="855" spans="1:13" x14ac:dyDescent="0.25">
      <c r="A855">
        <f t="shared" si="52"/>
        <v>322902</v>
      </c>
      <c r="B855" t="s">
        <v>27</v>
      </c>
      <c r="D855" t="s">
        <v>27</v>
      </c>
      <c r="E855">
        <v>443020500</v>
      </c>
      <c r="F855">
        <v>1</v>
      </c>
      <c r="G855">
        <v>1</v>
      </c>
      <c r="H855">
        <v>2</v>
      </c>
      <c r="I855">
        <f t="shared" si="53"/>
        <v>32</v>
      </c>
      <c r="J855">
        <f t="shared" si="54"/>
        <v>29</v>
      </c>
      <c r="K855">
        <f t="shared" si="55"/>
        <v>2</v>
      </c>
      <c r="L855" t="s">
        <v>232</v>
      </c>
      <c r="M855" t="s">
        <v>1955</v>
      </c>
    </row>
    <row r="856" spans="1:13" x14ac:dyDescent="0.25">
      <c r="A856">
        <f t="shared" si="52"/>
        <v>283707</v>
      </c>
      <c r="B856" t="s">
        <v>1957</v>
      </c>
      <c r="D856" t="s">
        <v>221</v>
      </c>
      <c r="E856">
        <v>913200100</v>
      </c>
      <c r="F856">
        <v>1</v>
      </c>
      <c r="G856">
        <v>1</v>
      </c>
      <c r="H856">
        <v>2</v>
      </c>
      <c r="I856">
        <f t="shared" si="53"/>
        <v>28</v>
      </c>
      <c r="J856">
        <f t="shared" si="54"/>
        <v>37</v>
      </c>
      <c r="K856">
        <f t="shared" si="55"/>
        <v>7</v>
      </c>
      <c r="L856" t="s">
        <v>232</v>
      </c>
      <c r="M856" t="s">
        <v>1956</v>
      </c>
    </row>
    <row r="857" spans="1:13" x14ac:dyDescent="0.25">
      <c r="A857">
        <f t="shared" si="52"/>
        <v>292907</v>
      </c>
      <c r="B857" t="s">
        <v>1959</v>
      </c>
      <c r="D857" t="s">
        <v>137</v>
      </c>
      <c r="E857">
        <v>443020303</v>
      </c>
      <c r="F857">
        <v>1</v>
      </c>
      <c r="G857">
        <v>1</v>
      </c>
      <c r="H857">
        <v>2</v>
      </c>
      <c r="I857">
        <f t="shared" si="53"/>
        <v>29</v>
      </c>
      <c r="J857">
        <f t="shared" si="54"/>
        <v>29</v>
      </c>
      <c r="K857">
        <f t="shared" si="55"/>
        <v>7</v>
      </c>
      <c r="L857" t="s">
        <v>232</v>
      </c>
      <c r="M857" t="s">
        <v>1958</v>
      </c>
    </row>
    <row r="858" spans="1:13" x14ac:dyDescent="0.25">
      <c r="A858">
        <f t="shared" si="52"/>
        <v>306328</v>
      </c>
      <c r="B858" t="s">
        <v>1961</v>
      </c>
      <c r="D858" t="s">
        <v>83</v>
      </c>
      <c r="E858">
        <v>423040600</v>
      </c>
      <c r="F858">
        <v>1</v>
      </c>
      <c r="G858">
        <v>1</v>
      </c>
      <c r="H858">
        <v>2</v>
      </c>
      <c r="I858">
        <f t="shared" si="53"/>
        <v>30</v>
      </c>
      <c r="J858">
        <f t="shared" si="54"/>
        <v>63</v>
      </c>
      <c r="K858">
        <f t="shared" si="55"/>
        <v>28</v>
      </c>
      <c r="L858" t="s">
        <v>232</v>
      </c>
      <c r="M858" t="s">
        <v>1960</v>
      </c>
    </row>
    <row r="859" spans="1:13" x14ac:dyDescent="0.25">
      <c r="A859">
        <f t="shared" si="52"/>
        <v>244707</v>
      </c>
      <c r="B859" t="s">
        <v>1963</v>
      </c>
      <c r="D859" t="s">
        <v>222</v>
      </c>
      <c r="E859">
        <v>1024020600</v>
      </c>
      <c r="F859">
        <v>1</v>
      </c>
      <c r="G859">
        <v>1</v>
      </c>
      <c r="H859">
        <v>2</v>
      </c>
      <c r="I859">
        <f t="shared" si="53"/>
        <v>24</v>
      </c>
      <c r="J859">
        <f t="shared" si="54"/>
        <v>47</v>
      </c>
      <c r="K859">
        <f t="shared" si="55"/>
        <v>7</v>
      </c>
      <c r="L859" t="s">
        <v>232</v>
      </c>
      <c r="M859" t="s">
        <v>1962</v>
      </c>
    </row>
    <row r="860" spans="1:13" x14ac:dyDescent="0.25">
      <c r="A860">
        <f t="shared" si="52"/>
        <v>295308</v>
      </c>
      <c r="B860" t="s">
        <v>1965</v>
      </c>
      <c r="D860" t="s">
        <v>34</v>
      </c>
      <c r="E860">
        <v>222090100</v>
      </c>
      <c r="F860">
        <v>1</v>
      </c>
      <c r="G860">
        <v>1</v>
      </c>
      <c r="H860">
        <v>1</v>
      </c>
      <c r="I860">
        <f t="shared" si="53"/>
        <v>29</v>
      </c>
      <c r="J860">
        <f t="shared" si="54"/>
        <v>53</v>
      </c>
      <c r="K860">
        <f t="shared" si="55"/>
        <v>8</v>
      </c>
      <c r="L860" t="s">
        <v>240</v>
      </c>
      <c r="M860" t="s">
        <v>1964</v>
      </c>
    </row>
    <row r="861" spans="1:13" x14ac:dyDescent="0.25">
      <c r="A861">
        <f t="shared" si="52"/>
        <v>263708</v>
      </c>
      <c r="B861" t="s">
        <v>223</v>
      </c>
      <c r="D861" t="s">
        <v>223</v>
      </c>
      <c r="E861">
        <v>914050101</v>
      </c>
      <c r="F861">
        <v>1</v>
      </c>
      <c r="G861">
        <v>1</v>
      </c>
      <c r="H861">
        <v>2</v>
      </c>
      <c r="I861">
        <f t="shared" si="53"/>
        <v>26</v>
      </c>
      <c r="J861">
        <f t="shared" si="54"/>
        <v>37</v>
      </c>
      <c r="K861">
        <f t="shared" si="55"/>
        <v>8</v>
      </c>
      <c r="L861" t="s">
        <v>232</v>
      </c>
      <c r="M861" t="s">
        <v>1966</v>
      </c>
    </row>
    <row r="862" spans="1:13" x14ac:dyDescent="0.25">
      <c r="A862">
        <f t="shared" si="52"/>
        <v>223709</v>
      </c>
      <c r="B862" t="s">
        <v>1968</v>
      </c>
      <c r="D862" t="s">
        <v>224</v>
      </c>
      <c r="E862">
        <v>913060100</v>
      </c>
      <c r="F862">
        <v>1</v>
      </c>
      <c r="G862">
        <v>1</v>
      </c>
      <c r="H862">
        <v>2</v>
      </c>
      <c r="I862">
        <f t="shared" si="53"/>
        <v>22</v>
      </c>
      <c r="J862">
        <f t="shared" si="54"/>
        <v>37</v>
      </c>
      <c r="K862">
        <f t="shared" si="55"/>
        <v>9</v>
      </c>
      <c r="L862" t="s">
        <v>232</v>
      </c>
      <c r="M862" t="s">
        <v>1967</v>
      </c>
    </row>
    <row r="863" spans="1:13" x14ac:dyDescent="0.25">
      <c r="A863">
        <f t="shared" si="52"/>
        <v>273703</v>
      </c>
      <c r="B863" t="s">
        <v>1970</v>
      </c>
      <c r="D863" t="s">
        <v>50</v>
      </c>
      <c r="E863">
        <v>913120103</v>
      </c>
      <c r="F863">
        <v>1</v>
      </c>
      <c r="G863">
        <v>1</v>
      </c>
      <c r="H863">
        <v>2</v>
      </c>
      <c r="I863">
        <f t="shared" si="53"/>
        <v>27</v>
      </c>
      <c r="J863">
        <f t="shared" si="54"/>
        <v>37</v>
      </c>
      <c r="K863">
        <f t="shared" si="55"/>
        <v>3</v>
      </c>
      <c r="L863" t="s">
        <v>232</v>
      </c>
      <c r="M863" t="s">
        <v>1969</v>
      </c>
    </row>
    <row r="864" spans="1:13" x14ac:dyDescent="0.25">
      <c r="A864">
        <f t="shared" si="52"/>
        <v>273702</v>
      </c>
      <c r="B864" t="s">
        <v>1972</v>
      </c>
      <c r="D864" t="s">
        <v>50</v>
      </c>
      <c r="E864">
        <v>913120103</v>
      </c>
      <c r="F864">
        <v>1</v>
      </c>
      <c r="G864">
        <v>1</v>
      </c>
      <c r="H864">
        <v>2</v>
      </c>
      <c r="I864">
        <f t="shared" si="53"/>
        <v>27</v>
      </c>
      <c r="J864">
        <f t="shared" si="54"/>
        <v>37</v>
      </c>
      <c r="K864">
        <f t="shared" si="55"/>
        <v>2</v>
      </c>
      <c r="L864" t="s">
        <v>232</v>
      </c>
      <c r="M864" t="s">
        <v>1971</v>
      </c>
    </row>
    <row r="865" spans="1:13" x14ac:dyDescent="0.25">
      <c r="A865">
        <f t="shared" si="52"/>
        <v>273709</v>
      </c>
      <c r="B865" t="s">
        <v>1974</v>
      </c>
      <c r="D865" t="s">
        <v>138</v>
      </c>
      <c r="E865">
        <v>912030400</v>
      </c>
      <c r="F865">
        <v>1</v>
      </c>
      <c r="G865">
        <v>1</v>
      </c>
      <c r="H865">
        <v>2</v>
      </c>
      <c r="I865">
        <f t="shared" si="53"/>
        <v>27</v>
      </c>
      <c r="J865">
        <f t="shared" si="54"/>
        <v>37</v>
      </c>
      <c r="K865">
        <f t="shared" si="55"/>
        <v>9</v>
      </c>
      <c r="L865" t="s">
        <v>232</v>
      </c>
      <c r="M865" t="s">
        <v>1973</v>
      </c>
    </row>
    <row r="866" spans="1:13" x14ac:dyDescent="0.25">
      <c r="A866">
        <f t="shared" si="52"/>
        <v>283708</v>
      </c>
      <c r="B866" t="s">
        <v>1976</v>
      </c>
      <c r="D866" t="s">
        <v>225</v>
      </c>
      <c r="E866">
        <v>913220300</v>
      </c>
      <c r="F866">
        <v>1</v>
      </c>
      <c r="G866">
        <v>1</v>
      </c>
      <c r="H866">
        <v>2</v>
      </c>
      <c r="I866">
        <f t="shared" si="53"/>
        <v>28</v>
      </c>
      <c r="J866">
        <f t="shared" si="54"/>
        <v>37</v>
      </c>
      <c r="K866">
        <f t="shared" si="55"/>
        <v>8</v>
      </c>
      <c r="L866" t="s">
        <v>232</v>
      </c>
      <c r="M866" t="s">
        <v>1975</v>
      </c>
    </row>
    <row r="867" spans="1:13" x14ac:dyDescent="0.25">
      <c r="A867">
        <f t="shared" si="52"/>
        <v>238408</v>
      </c>
      <c r="B867" t="s">
        <v>1978</v>
      </c>
      <c r="D867" t="s">
        <v>168</v>
      </c>
      <c r="E867">
        <v>413060200</v>
      </c>
      <c r="F867">
        <v>1</v>
      </c>
      <c r="G867">
        <v>1</v>
      </c>
      <c r="H867">
        <v>2</v>
      </c>
      <c r="I867">
        <f t="shared" si="53"/>
        <v>23</v>
      </c>
      <c r="J867">
        <f t="shared" si="54"/>
        <v>84</v>
      </c>
      <c r="K867">
        <f t="shared" si="55"/>
        <v>8</v>
      </c>
      <c r="L867" t="s">
        <v>232</v>
      </c>
      <c r="M867" t="s">
        <v>1977</v>
      </c>
    </row>
    <row r="868" spans="1:13" x14ac:dyDescent="0.25">
      <c r="A868">
        <f t="shared" si="52"/>
        <v>298403</v>
      </c>
      <c r="B868" t="s">
        <v>1980</v>
      </c>
      <c r="D868" t="s">
        <v>199</v>
      </c>
      <c r="E868">
        <v>644010300</v>
      </c>
      <c r="F868">
        <v>1</v>
      </c>
      <c r="G868">
        <v>1</v>
      </c>
      <c r="H868">
        <v>2</v>
      </c>
      <c r="I868">
        <f t="shared" si="53"/>
        <v>29</v>
      </c>
      <c r="J868">
        <f t="shared" si="54"/>
        <v>84</v>
      </c>
      <c r="K868">
        <f t="shared" si="55"/>
        <v>3</v>
      </c>
      <c r="L868" t="s">
        <v>232</v>
      </c>
      <c r="M868" t="s">
        <v>1979</v>
      </c>
    </row>
    <row r="869" spans="1:13" x14ac:dyDescent="0.25">
      <c r="A869">
        <f t="shared" si="52"/>
        <v>298404</v>
      </c>
      <c r="B869" t="s">
        <v>1982</v>
      </c>
      <c r="D869" t="s">
        <v>113</v>
      </c>
      <c r="E869">
        <v>643020200</v>
      </c>
      <c r="F869">
        <v>1</v>
      </c>
      <c r="G869">
        <v>1</v>
      </c>
      <c r="H869">
        <v>2</v>
      </c>
      <c r="I869">
        <f t="shared" si="53"/>
        <v>29</v>
      </c>
      <c r="J869">
        <f t="shared" si="54"/>
        <v>84</v>
      </c>
      <c r="K869">
        <f t="shared" si="55"/>
        <v>4</v>
      </c>
      <c r="L869" t="s">
        <v>232</v>
      </c>
      <c r="M869" t="s">
        <v>1981</v>
      </c>
    </row>
    <row r="870" spans="1:13" x14ac:dyDescent="0.25">
      <c r="A870">
        <f t="shared" si="52"/>
        <v>208423</v>
      </c>
      <c r="B870" t="s">
        <v>1984</v>
      </c>
      <c r="D870" t="s">
        <v>226</v>
      </c>
      <c r="E870">
        <v>642010402</v>
      </c>
      <c r="F870">
        <v>1</v>
      </c>
      <c r="G870">
        <v>1</v>
      </c>
      <c r="H870">
        <v>2</v>
      </c>
      <c r="I870">
        <f t="shared" si="53"/>
        <v>20</v>
      </c>
      <c r="J870">
        <f t="shared" si="54"/>
        <v>84</v>
      </c>
      <c r="K870">
        <f t="shared" si="55"/>
        <v>23</v>
      </c>
      <c r="L870" t="s">
        <v>232</v>
      </c>
      <c r="M870" t="s">
        <v>1983</v>
      </c>
    </row>
    <row r="871" spans="1:13" x14ac:dyDescent="0.25">
      <c r="A871">
        <f t="shared" si="52"/>
        <v>178423</v>
      </c>
      <c r="B871" t="s">
        <v>1986</v>
      </c>
      <c r="D871" t="s">
        <v>226</v>
      </c>
      <c r="E871">
        <v>642010402</v>
      </c>
      <c r="F871">
        <v>1</v>
      </c>
      <c r="G871">
        <v>1</v>
      </c>
      <c r="H871">
        <v>2</v>
      </c>
      <c r="I871">
        <f t="shared" si="53"/>
        <v>17</v>
      </c>
      <c r="J871">
        <f t="shared" si="54"/>
        <v>84</v>
      </c>
      <c r="K871">
        <f t="shared" si="55"/>
        <v>23</v>
      </c>
      <c r="L871" t="s">
        <v>232</v>
      </c>
      <c r="M871" t="s">
        <v>1985</v>
      </c>
    </row>
    <row r="872" spans="1:13" x14ac:dyDescent="0.25">
      <c r="A872">
        <f t="shared" si="52"/>
        <v>303514</v>
      </c>
      <c r="B872" t="s">
        <v>1988</v>
      </c>
      <c r="D872" t="s">
        <v>227</v>
      </c>
      <c r="E872">
        <v>313050300</v>
      </c>
      <c r="F872">
        <v>1</v>
      </c>
      <c r="G872">
        <v>1</v>
      </c>
      <c r="H872">
        <v>1</v>
      </c>
      <c r="I872">
        <f t="shared" si="53"/>
        <v>30</v>
      </c>
      <c r="J872">
        <f t="shared" si="54"/>
        <v>35</v>
      </c>
      <c r="K872">
        <f t="shared" si="55"/>
        <v>14</v>
      </c>
      <c r="L872" t="s">
        <v>240</v>
      </c>
      <c r="M872" t="s">
        <v>1987</v>
      </c>
    </row>
    <row r="873" spans="1:13" x14ac:dyDescent="0.25">
      <c r="A873">
        <f t="shared" si="52"/>
        <v>293514</v>
      </c>
      <c r="B873" t="s">
        <v>1990</v>
      </c>
      <c r="D873" t="s">
        <v>227</v>
      </c>
      <c r="E873">
        <v>313050300</v>
      </c>
      <c r="F873">
        <v>1</v>
      </c>
      <c r="G873">
        <v>1</v>
      </c>
      <c r="H873">
        <v>1</v>
      </c>
      <c r="I873">
        <f t="shared" si="53"/>
        <v>29</v>
      </c>
      <c r="J873">
        <f t="shared" si="54"/>
        <v>35</v>
      </c>
      <c r="K873">
        <f t="shared" si="55"/>
        <v>14</v>
      </c>
      <c r="L873" t="s">
        <v>240</v>
      </c>
      <c r="M873" t="s">
        <v>1989</v>
      </c>
    </row>
    <row r="874" spans="1:13" x14ac:dyDescent="0.25">
      <c r="A874">
        <f t="shared" si="52"/>
        <v>283514</v>
      </c>
      <c r="B874" t="s">
        <v>1992</v>
      </c>
      <c r="D874" t="s">
        <v>227</v>
      </c>
      <c r="E874">
        <v>313050300</v>
      </c>
      <c r="F874">
        <v>1</v>
      </c>
      <c r="G874">
        <v>1</v>
      </c>
      <c r="H874">
        <v>1</v>
      </c>
      <c r="I874">
        <f t="shared" si="53"/>
        <v>28</v>
      </c>
      <c r="J874">
        <f t="shared" si="54"/>
        <v>35</v>
      </c>
      <c r="K874">
        <f t="shared" si="55"/>
        <v>14</v>
      </c>
      <c r="L874" t="s">
        <v>240</v>
      </c>
      <c r="M874" t="s">
        <v>1991</v>
      </c>
    </row>
    <row r="875" spans="1:13" x14ac:dyDescent="0.25">
      <c r="A875">
        <f t="shared" si="52"/>
        <v>233705</v>
      </c>
      <c r="B875" t="s">
        <v>1994</v>
      </c>
      <c r="D875" t="s">
        <v>150</v>
      </c>
      <c r="E875">
        <v>933030400</v>
      </c>
      <c r="F875">
        <v>1</v>
      </c>
      <c r="G875">
        <v>1</v>
      </c>
      <c r="H875">
        <v>2</v>
      </c>
      <c r="I875">
        <f t="shared" si="53"/>
        <v>23</v>
      </c>
      <c r="J875">
        <f t="shared" si="54"/>
        <v>37</v>
      </c>
      <c r="K875">
        <f t="shared" si="55"/>
        <v>5</v>
      </c>
      <c r="L875" t="s">
        <v>232</v>
      </c>
      <c r="M875" t="s">
        <v>1993</v>
      </c>
    </row>
    <row r="876" spans="1:13" x14ac:dyDescent="0.25">
      <c r="A876">
        <f t="shared" si="52"/>
        <v>128202</v>
      </c>
      <c r="B876" t="s">
        <v>1996</v>
      </c>
      <c r="D876" t="s">
        <v>228</v>
      </c>
      <c r="E876">
        <v>942031002</v>
      </c>
      <c r="F876">
        <v>1</v>
      </c>
      <c r="G876">
        <v>1</v>
      </c>
      <c r="H876">
        <v>2</v>
      </c>
      <c r="I876">
        <f t="shared" si="53"/>
        <v>12</v>
      </c>
      <c r="J876">
        <f t="shared" si="54"/>
        <v>82</v>
      </c>
      <c r="K876">
        <f t="shared" si="55"/>
        <v>2</v>
      </c>
      <c r="L876" t="s">
        <v>232</v>
      </c>
      <c r="M876" t="s">
        <v>1995</v>
      </c>
    </row>
    <row r="877" spans="1:13" x14ac:dyDescent="0.25">
      <c r="A877">
        <f t="shared" si="52"/>
        <v>117403</v>
      </c>
      <c r="B877" t="s">
        <v>88</v>
      </c>
      <c r="D877" t="s">
        <v>88</v>
      </c>
      <c r="E877">
        <v>942031000</v>
      </c>
      <c r="F877">
        <v>1</v>
      </c>
      <c r="G877">
        <v>1</v>
      </c>
      <c r="H877">
        <v>2</v>
      </c>
      <c r="I877">
        <f t="shared" si="53"/>
        <v>11</v>
      </c>
      <c r="J877">
        <f t="shared" si="54"/>
        <v>74</v>
      </c>
      <c r="K877">
        <f t="shared" si="55"/>
        <v>3</v>
      </c>
      <c r="L877" t="s">
        <v>232</v>
      </c>
      <c r="M877" t="s">
        <v>1997</v>
      </c>
    </row>
    <row r="878" spans="1:13" x14ac:dyDescent="0.25">
      <c r="A878">
        <f t="shared" si="52"/>
        <v>127405</v>
      </c>
      <c r="B878" t="s">
        <v>1999</v>
      </c>
      <c r="D878" t="s">
        <v>88</v>
      </c>
      <c r="E878">
        <v>942031000</v>
      </c>
      <c r="F878">
        <v>1</v>
      </c>
      <c r="G878">
        <v>1</v>
      </c>
      <c r="H878">
        <v>2</v>
      </c>
      <c r="I878">
        <f t="shared" si="53"/>
        <v>12</v>
      </c>
      <c r="J878">
        <f t="shared" si="54"/>
        <v>74</v>
      </c>
      <c r="K878">
        <f t="shared" si="55"/>
        <v>5</v>
      </c>
      <c r="L878" t="s">
        <v>232</v>
      </c>
      <c r="M878" t="s">
        <v>1998</v>
      </c>
    </row>
    <row r="879" spans="1:13" x14ac:dyDescent="0.25">
      <c r="A879">
        <f t="shared" si="52"/>
        <v>295308</v>
      </c>
      <c r="B879" t="s">
        <v>1965</v>
      </c>
      <c r="D879" t="s">
        <v>34</v>
      </c>
      <c r="E879">
        <v>222090100</v>
      </c>
      <c r="F879">
        <v>1</v>
      </c>
      <c r="G879">
        <v>1</v>
      </c>
      <c r="H879">
        <v>1</v>
      </c>
      <c r="I879">
        <f t="shared" si="53"/>
        <v>29</v>
      </c>
      <c r="J879">
        <f t="shared" si="54"/>
        <v>53</v>
      </c>
      <c r="K879">
        <f t="shared" si="55"/>
        <v>8</v>
      </c>
      <c r="L879" t="s">
        <v>240</v>
      </c>
      <c r="M879" t="s">
        <v>1964</v>
      </c>
    </row>
    <row r="880" spans="1:13" x14ac:dyDescent="0.25">
      <c r="A880">
        <f t="shared" si="52"/>
        <v>223709</v>
      </c>
      <c r="B880" t="s">
        <v>1968</v>
      </c>
      <c r="D880" t="s">
        <v>224</v>
      </c>
      <c r="E880">
        <v>913060100</v>
      </c>
      <c r="F880">
        <v>1</v>
      </c>
      <c r="G880">
        <v>1</v>
      </c>
      <c r="H880">
        <v>2</v>
      </c>
      <c r="I880">
        <f t="shared" si="53"/>
        <v>22</v>
      </c>
      <c r="J880">
        <f t="shared" si="54"/>
        <v>37</v>
      </c>
      <c r="K880">
        <f t="shared" si="55"/>
        <v>9</v>
      </c>
      <c r="L880" t="s">
        <v>232</v>
      </c>
      <c r="M880" t="s">
        <v>1967</v>
      </c>
    </row>
    <row r="881" spans="1:13" x14ac:dyDescent="0.25">
      <c r="A881">
        <f t="shared" si="52"/>
        <v>273703</v>
      </c>
      <c r="B881" t="s">
        <v>1970</v>
      </c>
      <c r="D881" t="s">
        <v>50</v>
      </c>
      <c r="E881">
        <v>913120103</v>
      </c>
      <c r="F881">
        <v>1</v>
      </c>
      <c r="G881">
        <v>1</v>
      </c>
      <c r="H881">
        <v>2</v>
      </c>
      <c r="I881">
        <f t="shared" si="53"/>
        <v>27</v>
      </c>
      <c r="J881">
        <f t="shared" si="54"/>
        <v>37</v>
      </c>
      <c r="K881">
        <f t="shared" si="55"/>
        <v>3</v>
      </c>
      <c r="L881" t="s">
        <v>232</v>
      </c>
      <c r="M881" t="s">
        <v>1969</v>
      </c>
    </row>
    <row r="882" spans="1:13" x14ac:dyDescent="0.25">
      <c r="A882">
        <f t="shared" si="52"/>
        <v>263708</v>
      </c>
      <c r="B882" t="s">
        <v>223</v>
      </c>
      <c r="D882" t="s">
        <v>223</v>
      </c>
      <c r="E882">
        <v>914050101</v>
      </c>
      <c r="F882">
        <v>1</v>
      </c>
      <c r="G882">
        <v>1</v>
      </c>
      <c r="H882">
        <v>2</v>
      </c>
      <c r="I882">
        <f t="shared" si="53"/>
        <v>26</v>
      </c>
      <c r="J882">
        <f t="shared" si="54"/>
        <v>37</v>
      </c>
      <c r="K882">
        <f t="shared" si="55"/>
        <v>8</v>
      </c>
      <c r="L882" t="s">
        <v>232</v>
      </c>
      <c r="M882" t="s">
        <v>1966</v>
      </c>
    </row>
    <row r="883" spans="1:13" x14ac:dyDescent="0.25">
      <c r="A883">
        <f t="shared" si="52"/>
        <v>273702</v>
      </c>
      <c r="B883" t="s">
        <v>1972</v>
      </c>
      <c r="D883" t="s">
        <v>50</v>
      </c>
      <c r="E883">
        <v>913120103</v>
      </c>
      <c r="F883">
        <v>1</v>
      </c>
      <c r="G883">
        <v>1</v>
      </c>
      <c r="H883">
        <v>2</v>
      </c>
      <c r="I883">
        <f t="shared" si="53"/>
        <v>27</v>
      </c>
      <c r="J883">
        <f t="shared" si="54"/>
        <v>37</v>
      </c>
      <c r="K883">
        <f t="shared" si="55"/>
        <v>2</v>
      </c>
      <c r="L883" t="s">
        <v>232</v>
      </c>
      <c r="M883" t="s">
        <v>1971</v>
      </c>
    </row>
    <row r="884" spans="1:13" x14ac:dyDescent="0.25">
      <c r="A884">
        <f t="shared" si="52"/>
        <v>273709</v>
      </c>
      <c r="B884" t="s">
        <v>1974</v>
      </c>
      <c r="D884" t="s">
        <v>138</v>
      </c>
      <c r="E884">
        <v>912030400</v>
      </c>
      <c r="F884">
        <v>1</v>
      </c>
      <c r="G884">
        <v>1</v>
      </c>
      <c r="H884">
        <v>2</v>
      </c>
      <c r="I884">
        <f t="shared" si="53"/>
        <v>27</v>
      </c>
      <c r="J884">
        <f t="shared" si="54"/>
        <v>37</v>
      </c>
      <c r="K884">
        <f t="shared" si="55"/>
        <v>9</v>
      </c>
      <c r="L884" t="s">
        <v>232</v>
      </c>
      <c r="M884" t="s">
        <v>1973</v>
      </c>
    </row>
    <row r="885" spans="1:13" x14ac:dyDescent="0.25">
      <c r="A885">
        <f t="shared" si="52"/>
        <v>283708</v>
      </c>
      <c r="B885" t="s">
        <v>1976</v>
      </c>
      <c r="D885" t="s">
        <v>225</v>
      </c>
      <c r="E885">
        <v>913220300</v>
      </c>
      <c r="F885">
        <v>1</v>
      </c>
      <c r="G885">
        <v>1</v>
      </c>
      <c r="H885">
        <v>2</v>
      </c>
      <c r="I885">
        <f t="shared" si="53"/>
        <v>28</v>
      </c>
      <c r="J885">
        <f t="shared" si="54"/>
        <v>37</v>
      </c>
      <c r="K885">
        <f t="shared" si="55"/>
        <v>8</v>
      </c>
      <c r="L885" t="s">
        <v>232</v>
      </c>
      <c r="M885" t="s">
        <v>1975</v>
      </c>
    </row>
    <row r="886" spans="1:13" x14ac:dyDescent="0.25">
      <c r="A886">
        <f t="shared" si="52"/>
        <v>238408</v>
      </c>
      <c r="B886" t="s">
        <v>1978</v>
      </c>
      <c r="D886" t="s">
        <v>168</v>
      </c>
      <c r="E886">
        <v>413060200</v>
      </c>
      <c r="F886">
        <v>1</v>
      </c>
      <c r="G886">
        <v>1</v>
      </c>
      <c r="H886">
        <v>2</v>
      </c>
      <c r="I886">
        <f t="shared" si="53"/>
        <v>23</v>
      </c>
      <c r="J886">
        <f t="shared" si="54"/>
        <v>84</v>
      </c>
      <c r="K886">
        <f t="shared" si="55"/>
        <v>8</v>
      </c>
      <c r="L886" t="s">
        <v>232</v>
      </c>
      <c r="M886" t="s">
        <v>1977</v>
      </c>
    </row>
    <row r="887" spans="1:13" x14ac:dyDescent="0.25">
      <c r="A887">
        <f t="shared" si="52"/>
        <v>298403</v>
      </c>
      <c r="B887" t="s">
        <v>1980</v>
      </c>
      <c r="D887" t="s">
        <v>199</v>
      </c>
      <c r="E887">
        <v>644010300</v>
      </c>
      <c r="F887">
        <v>1</v>
      </c>
      <c r="G887">
        <v>1</v>
      </c>
      <c r="H887">
        <v>2</v>
      </c>
      <c r="I887">
        <f t="shared" si="53"/>
        <v>29</v>
      </c>
      <c r="J887">
        <f t="shared" si="54"/>
        <v>84</v>
      </c>
      <c r="K887">
        <f t="shared" si="55"/>
        <v>3</v>
      </c>
      <c r="L887" t="s">
        <v>232</v>
      </c>
      <c r="M887" t="s">
        <v>1979</v>
      </c>
    </row>
    <row r="888" spans="1:13" x14ac:dyDescent="0.25">
      <c r="A888">
        <f t="shared" si="52"/>
        <v>298404</v>
      </c>
      <c r="B888" t="s">
        <v>1982</v>
      </c>
      <c r="D888" t="s">
        <v>113</v>
      </c>
      <c r="E888">
        <v>643020200</v>
      </c>
      <c r="F888">
        <v>1</v>
      </c>
      <c r="G888">
        <v>1</v>
      </c>
      <c r="H888">
        <v>2</v>
      </c>
      <c r="I888">
        <f t="shared" si="53"/>
        <v>29</v>
      </c>
      <c r="J888">
        <f t="shared" si="54"/>
        <v>84</v>
      </c>
      <c r="K888">
        <f t="shared" si="55"/>
        <v>4</v>
      </c>
      <c r="L888" t="s">
        <v>232</v>
      </c>
      <c r="M888" t="s">
        <v>1981</v>
      </c>
    </row>
    <row r="889" spans="1:13" x14ac:dyDescent="0.25">
      <c r="A889">
        <f t="shared" si="52"/>
        <v>208423</v>
      </c>
      <c r="B889" t="s">
        <v>1984</v>
      </c>
      <c r="D889" t="s">
        <v>226</v>
      </c>
      <c r="E889">
        <v>642010402</v>
      </c>
      <c r="F889">
        <v>1</v>
      </c>
      <c r="G889">
        <v>1</v>
      </c>
      <c r="H889">
        <v>2</v>
      </c>
      <c r="I889">
        <f t="shared" si="53"/>
        <v>20</v>
      </c>
      <c r="J889">
        <f t="shared" si="54"/>
        <v>84</v>
      </c>
      <c r="K889">
        <f t="shared" si="55"/>
        <v>23</v>
      </c>
      <c r="L889" t="s">
        <v>232</v>
      </c>
      <c r="M889" t="s">
        <v>1983</v>
      </c>
    </row>
    <row r="890" spans="1:13" x14ac:dyDescent="0.25">
      <c r="A890">
        <f t="shared" si="52"/>
        <v>178423</v>
      </c>
      <c r="B890" t="s">
        <v>1986</v>
      </c>
      <c r="D890" t="s">
        <v>226</v>
      </c>
      <c r="E890">
        <v>642010402</v>
      </c>
      <c r="F890">
        <v>1</v>
      </c>
      <c r="G890">
        <v>1</v>
      </c>
      <c r="H890">
        <v>2</v>
      </c>
      <c r="I890">
        <f t="shared" si="53"/>
        <v>17</v>
      </c>
      <c r="J890">
        <f t="shared" si="54"/>
        <v>84</v>
      </c>
      <c r="K890">
        <f t="shared" si="55"/>
        <v>23</v>
      </c>
      <c r="L890" t="s">
        <v>232</v>
      </c>
      <c r="M890" t="s">
        <v>1985</v>
      </c>
    </row>
    <row r="891" spans="1:13" x14ac:dyDescent="0.25">
      <c r="A891">
        <f t="shared" si="52"/>
        <v>303514</v>
      </c>
      <c r="B891" t="s">
        <v>1988</v>
      </c>
      <c r="D891" t="s">
        <v>227</v>
      </c>
      <c r="E891">
        <v>313050300</v>
      </c>
      <c r="F891">
        <v>1</v>
      </c>
      <c r="G891">
        <v>1</v>
      </c>
      <c r="H891">
        <v>1</v>
      </c>
      <c r="I891">
        <f t="shared" si="53"/>
        <v>30</v>
      </c>
      <c r="J891">
        <f t="shared" si="54"/>
        <v>35</v>
      </c>
      <c r="K891">
        <f t="shared" si="55"/>
        <v>14</v>
      </c>
      <c r="L891" t="s">
        <v>240</v>
      </c>
      <c r="M891" t="s">
        <v>1987</v>
      </c>
    </row>
    <row r="892" spans="1:13" x14ac:dyDescent="0.25">
      <c r="A892">
        <f t="shared" si="52"/>
        <v>293514</v>
      </c>
      <c r="B892" t="s">
        <v>1990</v>
      </c>
      <c r="D892" t="s">
        <v>227</v>
      </c>
      <c r="E892">
        <v>313050300</v>
      </c>
      <c r="F892">
        <v>1</v>
      </c>
      <c r="G892">
        <v>1</v>
      </c>
      <c r="H892">
        <v>1</v>
      </c>
      <c r="I892">
        <f t="shared" si="53"/>
        <v>29</v>
      </c>
      <c r="J892">
        <f t="shared" si="54"/>
        <v>35</v>
      </c>
      <c r="K892">
        <f t="shared" si="55"/>
        <v>14</v>
      </c>
      <c r="L892" t="s">
        <v>240</v>
      </c>
      <c r="M892" t="s">
        <v>1989</v>
      </c>
    </row>
    <row r="893" spans="1:13" x14ac:dyDescent="0.25">
      <c r="A893">
        <f t="shared" si="52"/>
        <v>283514</v>
      </c>
      <c r="B893" t="s">
        <v>1992</v>
      </c>
      <c r="D893" t="s">
        <v>227</v>
      </c>
      <c r="E893">
        <v>313050300</v>
      </c>
      <c r="F893">
        <v>1</v>
      </c>
      <c r="G893">
        <v>1</v>
      </c>
      <c r="H893">
        <v>1</v>
      </c>
      <c r="I893">
        <f t="shared" si="53"/>
        <v>28</v>
      </c>
      <c r="J893">
        <f t="shared" si="54"/>
        <v>35</v>
      </c>
      <c r="K893">
        <f t="shared" si="55"/>
        <v>14</v>
      </c>
      <c r="L893" t="s">
        <v>240</v>
      </c>
      <c r="M893" t="s">
        <v>1991</v>
      </c>
    </row>
    <row r="894" spans="1:13" x14ac:dyDescent="0.25">
      <c r="A894">
        <f t="shared" si="52"/>
        <v>233705</v>
      </c>
      <c r="B894" t="s">
        <v>1994</v>
      </c>
      <c r="D894" t="s">
        <v>150</v>
      </c>
      <c r="E894">
        <v>933030400</v>
      </c>
      <c r="F894">
        <v>1</v>
      </c>
      <c r="G894">
        <v>1</v>
      </c>
      <c r="H894">
        <v>2</v>
      </c>
      <c r="I894">
        <f t="shared" si="53"/>
        <v>23</v>
      </c>
      <c r="J894">
        <f t="shared" si="54"/>
        <v>37</v>
      </c>
      <c r="K894">
        <f t="shared" si="55"/>
        <v>5</v>
      </c>
      <c r="L894" t="s">
        <v>232</v>
      </c>
      <c r="M894" t="s">
        <v>1993</v>
      </c>
    </row>
    <row r="895" spans="1:13" x14ac:dyDescent="0.25">
      <c r="A895">
        <f t="shared" si="52"/>
        <v>128202</v>
      </c>
      <c r="B895" t="s">
        <v>1996</v>
      </c>
      <c r="D895" t="s">
        <v>228</v>
      </c>
      <c r="E895">
        <v>942031002</v>
      </c>
      <c r="F895">
        <v>1</v>
      </c>
      <c r="G895">
        <v>1</v>
      </c>
      <c r="H895">
        <v>2</v>
      </c>
      <c r="I895">
        <f t="shared" si="53"/>
        <v>12</v>
      </c>
      <c r="J895">
        <f t="shared" si="54"/>
        <v>82</v>
      </c>
      <c r="K895">
        <f t="shared" si="55"/>
        <v>2</v>
      </c>
      <c r="L895" t="s">
        <v>232</v>
      </c>
      <c r="M895" t="s">
        <v>1995</v>
      </c>
    </row>
    <row r="896" spans="1:13" x14ac:dyDescent="0.25">
      <c r="A896">
        <f t="shared" si="52"/>
        <v>117403</v>
      </c>
      <c r="B896" t="s">
        <v>88</v>
      </c>
      <c r="D896" t="s">
        <v>88</v>
      </c>
      <c r="E896">
        <v>942031000</v>
      </c>
      <c r="F896">
        <v>1</v>
      </c>
      <c r="G896">
        <v>1</v>
      </c>
      <c r="H896">
        <v>2</v>
      </c>
      <c r="I896">
        <f t="shared" si="53"/>
        <v>11</v>
      </c>
      <c r="J896">
        <f t="shared" si="54"/>
        <v>74</v>
      </c>
      <c r="K896">
        <f t="shared" si="55"/>
        <v>3</v>
      </c>
      <c r="L896" t="s">
        <v>232</v>
      </c>
      <c r="M896" t="s">
        <v>1997</v>
      </c>
    </row>
    <row r="897" spans="1:13" x14ac:dyDescent="0.25">
      <c r="A897">
        <f t="shared" si="52"/>
        <v>127405</v>
      </c>
      <c r="B897" t="s">
        <v>1999</v>
      </c>
      <c r="D897" t="s">
        <v>88</v>
      </c>
      <c r="E897">
        <v>942031000</v>
      </c>
      <c r="F897">
        <v>1</v>
      </c>
      <c r="G897">
        <v>1</v>
      </c>
      <c r="H897">
        <v>2</v>
      </c>
      <c r="I897">
        <f t="shared" si="53"/>
        <v>12</v>
      </c>
      <c r="J897">
        <f t="shared" si="54"/>
        <v>74</v>
      </c>
      <c r="K897">
        <f t="shared" si="55"/>
        <v>5</v>
      </c>
      <c r="L897" t="s">
        <v>232</v>
      </c>
      <c r="M897" t="s">
        <v>1998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N914"/>
  <sheetViews>
    <sheetView topLeftCell="G1" workbookViewId="0">
      <selection activeCell="Q3" sqref="Q3"/>
    </sheetView>
  </sheetViews>
  <sheetFormatPr baseColWidth="10" defaultRowHeight="15" x14ac:dyDescent="0.25"/>
  <cols>
    <col min="1" max="1" width="47.5703125" bestFit="1" customWidth="1"/>
    <col min="2" max="2" width="20.7109375" customWidth="1"/>
    <col min="4" max="4" width="22.85546875" customWidth="1"/>
    <col min="5" max="5" width="25.85546875" customWidth="1"/>
    <col min="6" max="6" width="24.85546875" customWidth="1"/>
    <col min="7" max="7" width="23" customWidth="1"/>
    <col min="8" max="8" width="18.140625" customWidth="1"/>
    <col min="11" max="11" width="23.140625" customWidth="1"/>
    <col min="12" max="12" width="16.85546875" customWidth="1"/>
    <col min="13" max="13" width="17.85546875" customWidth="1"/>
    <col min="15" max="15" width="16.5703125" customWidth="1"/>
  </cols>
  <sheetData>
    <row r="3" spans="1:40" x14ac:dyDescent="0.25">
      <c r="B3">
        <v>0</v>
      </c>
      <c r="C3">
        <f t="array" ref="C3">MATCH(1, (T_TBL[COLNUM]&lt;=24)*(T_TBL[HABILITADO]=1)*(T_TBL[COLNUM]&gt;B3)*(T_TBL[CAMPOS]&lt;&gt;""),0)</f>
        <v>1</v>
      </c>
      <c r="D3">
        <f t="array" ref="D3">MATCH(1, (T_TBL[COLNUM]&lt;=24)*(T_TBL[HABILITADO]=1)*(T_TBL[COLNUM]&gt;C3)*(T_TBL[CAMPOS]&lt;&gt;""),0)</f>
        <v>2</v>
      </c>
      <c r="E3">
        <f t="array" ref="E3">MATCH(1, (T_TBL[COLNUM]&lt;=24)*(T_TBL[HABILITADO]=1)*(T_TBL[COLNUM]&gt;D3)*(T_TBL[CAMPOS]&lt;&gt;""),0)</f>
        <v>3</v>
      </c>
      <c r="F3">
        <f t="array" ref="F3">MATCH(1, (T_TBL[COLNUM]&lt;=24)*(T_TBL[HABILITADO]=1)*(T_TBL[COLNUM]&gt;E3)*(T_TBL[CAMPOS]&lt;&gt;""),0)</f>
        <v>4</v>
      </c>
      <c r="G3">
        <f t="array" ref="G3">MATCH(1, (T_TBL[COLNUM]&lt;=24)*(T_TBL[HABILITADO]=1)*(T_TBL[COLNUM]&gt;F3)*(T_TBL[CAMPOS]&lt;&gt;""),0)</f>
        <v>5</v>
      </c>
      <c r="H3">
        <f t="array" ref="H3">MATCH(1, (T_TBL[COLNUM]&lt;=24)*(T_TBL[HABILITADO]=1)*(T_TBL[COLNUM]&gt;G3)*(T_TBL[CAMPOS]&lt;&gt;""),0)</f>
        <v>6</v>
      </c>
      <c r="I3">
        <f t="array" ref="I3">MATCH(1, (T_TBL[COLNUM]&lt;=24)*(T_TBL[HABILITADO]=1)*(T_TBL[COLNUM]&gt;H3)*(T_TBL[CAMPOS]&lt;&gt;""),0)</f>
        <v>7</v>
      </c>
      <c r="J3">
        <f t="array" ref="J3">MATCH(1, (T_TBL[COLNUM]&lt;=24)*(T_TBL[HABILITADO]=1)*(T_TBL[COLNUM]&gt;I3)*(T_TBL[CAMPOS]&lt;&gt;""),0)</f>
        <v>8</v>
      </c>
      <c r="K3">
        <f t="array" ref="K3">MATCH(1, (T_TBL[COLNUM]&lt;=24)*(T_TBL[HABILITADO]=1)*(T_TBL[COLNUM]&gt;J3)*(T_TBL[CAMPOS]&lt;&gt;""),0)</f>
        <v>9</v>
      </c>
      <c r="L3">
        <f t="array" ref="L3">MATCH(1, (T_TBL[COLNUM]&lt;=24)*(T_TBL[HABILITADO]=1)*(T_TBL[COLNUM]&gt;K3)*(T_TBL[CAMPOS]&lt;&gt;""),0)</f>
        <v>10</v>
      </c>
      <c r="M3">
        <f t="array" ref="M3">MATCH(1, (T_TBL[COLNUM]&lt;=24)*(T_TBL[HABILITADO]=1)*(T_TBL[COLNUM]&gt;L3)*(T_TBL[CAMPOS]&lt;&gt;""),0)</f>
        <v>11</v>
      </c>
      <c r="N3">
        <f t="array" ref="N3">MATCH(1, (T_TBL[COLNUM]&lt;=24)*(T_TBL[HABILITADO]=1)*(T_TBL[COLNUM]&gt;M3)*(T_TBL[CAMPOS]&lt;&gt;""),0)</f>
        <v>12</v>
      </c>
      <c r="O3">
        <f t="array" ref="O3">MATCH(1, (T_TBL[COLNUM]&lt;=24)*(T_TBL[HABILITADO]=1)*(T_TBL[COLNUM]&gt;N3)*(T_TBL[CAMPOS]&lt;&gt;""),0)</f>
        <v>13</v>
      </c>
      <c r="P3" t="e">
        <f t="array" ref="P3">MATCH(1, (T_TBL[COLNUM]&lt;=24)*(T_TBL[HABILITADO]=1)*(T_TBL[COLNUM]&gt;O3)*(T_TBL[CAMPOS]&lt;&gt;""),0)</f>
        <v>#N/A</v>
      </c>
      <c r="Q3" t="e">
        <f t="array" ref="Q3">MATCH(1, (T_TBL[COLNUM]&lt;=24)*(T_TBL[HABILITADO]=1)*(T_TBL[COLNUM]&gt;P3)*(T_TBL[CAMPOS]&lt;&gt;""),0)</f>
        <v>#N/A</v>
      </c>
      <c r="R3" t="e">
        <f t="array" ref="R3">MATCH(1, (T_TBL[COLNUM]&lt;=24)*(T_TBL[HABILITADO]=1)*(T_TBL[COLNUM]&gt;Q3)*(T_TBL[CAMPOS]&lt;&gt;""),0)</f>
        <v>#N/A</v>
      </c>
      <c r="S3" t="e">
        <f t="array" ref="S3">MATCH(1, (T_TBL[COLNUM]&lt;=24)*(T_TBL[HABILITADO]=1)*(T_TBL[COLNUM]&gt;R3)*(T_TBL[CAMPOS]&lt;&gt;""),0)</f>
        <v>#N/A</v>
      </c>
      <c r="T3" t="e">
        <f t="array" ref="T3">MATCH(1, (T_TBL[COLNUM]&lt;=24)*(T_TBL[HABILITADO]=1)*(T_TBL[COLNUM]&gt;S3)*(T_TBL[CAMPOS]&lt;&gt;""),0)</f>
        <v>#N/A</v>
      </c>
      <c r="U3" t="e">
        <f t="array" ref="U3">MATCH(1, (T_TBL[COLNUM]&lt;=24)*(T_TBL[HABILITADO]=1)*(T_TBL[COLNUM]&gt;T3)*(T_TBL[CAMPOS]&lt;&gt;""),0)</f>
        <v>#N/A</v>
      </c>
      <c r="V3" t="e">
        <f t="array" ref="V3">MATCH(1, (T_TBL[COLNUM]&lt;=24)*(T_TBL[HABILITADO]=1)*(T_TBL[COLNUM]&gt;U3)*(T_TBL[CAMPOS]&lt;&gt;""),0)</f>
        <v>#N/A</v>
      </c>
      <c r="W3" t="e">
        <f t="array" ref="W3">MATCH(1, (T_TBL[COLNUM]&lt;=24)*(T_TBL[HABILITADO]=1)*(T_TBL[COLNUM]&gt;V3)*(T_TBL[CAMPOS]&lt;&gt;""),0)</f>
        <v>#N/A</v>
      </c>
      <c r="X3" t="e">
        <f t="array" ref="X3">MATCH(1, (T_TBL[COLNUM]&lt;=24)*(T_TBL[HABILITADO]=1)*(T_TBL[COLNUM]&gt;W3)*(T_TBL[CAMPOS]&lt;&gt;""),0)</f>
        <v>#N/A</v>
      </c>
      <c r="Y3" t="e">
        <f t="array" ref="Y3">MATCH(1, (T_TBL[COLNUM]&lt;=24)*(T_TBL[HABILITADO]=1)*(T_TBL[COLNUM]&gt;X3)*(T_TBL[CAMPOS]&lt;&gt;""),0)</f>
        <v>#N/A</v>
      </c>
      <c r="Z3" t="e">
        <f t="array" ref="Z3">MATCH(1, (T_TBL[COLNUM]&lt;=24)*(T_TBL[HABILITADO]=1)*(T_TBL[COLNUM]&gt;Y3)*(T_TBL[CAMPOS]&lt;&gt;""),0)</f>
        <v>#N/A</v>
      </c>
      <c r="AA3" t="e">
        <f t="array" ref="AA3">MATCH(1, (T_TBL[COLNUM]&lt;=24)*(T_TBL[HABILITADO]=1)*(T_TBL[COLNUM]&gt;Z3)*(T_TBL[CAMPOS]&lt;&gt;""),0)</f>
        <v>#N/A</v>
      </c>
      <c r="AB3" t="e">
        <f t="array" ref="AB3">MATCH(1, (T_TBL[COLNUM]&lt;=24)*(T_TBL[HABILITADO]=1)*(T_TBL[COLNUM]&gt;AA3)*(T_TBL[CAMPOS]&lt;&gt;""),0)</f>
        <v>#N/A</v>
      </c>
      <c r="AC3" t="e">
        <f t="array" ref="AC3">MATCH(1, (T_TBL[COLNUM]&lt;=24)*(T_TBL[HABILITADO]=1)*(T_TBL[COLNUM]&gt;AB3)*(T_TBL[CAMPOS]&lt;&gt;""),0)</f>
        <v>#N/A</v>
      </c>
      <c r="AD3" t="e">
        <f t="array" ref="AD3">MATCH(1, (T_TBL[COLNUM]&lt;=24)*(T_TBL[HABILITADO]=1)*(T_TBL[COLNUM]&gt;AC3)*(T_TBL[CAMPOS]&lt;&gt;""),0)</f>
        <v>#N/A</v>
      </c>
      <c r="AE3" t="e">
        <f t="array" ref="AE3">MATCH(1, (T_TBL[COLNUM]&lt;=24)*(T_TBL[HABILITADO]=1)*(T_TBL[COLNUM]&gt;AD3)*(T_TBL[CAMPOS]&lt;&gt;""),0)</f>
        <v>#N/A</v>
      </c>
      <c r="AF3" t="e">
        <f t="array" ref="AF3">MATCH(1, (T_TBL[COLNUM]&lt;=24)*(T_TBL[HABILITADO]=1)*(T_TBL[COLNUM]&gt;AE3)*(T_TBL[CAMPOS]&lt;&gt;""),0)</f>
        <v>#N/A</v>
      </c>
      <c r="AG3" t="e">
        <f t="array" ref="AG3">MATCH(1, (T_TBL[COLNUM]&lt;=24)*(T_TBL[HABILITADO]=1)*(T_TBL[COLNUM]&gt;AF3)*(T_TBL[CAMPOS]&lt;&gt;""),0)</f>
        <v>#N/A</v>
      </c>
      <c r="AH3" t="e">
        <f t="array" ref="AH3">MATCH(1, (T_TBL[COLNUM]&lt;=24)*(T_TBL[HABILITADO]=1)*(T_TBL[COLNUM]&gt;AG3)*(T_TBL[CAMPOS]&lt;&gt;""),0)</f>
        <v>#N/A</v>
      </c>
      <c r="AI3" t="e">
        <f t="array" ref="AI3">MATCH(1, (T_TBL[COLNUM]&lt;=24)*(T_TBL[HABILITADO]=1)*(T_TBL[COLNUM]&gt;AH3)*(T_TBL[CAMPOS]&lt;&gt;""),0)</f>
        <v>#N/A</v>
      </c>
      <c r="AJ3" t="e">
        <f t="array" ref="AJ3">MATCH(1, (T_TBL[COLNUM]&lt;=24)*(T_TBL[HABILITADO]=1)*(T_TBL[COLNUM]&gt;AI3)*(T_TBL[CAMPOS]&lt;&gt;""),0)</f>
        <v>#N/A</v>
      </c>
      <c r="AK3" t="e">
        <f t="array" ref="AK3">MATCH(1, (T_TBL[COLNUM]&lt;=24)*(T_TBL[HABILITADO]=1)*(T_TBL[COLNUM]&gt;AJ3)*(T_TBL[CAMPOS]&lt;&gt;""),0)</f>
        <v>#N/A</v>
      </c>
      <c r="AL3" t="e">
        <f t="array" ref="AL3">MATCH(1, (T_TBL[COLNUM]&lt;=24)*(T_TBL[HABILITADO]=1)*(T_TBL[COLNUM]&gt;AK3)*(T_TBL[CAMPOS]&lt;&gt;""),0)</f>
        <v>#N/A</v>
      </c>
      <c r="AM3" t="e">
        <f t="array" ref="AM3">MATCH(1, (T_TBL[COLNUM]&lt;=24)*(T_TBL[HABILITADO]=1)*(T_TBL[COLNUM]&gt;AL3)*(T_TBL[CAMPOS]&lt;&gt;""),0)</f>
        <v>#N/A</v>
      </c>
      <c r="AN3" t="e">
        <f t="array" ref="AN3">MATCH(1, (T_TBL[COLNUM]&lt;=24)*(T_TBL[HABILITADO]=1)*(T_TBL[COLNUM]&gt;AM3)*(T_TBL[CAMPOS]&lt;&gt;""),0)</f>
        <v>#N/A</v>
      </c>
    </row>
    <row r="4" spans="1:40" x14ac:dyDescent="0.25">
      <c r="C4" t="str">
        <f>IF(NOT(ISERROR(C3)), INDEX(T_TBL[], C$3, 1), "")</f>
        <v>clave</v>
      </c>
      <c r="D4" t="str">
        <f>IF(NOT(ISERROR(D3)), INDEX(T_TBL[], D$3, 1), "")</f>
        <v>descr</v>
      </c>
      <c r="E4" t="str">
        <f>IF(NOT(ISERROR(E3)), INDEX(T_TBL[], E$3, 1), "")</f>
        <v>nombre</v>
      </c>
      <c r="F4" t="str">
        <f>IF(NOT(ISERROR(F3)), INDEX(T_TBL[], F$3, 1), "")</f>
        <v>puesto_stps</v>
      </c>
      <c r="G4" t="str">
        <f>IF(NOT(ISERROR(G3)), INDEX(T_TBL[], G$3, 1), "")</f>
        <v>clave_stps</v>
      </c>
      <c r="H4" t="str">
        <f>IF(NOT(ISERROR(H3)), INDEX(T_TBL[], H$3, 1), "")</f>
        <v>activo</v>
      </c>
      <c r="I4" t="str">
        <f>IF(NOT(ISERROR(I3)), INDEX(T_TBL[], I$3, 1), "")</f>
        <v>id_rev</v>
      </c>
      <c r="J4" t="str">
        <f>IF(NOT(ISERROR(J3)), INDEX(T_TBL[], J$3, 1), "")</f>
        <v>id_reg_cont</v>
      </c>
      <c r="K4" t="str">
        <f>IF(NOT(ISERROR(K3)), INDEX(T_TBL[], K$3, 1), "")</f>
        <v>nivel</v>
      </c>
      <c r="L4" t="str">
        <f>IF(NOT(ISERROR(L3)), INDEX(T_TBL[], L$3, 1), "")</f>
        <v>familia</v>
      </c>
      <c r="M4" t="str">
        <f>IF(NOT(ISERROR(M3)), INDEX(T_TBL[], M$3, 1), "")</f>
        <v>labores</v>
      </c>
      <c r="N4" t="str">
        <f>IF(NOT(ISERROR(N3)), INDEX(T_TBL[], N$3, 1), "")</f>
        <v>regimen</v>
      </c>
      <c r="O4" t="str">
        <f>IF(NOT(ISERROR(O3)), INDEX(T_TBL[], O$3, 1), "")</f>
        <v>clasif</v>
      </c>
      <c r="P4" t="str">
        <f>IF(NOT(ISERROR(P3)), INDEX(T_TBL[], P$3, 1), "")</f>
        <v/>
      </c>
      <c r="Q4" t="str">
        <f>IF(NOT(ISERROR(Q3)), INDEX(T_TBL[], Q$3, 1), "")</f>
        <v/>
      </c>
      <c r="R4" t="str">
        <f>IF(NOT(ISERROR(R3)), INDEX(T_TBL[], R$3, 1), "")</f>
        <v/>
      </c>
      <c r="S4" t="str">
        <f>IF(NOT(ISERROR(S3)), INDEX(T_TBL[], S$3, 1), "")</f>
        <v/>
      </c>
      <c r="T4" t="str">
        <f>IF(NOT(ISERROR(T3)), INDEX(T_TBL[], T$3, 1), "")</f>
        <v/>
      </c>
      <c r="U4" t="str">
        <f>IF(NOT(ISERROR(U3)), INDEX(T_TBL[], U$3, 1), "")</f>
        <v/>
      </c>
      <c r="V4" t="str">
        <f>IF(NOT(ISERROR(V3)), INDEX(T_TBL[], V$3, 1), "")</f>
        <v/>
      </c>
      <c r="W4" t="str">
        <f>IF(NOT(ISERROR(W3)), INDEX(T_TBL[], W$3, 1), "")</f>
        <v/>
      </c>
      <c r="X4" t="str">
        <f>IF(NOT(ISERROR(X3)), INDEX(T_TBL[], X$3, 1), "")</f>
        <v/>
      </c>
      <c r="Y4" t="str">
        <f>IF(NOT(ISERROR(Y3)), INDEX(T_TBL[], Y$3, 1), "")</f>
        <v/>
      </c>
      <c r="Z4" t="str">
        <f>IF(NOT(ISERROR(Z3)), INDEX(T_TBL[], Z$3, 1), "")</f>
        <v/>
      </c>
      <c r="AA4" t="str">
        <f>IF(NOT(ISERROR(AA3)), INDEX(T_TBL[], AA$3, 1), "")</f>
        <v/>
      </c>
      <c r="AB4" t="str">
        <f>IF(NOT(ISERROR(AB3)), INDEX(T_TBL[], AB$3, 1), "")</f>
        <v/>
      </c>
      <c r="AC4" t="str">
        <f>IF(NOT(ISERROR(AC3)), INDEX(T_TBL[], AC$3, 1), "")</f>
        <v/>
      </c>
      <c r="AD4" t="str">
        <f>IF(NOT(ISERROR(AD3)), INDEX(T_TBL[], AD$3, 1), "")</f>
        <v/>
      </c>
      <c r="AE4" t="str">
        <f>IF(NOT(ISERROR(AE3)), INDEX(T_TBL[], AE$3, 1), "")</f>
        <v/>
      </c>
      <c r="AF4" t="str">
        <f>IF(NOT(ISERROR(AF3)), INDEX(T_TBL[], AF$3, 1), "")</f>
        <v/>
      </c>
      <c r="AG4" t="str">
        <f>IF(NOT(ISERROR(AG3)), INDEX(T_TBL[], AG$3, 1), "")</f>
        <v/>
      </c>
      <c r="AH4" t="str">
        <f>IF(NOT(ISERROR(AH3)), INDEX(T_TBL[], AH$3, 1), "")</f>
        <v/>
      </c>
      <c r="AI4" t="str">
        <f>IF(NOT(ISERROR(AI3)), INDEX(T_TBL[], AI$3, 1), "")</f>
        <v/>
      </c>
      <c r="AJ4" t="str">
        <f>IF(NOT(ISERROR(AJ3)), INDEX(T_TBL[], AJ$3, 1), "")</f>
        <v/>
      </c>
      <c r="AK4" t="str">
        <f>IF(NOT(ISERROR(AK3)), INDEX(T_TBL[], AK$3, 1), "")</f>
        <v/>
      </c>
      <c r="AL4" t="str">
        <f>IF(NOT(ISERROR(AL3)), INDEX(T_TBL[], AL$3, 1), "")</f>
        <v/>
      </c>
      <c r="AM4" t="str">
        <f>IF(NOT(ISERROR(AM3)), INDEX(T_TBL[], AM$3, 1), "")</f>
        <v/>
      </c>
      <c r="AN4" t="str">
        <f>IF(NOT(ISERROR(AN3)), INDEX(T_TBL[], AN$3, 1), "")</f>
        <v/>
      </c>
    </row>
    <row r="5" spans="1:40" x14ac:dyDescent="0.25">
      <c r="A5" t="str">
        <f ca="1">"" &amp; IFERROR("'" &amp; C$4 &amp; "'" &amp; " =&gt; " &amp; C5, "") &amp; IFERROR("'" &amp; D$4 &amp; "'" &amp; " =&gt; " &amp; D5, "") &amp; IFERROR("'" &amp; E$4 &amp; "'" &amp; " =&gt; " &amp; E5, "") &amp; IFERROR("'" &amp; F$4 &amp; "'" &amp; " =&gt; " &amp; F5, "") &amp; IFERROR("'" &amp; G$4 &amp; "'" &amp; " =&gt; " &amp; G5, "") &amp; IFERROR("'" &amp; H$4 &amp; "'" &amp; " =&gt; " &amp; H5, "") &amp; IFERROR("'" &amp; I$4 &amp; "'" &amp; " =&gt; " &amp; I5, "") &amp; IFERROR("'" &amp; J$4 &amp; "'" &amp; " =&gt; " &amp; J5, "") &amp; IFERROR("'" &amp; K$4 &amp; "'" &amp; " =&gt; " &amp; K5, "") &amp; IFERROR("'" &amp; L$4 &amp; "'" &amp; " =&gt; " &amp; L5, "") &amp; IFERROR("'" &amp; M$4 &amp; "'" &amp; " =&gt; " &amp; M5, "") &amp; IFERROR("'" &amp; N$4 &amp; "'" &amp; " =&gt; " &amp; N5, "") &amp; IFERROR("'" &amp; O$4 &amp; "'" &amp; " =&gt; " &amp; O5, "") &amp; IFERROR("'" &amp; P$4 &amp; "'" &amp; " =&gt; " &amp; P5, "") &amp; IFERROR("'" &amp; Q$4 &amp; "'" &amp; " =&gt; " &amp; Q5, "") &amp; IFERROR("'" &amp; R$4 &amp; "'" &amp; " =&gt; " &amp; R5, "") &amp; IFERROR("'" &amp; S$4 &amp; "'" &amp; " =&gt; " &amp; S5, "") &amp; IFERROR("'" &amp; T$4 &amp; "'" &amp; " =&gt; " &amp; T5, "") &amp; IFERROR("'" &amp; U$4 &amp; "'" &amp; " =&gt; " &amp; U5, "") &amp; IFERROR("'" &amp; V$4 &amp; "'" &amp; " =&gt; " &amp; V5, "") &amp; IFERROR("'" &amp; W$4 &amp; "'" &amp; " =&gt; " &amp; W5, "") &amp; IFERROR("'" &amp; X$4 &amp; "'" &amp; " =&gt; " &amp; X5, "") &amp; IFERROR("'" &amp; Y$4 &amp; "'" &amp; " =&gt; " &amp; Y5, "") &amp; IFERROR("'" &amp; Z$4 &amp; "'" &amp; " =&gt; " &amp; Z5, "") &amp; IFERROR("'" &amp; AA$4 &amp; "'" &amp; " =&gt; " &amp; AA5, "")  &amp; IFERROR("'" &amp; AB$4 &amp; "'" &amp; " =&gt; " &amp; AB5, "") &amp; IFERROR("'" &amp; AC$4 &amp; "'" &amp; " =&gt; " &amp; AC5, "") &amp; IFERROR("'" &amp; AD$4 &amp; "'" &amp; " =&gt; " &amp; AD5, "") &amp; IFERROR("'" &amp; AE$4 &amp; "'" &amp; " =&gt; " &amp; AE5, "") &amp; IFERROR("'" &amp; AF$4 &amp; "'" &amp; " =&gt; " &amp; AF5, "") &amp; IFERROR("'" &amp; AG$4 &amp; "'" &amp; " =&gt; " &amp; AG5, "") &amp; IFERROR("'" &amp; AH$4 &amp; "'" &amp; " =&gt; " &amp;  AH5, "") &amp; IFERROR("'" &amp; AI$4 &amp; "'" &amp; " =&gt; " &amp; AI5, "") &amp; IFERROR("'" &amp; AJ$4 &amp; "'" &amp; " =&gt; " &amp; AJ5, "") &amp; IFERROR("'" &amp; AK$4 &amp; "'" &amp; " =&gt; " &amp; AK5, "") &amp; IFERROR("'" &amp; AL$4 &amp; "'" &amp; " =&gt; " &amp; AL5, "") &amp; IFERROR("'" &amp; AM$4 &amp; "'" &amp; " =&gt; " &amp; AM5, "") &amp; IFERROR("'" &amp; AN$4 &amp; "'" &amp; " =&gt; " &amp; AN5, "")</f>
        <v>'clave' =&gt; 433602, 'descr' =&gt; 'ABOGADO ""A""', 'nombre' =&gt; '', 'puesto_stps' =&gt; ' ABOGADO', 'clave_stps' =&gt; 834010100, 'activo' =&gt; 1, 'id_rev' =&gt; 1, 'id_reg_cont' =&gt; 1, 'nivel' =&gt; 43, 'familia' =&gt; 36, 'labores' =&gt; 2, 'regimen' =&gt; 'C', 'clasif' =&gt; '43.36.02'</v>
      </c>
      <c r="B5" t="str">
        <f t="shared" ref="B5:B6" ca="1" si="0">"" &amp; IFERROR(C5, "") &amp; IFERROR(D5, "") &amp; IFERROR(E5, "") &amp; IFERROR(F5, "") &amp; IFERROR(G5, "") &amp; IFERROR(H5, "") &amp; IFERROR(I5, "") &amp; IFERROR(J5, "") &amp; IFERROR(K5, "") &amp; IFERROR(L5, "") &amp; IFERROR(M5, "") &amp; IFERROR(N5, "") &amp; IFERROR(O5, "") &amp; IFERROR(P5, "") &amp; IFERROR(Q5, "") &amp; IFERROR(R5, "") &amp; IFERROR(S5, "") &amp; IFERROR(T5, "") &amp; IFERROR(U5, "") &amp; IFERROR(V5, "") &amp; IFERROR(W5, "") &amp; IFERROR(X5, "") &amp; IFERROR(Y5, "") &amp; IFERROR(Z5, "") &amp; IFERROR(AA5, "") &amp; IFERROR(AB5, "") &amp; IFERROR(AC5, "")&amp; IFERROR(AD5, "") &amp; IFERROR(AE5, "") &amp; IFERROR(AF5, "") &amp; IFERROR(AG5, "") &amp; IFERROR(AH5, "") &amp; IFERROR(AI5, "") &amp; IFERROR(AJ5, "") &amp; IFERROR(AK5, "") &amp; IFERROR(AL5, "") &amp; IFERROR(AM5, "") &amp; IFERROR(AN5, "")</f>
        <v>433602, 'ABOGADO ""A""', '', ' ABOGADO', 834010100, 1, 1, 1, 43, 36, 2, 'C', '43.36.02'</v>
      </c>
      <c r="C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433602, </v>
      </c>
      <c r="D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'ABOGADO ""A""', </v>
      </c>
      <c r="E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 ABOGADO', </v>
      </c>
      <c r="G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834010100, </v>
      </c>
      <c r="H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43, </v>
      </c>
      <c r="L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36, </v>
      </c>
      <c r="M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'43.36.02'</v>
      </c>
      <c r="P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" spans="1:40" x14ac:dyDescent="0.25">
      <c r="A6" t="str">
        <f t="shared" ref="A6:A69" ca="1" si="1">"" &amp; IFERROR("'" &amp; C$4 &amp; "'" &amp; " =&gt; " &amp; C6, "") &amp; IFERROR("'" &amp; D$4 &amp; "'" &amp; " =&gt; " &amp; D6, "") &amp; IFERROR("'" &amp; E$4 &amp; "'" &amp; " =&gt; " &amp; E6, "") &amp; IFERROR("'" &amp; F$4 &amp; "'" &amp; " =&gt; " &amp; F6, "") &amp; IFERROR("'" &amp; G$4 &amp; "'" &amp; " =&gt; " &amp; G6, "") &amp; IFERROR("'" &amp; H$4 &amp; "'" &amp; " =&gt; " &amp; H6, "") &amp; IFERROR("'" &amp; I$4 &amp; "'" &amp; " =&gt; " &amp; I6, "") &amp; IFERROR("'" &amp; J$4 &amp; "'" &amp; " =&gt; " &amp; J6, "") &amp; IFERROR("'" &amp; K$4 &amp; "'" &amp; " =&gt; " &amp; K6, "") &amp; IFERROR("'" &amp; L$4 &amp; "'" &amp; " =&gt; " &amp; L6, "") &amp; IFERROR("'" &amp; M$4 &amp; "'" &amp; " =&gt; " &amp; M6, "") &amp; IFERROR("'" &amp; N$4 &amp; "'" &amp; " =&gt; " &amp; N6, "") &amp; IFERROR("'" &amp; O$4 &amp; "'" &amp; " =&gt; " &amp; O6, "") &amp; IFERROR("'" &amp; P$4 &amp; "'" &amp; " =&gt; " &amp; P6, "") &amp; IFERROR("'" &amp; Q$4 &amp; "'" &amp; " =&gt; " &amp; Q6, "") &amp; IFERROR("'" &amp; R$4 &amp; "'" &amp; " =&gt; " &amp; R6, "") &amp; IFERROR("'" &amp; S$4 &amp; "'" &amp; " =&gt; " &amp; S6, "") &amp; IFERROR("'" &amp; T$4 &amp; "'" &amp; " =&gt; " &amp; T6, "") &amp; IFERROR("'" &amp; U$4 &amp; "'" &amp; " =&gt; " &amp; U6, "") &amp; IFERROR("'" &amp; V$4 &amp; "'" &amp; " =&gt; " &amp; V6, "") &amp; IFERROR("'" &amp; W$4 &amp; "'" &amp; " =&gt; " &amp; W6, "") &amp; IFERROR("'" &amp; X$4 &amp; "'" &amp; " =&gt; " &amp; X6, "") &amp; IFERROR("'" &amp; Y$4 &amp; "'" &amp; " =&gt; " &amp; Y6, "") &amp; IFERROR("'" &amp; Z$4 &amp; "'" &amp; " =&gt; " &amp; Z6, "") &amp; IFERROR("'" &amp; AA$4 &amp; "'" &amp; " =&gt; " &amp; AA6, "")  &amp; IFERROR("'" &amp; AB$4 &amp; "'" &amp; " =&gt; " &amp; AB6, "") &amp; IFERROR("'" &amp; AC$4 &amp; "'" &amp; " =&gt; " &amp; AC6, "") &amp; IFERROR("'" &amp; AD$4 &amp; "'" &amp; " =&gt; " &amp; AD6, "") &amp; IFERROR("'" &amp; AE$4 &amp; "'" &amp; " =&gt; " &amp; AE6, "") &amp; IFERROR("'" &amp; AF$4 &amp; "'" &amp; " =&gt; " &amp; AF6, "") &amp; IFERROR("'" &amp; AG$4 &amp; "'" &amp; " =&gt; " &amp; AG6, "") &amp; IFERROR("'" &amp; AH$4 &amp; "'" &amp; " =&gt; " &amp;  AH6, "") &amp; IFERROR("'" &amp; AI$4 &amp; "'" &amp; " =&gt; " &amp; AI6, "") &amp; IFERROR("'" &amp; AJ$4 &amp; "'" &amp; " =&gt; " &amp; AJ6, "") &amp; IFERROR("'" &amp; AK$4 &amp; "'" &amp; " =&gt; " &amp; AK6, "") &amp; IFERROR("'" &amp; AL$4 &amp; "'" &amp; " =&gt; " &amp; AL6, "") &amp; IFERROR("'" &amp; AM$4 &amp; "'" &amp; " =&gt; " &amp; AM6, "") &amp; IFERROR("'" &amp; AN$4 &amp; "'" &amp; " =&gt; " &amp; AN6, "")</f>
        <v>'clave' =&gt; 413602, 'descr' =&gt; 'ABOGADO ""B""', 'nombre' =&gt; '', 'puesto_stps' =&gt; 'ABOGADO', 'clave_stps' =&gt; 834010100, 'activo' =&gt; 1, 'id_rev' =&gt; 1, 'id_reg_cont' =&gt; 1, 'nivel' =&gt; 41, 'familia' =&gt; 36, 'labores' =&gt; 2, 'regimen' =&gt; 'C', 'clasif' =&gt; '41.36.02'</v>
      </c>
      <c r="B6" t="str">
        <f t="shared" ca="1" si="0"/>
        <v>413602, 'ABOGADO ""B""', '', 'ABOGADO', 834010100, 1, 1, 1, 41, 36, 2, 'C', '41.36.02'</v>
      </c>
      <c r="C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413602, </v>
      </c>
      <c r="D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'ABOGADO ""B""', </v>
      </c>
      <c r="E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'ABOGADO', </v>
      </c>
      <c r="G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834010100, </v>
      </c>
      <c r="H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41, </v>
      </c>
      <c r="L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36, </v>
      </c>
      <c r="M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'41.36.02'</v>
      </c>
      <c r="P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" spans="1:40" x14ac:dyDescent="0.25">
      <c r="A7" t="str">
        <f t="shared" ca="1" si="1"/>
        <v>'clave' =&gt; 403602, 'descr' =&gt; 'ABOGADO ""C""', 'nombre' =&gt; '', 'puesto_stps' =&gt; 'ABOGADO', 'clave_stps' =&gt; 834010100, 'activo' =&gt; 1, 'id_rev' =&gt; 1, 'id_reg_cont' =&gt; 1, 'nivel' =&gt; 40, 'familia' =&gt; 36, 'labores' =&gt; 2, 'regimen' =&gt; 'C', 'clasif' =&gt; '40.36.02'</v>
      </c>
      <c r="B7" t="str">
        <f ca="1">"" &amp; IFERROR(C7, "") &amp; IFERROR(D7, "") &amp; IFERROR(E7, "") &amp; IFERROR(F7, "") &amp; IFERROR(G7, "") &amp; IFERROR(H7, "") &amp; IFERROR(I7, "") &amp; IFERROR(J7, "") &amp; IFERROR(K7, "") &amp; IFERROR(L7, "") &amp; IFERROR(M7, "") &amp; IFERROR(N7, "") &amp; IFERROR(O7, "") &amp; IFERROR(P7, "") &amp; IFERROR(Q7, "") &amp; IFERROR(R7, "") &amp; IFERROR(S7, "") &amp; IFERROR(T7, "") &amp; IFERROR(U7, "") &amp; IFERROR(V7, "") &amp; IFERROR(W7, "") &amp; IFERROR(X7, "") &amp; IFERROR(Y7, "") &amp; IFERROR(Z7, "") &amp; IFERROR(AA7, "") &amp; IFERROR(AB7, "") &amp; IFERROR(AC7, "")&amp; IFERROR(AD7, "") &amp; IFERROR(AE7, "") &amp; IFERROR(AF7, "") &amp; IFERROR(AG7, "") &amp; IFERROR(AH7, "") &amp; IFERROR(AI7, "") &amp; IFERROR(AJ7, "") &amp; IFERROR(AK7, "") &amp; IFERROR(AL7, "") &amp; IFERROR(AM7, "") &amp; IFERROR(AN7, "")</f>
        <v>403602, 'ABOGADO ""C""', '', 'ABOGADO', 834010100, 1, 1, 1, 40, 36, 2, 'C', '40.36.02'</v>
      </c>
      <c r="C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403602, </v>
      </c>
      <c r="D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'ABOGADO ""C""', </v>
      </c>
      <c r="E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'ABOGADO', </v>
      </c>
      <c r="G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834010100, </v>
      </c>
      <c r="H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40, </v>
      </c>
      <c r="L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36, </v>
      </c>
      <c r="M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'40.36.02'</v>
      </c>
      <c r="P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" spans="1:40" x14ac:dyDescent="0.25">
      <c r="A8" t="str">
        <f t="shared" ca="1" si="1"/>
        <v>'clave' =&gt; 383602, 'descr' =&gt; 'ABOGADO ""D""', 'nombre' =&gt; '', 'puesto_stps' =&gt; 'ABOGADO', 'clave_stps' =&gt; 834010100, 'activo' =&gt; 1, 'id_rev' =&gt; 1, 'id_reg_cont' =&gt; 1, 'nivel' =&gt; 38, 'familia' =&gt; 36, 'labores' =&gt; 2, 'regimen' =&gt; 'C', 'clasif' =&gt; '38.36.02'</v>
      </c>
      <c r="B8" t="str">
        <f t="shared" ref="B8:B71" ca="1" si="2">"" &amp; IFERROR(C8, "") &amp; IFERROR(D8, "") &amp; IFERROR(E8, "") &amp; IFERROR(F8, "") &amp; IFERROR(G8, "") &amp; IFERROR(H8, "") &amp; IFERROR(I8, "") &amp; IFERROR(J8, "") &amp; IFERROR(K8, "") &amp; IFERROR(L8, "") &amp; IFERROR(M8, "") &amp; IFERROR(N8, "") &amp; IFERROR(O8, "") &amp; IFERROR(P8, "") &amp; IFERROR(Q8, "") &amp; IFERROR(R8, "") &amp; IFERROR(S8, "") &amp; IFERROR(T8, "") &amp; IFERROR(U8, "") &amp; IFERROR(V8, "") &amp; IFERROR(W8, "") &amp; IFERROR(X8, "") &amp; IFERROR(Y8, "") &amp; IFERROR(Z8, "") &amp; IFERROR(AA8, "") &amp; IFERROR(AB8, "") &amp; IFERROR(AC8, "")&amp; IFERROR(AD8, "") &amp; IFERROR(AE8, "") &amp; IFERROR(AF8, "") &amp; IFERROR(AG8, "") &amp; IFERROR(AH8, "") &amp; IFERROR(AI8, "") &amp; IFERROR(AJ8, "") &amp; IFERROR(AK8, "") &amp; IFERROR(AL8, "") &amp; IFERROR(AM8, "") &amp; IFERROR(AN8, "")</f>
        <v>383602, 'ABOGADO ""D""', '', 'ABOGADO', 834010100, 1, 1, 1, 38, 36, 2, 'C', '38.36.02'</v>
      </c>
      <c r="C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383602, </v>
      </c>
      <c r="D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'ABOGADO ""D""', </v>
      </c>
      <c r="E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'ABOGADO', </v>
      </c>
      <c r="G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834010100, </v>
      </c>
      <c r="H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38, </v>
      </c>
      <c r="L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36, </v>
      </c>
      <c r="M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'38.36.02'</v>
      </c>
      <c r="P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9" spans="1:40" x14ac:dyDescent="0.25">
      <c r="A9" t="str">
        <f t="shared" ca="1" si="1"/>
        <v>'clave' =&gt; 343602, 'descr' =&gt; 'ABOGADO ""E""', 'nombre' =&gt; '', 'puesto_stps' =&gt; 'ABOGADO', 'clave_stps' =&gt; 834010100, 'activo' =&gt; 1, 'id_rev' =&gt; 1, 'id_reg_cont' =&gt; 1, 'nivel' =&gt; 34, 'familia' =&gt; 36, 'labores' =&gt; 2, 'regimen' =&gt; 'C', 'clasif' =&gt; '34.36.02'</v>
      </c>
      <c r="B9" t="str">
        <f t="shared" ca="1" si="2"/>
        <v>343602, 'ABOGADO ""E""', '', 'ABOGADO', 834010100, 1, 1, 1, 34, 36, 2, 'C', '34.36.02'</v>
      </c>
      <c r="C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343602, </v>
      </c>
      <c r="D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'ABOGADO ""E""', </v>
      </c>
      <c r="E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'ABOGADO', </v>
      </c>
      <c r="G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834010100, </v>
      </c>
      <c r="H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34, </v>
      </c>
      <c r="L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36, </v>
      </c>
      <c r="M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'34.36.02'</v>
      </c>
      <c r="P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0" spans="1:40" x14ac:dyDescent="0.25">
      <c r="A10" t="str">
        <f t="shared" ca="1" si="1"/>
        <v>'clave' =&gt; 323602, 'descr' =&gt; 'ABOGADO ""F""', 'nombre' =&gt; '', 'puesto_stps' =&gt; 'ABOGADO', 'clave_stps' =&gt; 834010100, 'activo' =&gt; 1, 'id_rev' =&gt; 1, 'id_reg_cont' =&gt; 1, 'nivel' =&gt; 32, 'familia' =&gt; 36, 'labores' =&gt; 2, 'regimen' =&gt; 'C', 'clasif' =&gt; '32.36.02'</v>
      </c>
      <c r="B10" t="str">
        <f t="shared" ca="1" si="2"/>
        <v>323602, 'ABOGADO ""F""', '', 'ABOGADO', 834010100, 1, 1, 1, 32, 36, 2, 'C', '32.36.02'</v>
      </c>
      <c r="C1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323602, </v>
      </c>
      <c r="D1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'ABOGADO ""F""', </v>
      </c>
      <c r="E1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'ABOGADO', </v>
      </c>
      <c r="G1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834010100, </v>
      </c>
      <c r="H1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1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32, </v>
      </c>
      <c r="L1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36, </v>
      </c>
      <c r="M1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1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1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'32.36.02'</v>
      </c>
      <c r="P1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1" spans="1:40" x14ac:dyDescent="0.25">
      <c r="A11" t="str">
        <f t="shared" ca="1" si="1"/>
        <v>'clave' =&gt; 440207, 'descr' =&gt; 'ADMINISTRADOR CENTRO DE TRABAJO ""A""', 'nombre' =&gt; '', 'puesto_stps' =&gt; 'ADMINISTRADOR', 'clave_stps' =&gt; 825080301, 'activo' =&gt; 1, 'id_rev' =&gt; 1, 'id_reg_cont' =&gt; 1, 'nivel' =&gt; 44, 'familia' =&gt; 2, 'labores' =&gt; 7, 'regimen' =&gt; 'C', 'clasif' =&gt; '44.02.07'</v>
      </c>
      <c r="B11" t="str">
        <f t="shared" ca="1" si="2"/>
        <v>440207, 'ADMINISTRADOR CENTRO DE TRABAJO ""A""', '', 'ADMINISTRADOR', 825080301, 1, 1, 1, 44, 2, 7, 'C', '44.02.07'</v>
      </c>
      <c r="C1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440207, </v>
      </c>
      <c r="D1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'ADMINISTRADOR CENTRO DE TRABAJO ""A""', </v>
      </c>
      <c r="E1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'ADMINISTRADOR', </v>
      </c>
      <c r="G1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825080301, </v>
      </c>
      <c r="H1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1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44, </v>
      </c>
      <c r="L1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2, </v>
      </c>
      <c r="M1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1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1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'44.02.07'</v>
      </c>
      <c r="P1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2" spans="1:40" x14ac:dyDescent="0.25">
      <c r="A12" t="str">
        <f t="shared" ca="1" si="1"/>
        <v>'clave' =&gt; 430207, 'descr' =&gt; 'ADMINISTRADOR CENTRO DE TRABAJO ""B""', 'nombre' =&gt; '', 'puesto_stps' =&gt; 'ADMINISTRADOR', 'clave_stps' =&gt; 825080301, 'activo' =&gt; 1, 'id_rev' =&gt; 1, 'id_reg_cont' =&gt; 1, 'nivel' =&gt; 43, 'familia' =&gt; 2, 'labores' =&gt; 7, 'regimen' =&gt; 'C', 'clasif' =&gt; '43.02.07'</v>
      </c>
      <c r="B12" t="str">
        <f t="shared" ca="1" si="2"/>
        <v>430207, 'ADMINISTRADOR CENTRO DE TRABAJO ""B""', '', 'ADMINISTRADOR', 825080301, 1, 1, 1, 43, 2, 7, 'C', '43.02.07'</v>
      </c>
      <c r="C1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430207, </v>
      </c>
      <c r="D1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'ADMINISTRADOR CENTRO DE TRABAJO ""B""', </v>
      </c>
      <c r="E1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'ADMINISTRADOR', </v>
      </c>
      <c r="G1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825080301, </v>
      </c>
      <c r="H1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1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43, </v>
      </c>
      <c r="L1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2, </v>
      </c>
      <c r="M1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1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1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'43.02.07'</v>
      </c>
      <c r="P1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3" spans="1:40" x14ac:dyDescent="0.25">
      <c r="A13" t="str">
        <f t="shared" ca="1" si="1"/>
        <v>'clave' =&gt; 420207, 'descr' =&gt; 'ADMINISTRADOR CENTRO DE TRABAJO ""C""', 'nombre' =&gt; '', 'puesto_stps' =&gt; 'ADMINISTRADOR', 'clave_stps' =&gt; 825080301, 'activo' =&gt; 1, 'id_rev' =&gt; 1, 'id_reg_cont' =&gt; 1, 'nivel' =&gt; 42, 'familia' =&gt; 2, 'labores' =&gt; 7, 'regimen' =&gt; 'C', 'clasif' =&gt; '42.02.07'</v>
      </c>
      <c r="B13" t="str">
        <f t="shared" ca="1" si="2"/>
        <v>420207, 'ADMINISTRADOR CENTRO DE TRABAJO ""C""', '', 'ADMINISTRADOR', 825080301, 1, 1, 1, 42, 2, 7, 'C', '42.02.07'</v>
      </c>
      <c r="C1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420207, </v>
      </c>
      <c r="D1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'ADMINISTRADOR CENTRO DE TRABAJO ""C""', </v>
      </c>
      <c r="E1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'ADMINISTRADOR', </v>
      </c>
      <c r="G1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825080301, </v>
      </c>
      <c r="H1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1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42, </v>
      </c>
      <c r="L1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2, </v>
      </c>
      <c r="M1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1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1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'42.02.07'</v>
      </c>
      <c r="P1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4" spans="1:40" x14ac:dyDescent="0.25">
      <c r="A14" t="str">
        <f t="shared" ca="1" si="1"/>
        <v>'clave' =&gt; 410207, 'descr' =&gt; 'ADMINISTRADOR CENTRO DE TRABAJO ""D""', 'nombre' =&gt; '', 'puesto_stps' =&gt; 'ADMINISTRADOR', 'clave_stps' =&gt; 825080301, 'activo' =&gt; 1, 'id_rev' =&gt; 1, 'id_reg_cont' =&gt; 1, 'nivel' =&gt; 41, 'familia' =&gt; 2, 'labores' =&gt; 7, 'regimen' =&gt; 'C', 'clasif' =&gt; '41.02.07'</v>
      </c>
      <c r="B14" t="str">
        <f t="shared" ca="1" si="2"/>
        <v>410207, 'ADMINISTRADOR CENTRO DE TRABAJO ""D""', '', 'ADMINISTRADOR', 825080301, 1, 1, 1, 41, 2, 7, 'C', '41.02.07'</v>
      </c>
      <c r="C1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410207, </v>
      </c>
      <c r="D1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'ADMINISTRADOR CENTRO DE TRABAJO ""D""', </v>
      </c>
      <c r="E1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'ADMINISTRADOR', </v>
      </c>
      <c r="G1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825080301, </v>
      </c>
      <c r="H1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1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41, </v>
      </c>
      <c r="L1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2, </v>
      </c>
      <c r="M1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1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1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'41.02.07'</v>
      </c>
      <c r="P1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5" spans="1:40" x14ac:dyDescent="0.25">
      <c r="A15" t="str">
        <f t="shared" ca="1" si="1"/>
        <v>'clave' =&gt; 400207, 'descr' =&gt; 'ADMINISTRADOR CENTRO DE TRABAJO ""E""', 'nombre' =&gt; '', 'puesto_stps' =&gt; 'ADMINISTRADOR', 'clave_stps' =&gt; 825080301, 'activo' =&gt; 1, 'id_rev' =&gt; 1, 'id_reg_cont' =&gt; 1, 'nivel' =&gt; 40, 'familia' =&gt; 2, 'labores' =&gt; 7, 'regimen' =&gt; 'C', 'clasif' =&gt; '40.02.07'</v>
      </c>
      <c r="B15" t="str">
        <f t="shared" ca="1" si="2"/>
        <v>400207, 'ADMINISTRADOR CENTRO DE TRABAJO ""E""', '', 'ADMINISTRADOR', 825080301, 1, 1, 1, 40, 2, 7, 'C', '40.02.07'</v>
      </c>
      <c r="C1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400207, </v>
      </c>
      <c r="D1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'ADMINISTRADOR CENTRO DE TRABAJO ""E""', </v>
      </c>
      <c r="E1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'ADMINISTRADOR', </v>
      </c>
      <c r="G1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825080301, </v>
      </c>
      <c r="H1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1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40, </v>
      </c>
      <c r="L1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2, </v>
      </c>
      <c r="M1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1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1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'40.02.07'</v>
      </c>
      <c r="P1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6" spans="1:40" x14ac:dyDescent="0.25">
      <c r="A16" t="str">
        <f t="shared" ca="1" si="1"/>
        <v>'clave' =&gt; 390207, 'descr' =&gt; 'ADMINISTRADOR CENTRO DE TRABAJO ""F""', 'nombre' =&gt; '', 'puesto_stps' =&gt; 'ADMINISTRADOR', 'clave_stps' =&gt; 825080301, 'activo' =&gt; 1, 'id_rev' =&gt; 1, 'id_reg_cont' =&gt; 1, 'nivel' =&gt; 39, 'familia' =&gt; 2, 'labores' =&gt; 7, 'regimen' =&gt; 'C', 'clasif' =&gt; '39.02.07'</v>
      </c>
      <c r="B16" t="str">
        <f t="shared" ca="1" si="2"/>
        <v>390207, 'ADMINISTRADOR CENTRO DE TRABAJO ""F""', '', 'ADMINISTRADOR', 825080301, 1, 1, 1, 39, 2, 7, 'C', '39.02.07'</v>
      </c>
      <c r="C1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390207, </v>
      </c>
      <c r="D1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'ADMINISTRADOR CENTRO DE TRABAJO ""F""', </v>
      </c>
      <c r="E1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'ADMINISTRADOR', </v>
      </c>
      <c r="G1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825080301, </v>
      </c>
      <c r="H1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1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39, </v>
      </c>
      <c r="L1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2, </v>
      </c>
      <c r="M1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1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1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'39.02.07'</v>
      </c>
      <c r="P1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7" spans="1:40" x14ac:dyDescent="0.25">
      <c r="A17" t="str">
        <f t="shared" ca="1" si="1"/>
        <v>'clave' =&gt; 380207, 'descr' =&gt; 'ADMINISTRADOR CENTRO DE TRABAJO ""G""', 'nombre' =&gt; '', 'puesto_stps' =&gt; 'ADMINISTRADOR', 'clave_stps' =&gt; 825080301, 'activo' =&gt; 1, 'id_rev' =&gt; 1, 'id_reg_cont' =&gt; 1, 'nivel' =&gt; 38, 'familia' =&gt; 2, 'labores' =&gt; 7, 'regimen' =&gt; 'C', 'clasif' =&gt; '38.02.07'</v>
      </c>
      <c r="B17" t="str">
        <f t="shared" ca="1" si="2"/>
        <v>380207, 'ADMINISTRADOR CENTRO DE TRABAJO ""G""', '', 'ADMINISTRADOR', 825080301, 1, 1, 1, 38, 2, 7, 'C', '38.02.07'</v>
      </c>
      <c r="C1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380207, </v>
      </c>
      <c r="D1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'ADMINISTRADOR CENTRO DE TRABAJO ""G""', </v>
      </c>
      <c r="E1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'ADMINISTRADOR', </v>
      </c>
      <c r="G1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825080301, </v>
      </c>
      <c r="H1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1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38, </v>
      </c>
      <c r="L1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2, </v>
      </c>
      <c r="M1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1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1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'38.02.07'</v>
      </c>
      <c r="P1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8" spans="1:40" x14ac:dyDescent="0.25">
      <c r="A18" t="str">
        <f t="shared" ca="1" si="1"/>
        <v>'clave' =&gt; 370207, 'descr' =&gt; 'ADMINISTRADOR CENTRO DE TRABAJO ""H""', 'nombre' =&gt; '', 'puesto_stps' =&gt; 'ADMINISTRADOR', 'clave_stps' =&gt; 825080301, 'activo' =&gt; 1, 'id_rev' =&gt; 1, 'id_reg_cont' =&gt; 1, 'nivel' =&gt; 37, 'familia' =&gt; 2, 'labores' =&gt; 7, 'regimen' =&gt; 'C', 'clasif' =&gt; '37.02.07'</v>
      </c>
      <c r="B18" t="str">
        <f t="shared" ca="1" si="2"/>
        <v>370207, 'ADMINISTRADOR CENTRO DE TRABAJO ""H""', '', 'ADMINISTRADOR', 825080301, 1, 1, 1, 37, 2, 7, 'C', '37.02.07'</v>
      </c>
      <c r="C1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370207, </v>
      </c>
      <c r="D1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'ADMINISTRADOR CENTRO DE TRABAJO ""H""', </v>
      </c>
      <c r="E1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'ADMINISTRADOR', </v>
      </c>
      <c r="G1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825080301, </v>
      </c>
      <c r="H1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1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37, </v>
      </c>
      <c r="L1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2, </v>
      </c>
      <c r="M1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1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1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'37.02.07'</v>
      </c>
      <c r="P1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9" spans="1:40" x14ac:dyDescent="0.25">
      <c r="A19" t="str">
        <f t="shared" ca="1" si="1"/>
        <v>'clave' =&gt; 360207, 'descr' =&gt; 'ADMINISTRADOR CENTRO DE TRABAJO ""I""', 'nombre' =&gt; '', 'puesto_stps' =&gt; 'ADMINISTRADOR', 'clave_stps' =&gt; 825080301, 'activo' =&gt; 1, 'id_rev' =&gt; 1, 'id_reg_cont' =&gt; 1, 'nivel' =&gt; 36, 'familia' =&gt; 2, 'labores' =&gt; 7, 'regimen' =&gt; 'C', 'clasif' =&gt; '36.02.07'</v>
      </c>
      <c r="B19" t="str">
        <f t="shared" ca="1" si="2"/>
        <v>360207, 'ADMINISTRADOR CENTRO DE TRABAJO ""I""', '', 'ADMINISTRADOR', 825080301, 1, 1, 1, 36, 2, 7, 'C', '36.02.07'</v>
      </c>
      <c r="C1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360207, </v>
      </c>
      <c r="D1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'ADMINISTRADOR CENTRO DE TRABAJO ""I""', </v>
      </c>
      <c r="E1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'ADMINISTRADOR', </v>
      </c>
      <c r="G1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825080301, </v>
      </c>
      <c r="H1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1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36, </v>
      </c>
      <c r="L1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2, </v>
      </c>
      <c r="M1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1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1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'36.02.07'</v>
      </c>
      <c r="P1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0" spans="1:40" x14ac:dyDescent="0.25">
      <c r="A20" t="str">
        <f t="shared" ca="1" si="1"/>
        <v>'clave' =&gt; 350207, 'descr' =&gt; 'ADMINISTRADOR CENTRO DE TRABAJO ""J""', 'nombre' =&gt; '', 'puesto_stps' =&gt; 'ADMINISTRADOR', 'clave_stps' =&gt; 825080301, 'activo' =&gt; 1, 'id_rev' =&gt; 1, 'id_reg_cont' =&gt; 1, 'nivel' =&gt; 35, 'familia' =&gt; 2, 'labores' =&gt; 7, 'regimen' =&gt; 'C', 'clasif' =&gt; '35.02.07'</v>
      </c>
      <c r="B20" t="str">
        <f t="shared" ca="1" si="2"/>
        <v>350207, 'ADMINISTRADOR CENTRO DE TRABAJO ""J""', '', 'ADMINISTRADOR', 825080301, 1, 1, 1, 35, 2, 7, 'C', '35.02.07'</v>
      </c>
      <c r="C2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350207, </v>
      </c>
      <c r="D2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'ADMINISTRADOR CENTRO DE TRABAJO ""J""', </v>
      </c>
      <c r="E2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'ADMINISTRADOR', </v>
      </c>
      <c r="G2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825080301, </v>
      </c>
      <c r="H2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35, </v>
      </c>
      <c r="L2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2, </v>
      </c>
      <c r="M2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2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'35.02.07'</v>
      </c>
      <c r="P2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1" spans="1:40" x14ac:dyDescent="0.25">
      <c r="A21" t="str">
        <f t="shared" ca="1" si="1"/>
        <v>'clave' =&gt; 340207, 'descr' =&gt; 'ADMINISTRADOR CENTRO DE TRABAJO ""K""', 'nombre' =&gt; '', 'puesto_stps' =&gt; 'ADMINISTRADOR', 'clave_stps' =&gt; 825080301, 'activo' =&gt; 1, 'id_rev' =&gt; 1, 'id_reg_cont' =&gt; 1, 'nivel' =&gt; 34, 'familia' =&gt; 2, 'labores' =&gt; 7, 'regimen' =&gt; 'C', 'clasif' =&gt; '34.02.07'</v>
      </c>
      <c r="B21" t="str">
        <f t="shared" ca="1" si="2"/>
        <v>340207, 'ADMINISTRADOR CENTRO DE TRABAJO ""K""', '', 'ADMINISTRADOR', 825080301, 1, 1, 1, 34, 2, 7, 'C', '34.02.07'</v>
      </c>
      <c r="C2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340207, </v>
      </c>
      <c r="D2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'ADMINISTRADOR CENTRO DE TRABAJO ""K""', </v>
      </c>
      <c r="E2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'ADMINISTRADOR', </v>
      </c>
      <c r="G2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825080301, </v>
      </c>
      <c r="H2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34, </v>
      </c>
      <c r="L2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2, </v>
      </c>
      <c r="M2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2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'34.02.07'</v>
      </c>
      <c r="P2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2" spans="1:40" x14ac:dyDescent="0.25">
      <c r="A22" t="str">
        <f t="shared" ca="1" si="1"/>
        <v>'clave' =&gt; 330207, 'descr' =&gt; 'ADMINISTRADOR CENTRO DE TRABAJO ""L""', 'nombre' =&gt; '', 'puesto_stps' =&gt; 'ADMINISTRADOR', 'clave_stps' =&gt; 825080301, 'activo' =&gt; 1, 'id_rev' =&gt; 1, 'id_reg_cont' =&gt; 1, 'nivel' =&gt; 33, 'familia' =&gt; 2, 'labores' =&gt; 7, 'regimen' =&gt; 'C', 'clasif' =&gt; '33.02.07'</v>
      </c>
      <c r="B22" t="str">
        <f t="shared" ca="1" si="2"/>
        <v>330207, 'ADMINISTRADOR CENTRO DE TRABAJO ""L""', '', 'ADMINISTRADOR', 825080301, 1, 1, 1, 33, 2, 7, 'C', '33.02.07'</v>
      </c>
      <c r="C2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330207, </v>
      </c>
      <c r="D2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'ADMINISTRADOR CENTRO DE TRABAJO ""L""', </v>
      </c>
      <c r="E2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'ADMINISTRADOR', </v>
      </c>
      <c r="G2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825080301, </v>
      </c>
      <c r="H2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33, </v>
      </c>
      <c r="L2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2, </v>
      </c>
      <c r="M2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2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'33.02.07'</v>
      </c>
      <c r="P2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3" spans="1:40" x14ac:dyDescent="0.25">
      <c r="A23" t="str">
        <f t="shared" ca="1" si="1"/>
        <v>'clave' =&gt; 320207, 'descr' =&gt; 'ADMINISTRADOR CENTRO DE TRABAJO ""M""', 'nombre' =&gt; '', 'puesto_stps' =&gt; 'ADMINISTRADOR', 'clave_stps' =&gt; 825080301, 'activo' =&gt; 1, 'id_rev' =&gt; 1, 'id_reg_cont' =&gt; 1, 'nivel' =&gt; 32, 'familia' =&gt; 2, 'labores' =&gt; 7, 'regimen' =&gt; 'C', 'clasif' =&gt; '32.02.07'</v>
      </c>
      <c r="B23" t="str">
        <f t="shared" ca="1" si="2"/>
        <v>320207, 'ADMINISTRADOR CENTRO DE TRABAJO ""M""', '', 'ADMINISTRADOR', 825080301, 1, 1, 1, 32, 2, 7, 'C', '32.02.07'</v>
      </c>
      <c r="C2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320207, </v>
      </c>
      <c r="D2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'ADMINISTRADOR CENTRO DE TRABAJO ""M""', </v>
      </c>
      <c r="E2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'ADMINISTRADOR', </v>
      </c>
      <c r="G2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825080301, </v>
      </c>
      <c r="H2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32, </v>
      </c>
      <c r="L2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2, </v>
      </c>
      <c r="M2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2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'32.02.07'</v>
      </c>
      <c r="P2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4" spans="1:40" x14ac:dyDescent="0.25">
      <c r="A24" t="str">
        <f t="shared" ca="1" si="1"/>
        <v>'clave' =&gt; 310207, 'descr' =&gt; 'ADMINISTRADOR CENTRO DE TRABAJO ""N""', 'nombre' =&gt; '', 'puesto_stps' =&gt; 'ADMINISTRADOR', 'clave_stps' =&gt; 825080301, 'activo' =&gt; 1, 'id_rev' =&gt; 1, 'id_reg_cont' =&gt; 1, 'nivel' =&gt; 31, 'familia' =&gt; 2, 'labores' =&gt; 7, 'regimen' =&gt; 'C', 'clasif' =&gt; '31.02.07'</v>
      </c>
      <c r="B24" t="str">
        <f t="shared" ca="1" si="2"/>
        <v>310207, 'ADMINISTRADOR CENTRO DE TRABAJO ""N""', '', 'ADMINISTRADOR', 825080301, 1, 1, 1, 31, 2, 7, 'C', '31.02.07'</v>
      </c>
      <c r="C2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310207, </v>
      </c>
      <c r="D2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'ADMINISTRADOR CENTRO DE TRABAJO ""N""', </v>
      </c>
      <c r="E2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'ADMINISTRADOR', </v>
      </c>
      <c r="G2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825080301, </v>
      </c>
      <c r="H2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31, </v>
      </c>
      <c r="L2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2, </v>
      </c>
      <c r="M2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2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'31.02.07'</v>
      </c>
      <c r="P2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5" spans="1:40" x14ac:dyDescent="0.25">
      <c r="A25" t="str">
        <f t="shared" ca="1" si="1"/>
        <v>'clave' =&gt; 444101, 'descr' =&gt; 'ADMINISTRADOR DE ACTIVO ""A"" (EXPLORACION)', 'nombre' =&gt; '', 'puesto_stps' =&gt; 'ADMINISTRADOR', 'clave_stps' =&gt; 825080301, 'activo' =&gt; 1, 'id_rev' =&gt; 1, 'id_reg_cont' =&gt; 1, 'nivel' =&gt; 44, 'familia' =&gt; 41, 'labores' =&gt; 1, 'regimen' =&gt; 'C', 'clasif' =&gt; '44.41.01'</v>
      </c>
      <c r="B25" t="str">
        <f t="shared" ca="1" si="2"/>
        <v>444101, 'ADMINISTRADOR DE ACTIVO ""A"" (EXPLORACION)', '', 'ADMINISTRADOR', 825080301, 1, 1, 1, 44, 41, 1, 'C', '44.41.01'</v>
      </c>
      <c r="C2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444101, </v>
      </c>
      <c r="D2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'ADMINISTRADOR DE ACTIVO ""A"" (EXPLORACION)', </v>
      </c>
      <c r="E2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'ADMINISTRADOR', </v>
      </c>
      <c r="G2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825080301, </v>
      </c>
      <c r="H2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44, </v>
      </c>
      <c r="L2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41, </v>
      </c>
      <c r="M2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2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'44.41.01'</v>
      </c>
      <c r="P2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6" spans="1:40" x14ac:dyDescent="0.25">
      <c r="A26" t="str">
        <f t="shared" ca="1" si="1"/>
        <v>'clave' =&gt; 444301, 'descr' =&gt; 'ADMINISTRADOR DE ACTIVO ""A"" (EXPLOTACION)', 'nombre' =&gt; '', 'puesto_stps' =&gt; 'ADMINISTRADOR', 'clave_stps' =&gt; 825080301, 'activo' =&gt; 1, 'id_rev' =&gt; 1, 'id_reg_cont' =&gt; 1, 'nivel' =&gt; 44, 'familia' =&gt; 43, 'labores' =&gt; 1, 'regimen' =&gt; 'C', 'clasif' =&gt; '44.43.01'</v>
      </c>
      <c r="B26" t="str">
        <f t="shared" ca="1" si="2"/>
        <v>444301, 'ADMINISTRADOR DE ACTIVO ""A"" (EXPLOTACION)', '', 'ADMINISTRADOR', 825080301, 1, 1, 1, 44, 43, 1, 'C', '44.43.01'</v>
      </c>
      <c r="C2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444301, </v>
      </c>
      <c r="D2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'ADMINISTRADOR DE ACTIVO ""A"" (EXPLOTACION)', </v>
      </c>
      <c r="E2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'ADMINISTRADOR', </v>
      </c>
      <c r="G2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825080301, </v>
      </c>
      <c r="H2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44, </v>
      </c>
      <c r="L2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43, </v>
      </c>
      <c r="M2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2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'44.43.01'</v>
      </c>
      <c r="P2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7" spans="1:40" x14ac:dyDescent="0.25">
      <c r="A27" t="str">
        <f t="shared" ca="1" si="1"/>
        <v>'clave' =&gt; 434101, 'descr' =&gt; 'ADMINISTRADOR DE ACTIVO ""B"" (EXPLORACION)', 'nombre' =&gt; '', 'puesto_stps' =&gt; 'ADMINISTRADOR', 'clave_stps' =&gt; 825080301, 'activo' =&gt; 1, 'id_rev' =&gt; 1, 'id_reg_cont' =&gt; 1, 'nivel' =&gt; 43, 'familia' =&gt; 41, 'labores' =&gt; 1, 'regimen' =&gt; 'C', 'clasif' =&gt; '43.41.01'</v>
      </c>
      <c r="B27" t="str">
        <f t="shared" ca="1" si="2"/>
        <v>434101, 'ADMINISTRADOR DE ACTIVO ""B"" (EXPLORACION)', '', 'ADMINISTRADOR', 825080301, 1, 1, 1, 43, 41, 1, 'C', '43.41.01'</v>
      </c>
      <c r="C2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434101, </v>
      </c>
      <c r="D2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'ADMINISTRADOR DE ACTIVO ""B"" (EXPLORACION)', </v>
      </c>
      <c r="E2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'ADMINISTRADOR', </v>
      </c>
      <c r="G2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825080301, </v>
      </c>
      <c r="H2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43, </v>
      </c>
      <c r="L2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41, </v>
      </c>
      <c r="M2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2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'43.41.01'</v>
      </c>
      <c r="P2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8" spans="1:40" x14ac:dyDescent="0.25">
      <c r="A28" t="str">
        <f t="shared" ca="1" si="1"/>
        <v>'clave' =&gt; 434301, 'descr' =&gt; 'ADMINISTRADOR DE ACTIVO ""B"" (EXPLOTACION)', 'nombre' =&gt; '', 'puesto_stps' =&gt; 'ADMINISTRADOR', 'clave_stps' =&gt; 825080301, 'activo' =&gt; 1, 'id_rev' =&gt; 1, 'id_reg_cont' =&gt; 1, 'nivel' =&gt; 43, 'familia' =&gt; 43, 'labores' =&gt; 1, 'regimen' =&gt; 'C', 'clasif' =&gt; '43.43.01'</v>
      </c>
      <c r="B28" t="str">
        <f t="shared" ca="1" si="2"/>
        <v>434301, 'ADMINISTRADOR DE ACTIVO ""B"" (EXPLOTACION)', '', 'ADMINISTRADOR', 825080301, 1, 1, 1, 43, 43, 1, 'C', '43.43.01'</v>
      </c>
      <c r="C2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434301, </v>
      </c>
      <c r="D2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'ADMINISTRADOR DE ACTIVO ""B"" (EXPLOTACION)', </v>
      </c>
      <c r="E2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'ADMINISTRADOR', </v>
      </c>
      <c r="G2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825080301, </v>
      </c>
      <c r="H2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43, </v>
      </c>
      <c r="L2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43, </v>
      </c>
      <c r="M2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2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'43.43.01'</v>
      </c>
      <c r="P2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9" spans="1:40" x14ac:dyDescent="0.25">
      <c r="A29" t="str">
        <f t="shared" ca="1" si="1"/>
        <v>'clave' =&gt; 424101, 'descr' =&gt; 'ADMINISTRADOR DE ACTIVO ""C"" (EXPLORACION)', 'nombre' =&gt; '', 'puesto_stps' =&gt; 'ADMINISTRADOR', 'clave_stps' =&gt; 825080301, 'activo' =&gt; 1, 'id_rev' =&gt; 1, 'id_reg_cont' =&gt; 1, 'nivel' =&gt; 42, 'familia' =&gt; 41, 'labores' =&gt; 1, 'regimen' =&gt; 'C', 'clasif' =&gt; '42.41.01'</v>
      </c>
      <c r="B29" t="str">
        <f t="shared" ca="1" si="2"/>
        <v>424101, 'ADMINISTRADOR DE ACTIVO ""C"" (EXPLORACION)', '', 'ADMINISTRADOR', 825080301, 1, 1, 1, 42, 41, 1, 'C', '42.41.01'</v>
      </c>
      <c r="C2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424101, </v>
      </c>
      <c r="D2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'ADMINISTRADOR DE ACTIVO ""C"" (EXPLORACION)', </v>
      </c>
      <c r="E2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'ADMINISTRADOR', </v>
      </c>
      <c r="G2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825080301, </v>
      </c>
      <c r="H2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42, </v>
      </c>
      <c r="L2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41, </v>
      </c>
      <c r="M2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2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'42.41.01'</v>
      </c>
      <c r="P2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0" spans="1:40" x14ac:dyDescent="0.25">
      <c r="A30" t="str">
        <f t="shared" ca="1" si="1"/>
        <v>'clave' =&gt; 424301, 'descr' =&gt; 'ADMINISTRADOR DE ACTIVO ""C"" (EXPLOTACION)', 'nombre' =&gt; '', 'puesto_stps' =&gt; 'ADMINISTRADOR', 'clave_stps' =&gt; 825080301, 'activo' =&gt; 1, 'id_rev' =&gt; 1, 'id_reg_cont' =&gt; 1, 'nivel' =&gt; 42, 'familia' =&gt; 43, 'labores' =&gt; 1, 'regimen' =&gt; 'C', 'clasif' =&gt; '42.43.01'</v>
      </c>
      <c r="B30" t="str">
        <f t="shared" ca="1" si="2"/>
        <v>424301, 'ADMINISTRADOR DE ACTIVO ""C"" (EXPLOTACION)', '', 'ADMINISTRADOR', 825080301, 1, 1, 1, 42, 43, 1, 'C', '42.43.01'</v>
      </c>
      <c r="C3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424301, </v>
      </c>
      <c r="D3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'ADMINISTRADOR DE ACTIVO ""C"" (EXPLOTACION)', </v>
      </c>
      <c r="E3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'ADMINISTRADOR', </v>
      </c>
      <c r="G3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825080301, </v>
      </c>
      <c r="H3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42, </v>
      </c>
      <c r="L3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43, </v>
      </c>
      <c r="M3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3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'42.43.01'</v>
      </c>
      <c r="P3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1" spans="1:40" x14ac:dyDescent="0.25">
      <c r="A31" t="str">
        <f t="shared" ca="1" si="1"/>
        <v>'clave' =&gt; 414101, 'descr' =&gt; 'ADMINISTRADOR DE ACTIVO ""D"" (EXPLORACION)', 'nombre' =&gt; '', 'puesto_stps' =&gt; 'ADMINISTRADOR', 'clave_stps' =&gt; 825080301, 'activo' =&gt; 1, 'id_rev' =&gt; 1, 'id_reg_cont' =&gt; 1, 'nivel' =&gt; 41, 'familia' =&gt; 41, 'labores' =&gt; 1, 'regimen' =&gt; 'C', 'clasif' =&gt; '41.41.01'</v>
      </c>
      <c r="B31" t="str">
        <f t="shared" ca="1" si="2"/>
        <v>414101, 'ADMINISTRADOR DE ACTIVO ""D"" (EXPLORACION)', '', 'ADMINISTRADOR', 825080301, 1, 1, 1, 41, 41, 1, 'C', '41.41.01'</v>
      </c>
      <c r="C3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414101, </v>
      </c>
      <c r="D3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'ADMINISTRADOR DE ACTIVO ""D"" (EXPLORACION)', </v>
      </c>
      <c r="E3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'ADMINISTRADOR', </v>
      </c>
      <c r="G3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825080301, </v>
      </c>
      <c r="H3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41, </v>
      </c>
      <c r="L3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41, </v>
      </c>
      <c r="M3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3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'41.41.01'</v>
      </c>
      <c r="P3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2" spans="1:40" x14ac:dyDescent="0.25">
      <c r="A32" t="str">
        <f t="shared" ca="1" si="1"/>
        <v>'clave' =&gt; 414301, 'descr' =&gt; 'ADMINISTRADOR DE ACTIVO ""D"" (EXPLOTACION)', 'nombre' =&gt; '', 'puesto_stps' =&gt; 'ADMINISTRADOR', 'clave_stps' =&gt; 825080301, 'activo' =&gt; 1, 'id_rev' =&gt; 1, 'id_reg_cont' =&gt; 1, 'nivel' =&gt; 41, 'familia' =&gt; 43, 'labores' =&gt; 1, 'regimen' =&gt; 'C', 'clasif' =&gt; '41.43.01'</v>
      </c>
      <c r="B32" t="str">
        <f t="shared" ca="1" si="2"/>
        <v>414301, 'ADMINISTRADOR DE ACTIVO ""D"" (EXPLOTACION)', '', 'ADMINISTRADOR', 825080301, 1, 1, 1, 41, 43, 1, 'C', '41.43.01'</v>
      </c>
      <c r="C3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414301, </v>
      </c>
      <c r="D3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'ADMINISTRADOR DE ACTIVO ""D"" (EXPLOTACION)', </v>
      </c>
      <c r="E3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'ADMINISTRADOR', </v>
      </c>
      <c r="G3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825080301, </v>
      </c>
      <c r="H3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41, </v>
      </c>
      <c r="L3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43, </v>
      </c>
      <c r="M3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3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'41.43.01'</v>
      </c>
      <c r="P3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3" spans="1:40" x14ac:dyDescent="0.25">
      <c r="A33" t="str">
        <f t="shared" ca="1" si="1"/>
        <v>'clave' =&gt; 285102, 'descr' =&gt; 'ADMINISTRADOR DE BRIGADA DE EXPLORACION', 'nombre' =&gt; '', 'puesto_stps' =&gt; 'JEFE DE BRIGADA', 'clave_stps' =&gt; 113040101, 'activo' =&gt; 1, 'id_rev' =&gt; 1, 'id_reg_cont' =&gt; 1, 'nivel' =&gt; 28, 'familia' =&gt; 51, 'labores' =&gt; 2, 'regimen' =&gt; 'C', 'clasif' =&gt; '28.51.02'</v>
      </c>
      <c r="B33" t="str">
        <f t="shared" ca="1" si="2"/>
        <v>285102, 'ADMINISTRADOR DE BRIGADA DE EXPLORACION', '', 'JEFE DE BRIGADA', 113040101, 1, 1, 1, 28, 51, 2, 'C', '28.51.02'</v>
      </c>
      <c r="C3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285102, </v>
      </c>
      <c r="D3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'ADMINISTRADOR DE BRIGADA DE EXPLORACION', </v>
      </c>
      <c r="E3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BRIGADA', </v>
      </c>
      <c r="G3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113040101, </v>
      </c>
      <c r="H3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3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51, </v>
      </c>
      <c r="M3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3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'28.51.02'</v>
      </c>
      <c r="P3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4" spans="1:40" x14ac:dyDescent="0.25">
      <c r="A34" t="str">
        <f t="shared" ca="1" si="1"/>
        <v>'clave' =&gt; 240818, 'descr' =&gt; 'ADMINISTRATIVO ""A""', 'nombre' =&gt; '', 'puesto_stps' =&gt; 'TÉCNICO ADMINISTRATIVO', 'clave_stps' =&gt; 733020401, 'activo' =&gt; 1, 'id_rev' =&gt; 1, 'id_reg_cont' =&gt; 1, 'nivel' =&gt; 24, 'familia' =&gt; 8, 'labores' =&gt; 18, 'regimen' =&gt; 'C', 'clasif' =&gt; '24.08.18'</v>
      </c>
      <c r="B34" t="str">
        <f t="shared" ca="1" si="2"/>
        <v>240818, 'ADMINISTRATIVO ""A""', '', 'TÉCNICO ADMINISTRATIVO', 733020401, 1, 1, 1, 24, 8, 18, 'C', '24.08.18'</v>
      </c>
      <c r="C3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240818, </v>
      </c>
      <c r="D3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'ADMINISTRATIVO ""A""', </v>
      </c>
      <c r="E3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'TÉCNICO ADMINISTRATIVO', </v>
      </c>
      <c r="G3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733020401, </v>
      </c>
      <c r="H3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3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8, </v>
      </c>
      <c r="M3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18, </v>
      </c>
      <c r="N3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'24.08.18'</v>
      </c>
      <c r="P3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5" spans="1:40" x14ac:dyDescent="0.25">
      <c r="A35" t="str">
        <f t="shared" ca="1" si="1"/>
        <v>'clave' =&gt; 230817, 'descr' =&gt; 'ADMINISTRATIVO ""B""', 'nombre' =&gt; '', 'puesto_stps' =&gt; 'TÉCNICO ADMINISTRATIVO', 'clave_stps' =&gt; 733020401, 'activo' =&gt; 1, 'id_rev' =&gt; 1, 'id_reg_cont' =&gt; 1, 'nivel' =&gt; 23, 'familia' =&gt; 8, 'labores' =&gt; 17, 'regimen' =&gt; 'C', 'clasif' =&gt; '23.08.17'</v>
      </c>
      <c r="B35" t="str">
        <f t="shared" ca="1" si="2"/>
        <v>230817, 'ADMINISTRATIVO ""B""', '', 'TÉCNICO ADMINISTRATIVO', 733020401, 1, 1, 1, 23, 8, 17, 'C', '23.08.17'</v>
      </c>
      <c r="C3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230817, </v>
      </c>
      <c r="D3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'ADMINISTRATIVO ""B""', </v>
      </c>
      <c r="E3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'TÉCNICO ADMINISTRATIVO', </v>
      </c>
      <c r="G3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733020401, </v>
      </c>
      <c r="H3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3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8, </v>
      </c>
      <c r="M3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17, </v>
      </c>
      <c r="N3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'23.08.17'</v>
      </c>
      <c r="P3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6" spans="1:40" x14ac:dyDescent="0.25">
      <c r="A36" t="str">
        <f t="shared" ca="1" si="1"/>
        <v>'clave' =&gt; 220817, 'descr' =&gt; 'ADMINISTRATIVO ""C""', 'nombre' =&gt; '', 'puesto_stps' =&gt; 'TÉCNICO ADMINISTRATIVO', 'clave_stps' =&gt; 733020401, 'activo' =&gt; 1, 'id_rev' =&gt; 1, 'id_reg_cont' =&gt; 1, 'nivel' =&gt; 22, 'familia' =&gt; 8, 'labores' =&gt; 17, 'regimen' =&gt; 'C', 'clasif' =&gt; '22.08.17'</v>
      </c>
      <c r="B36" t="str">
        <f t="shared" ca="1" si="2"/>
        <v>220817, 'ADMINISTRATIVO ""C""', '', 'TÉCNICO ADMINISTRATIVO', 733020401, 1, 1, 1, 22, 8, 17, 'C', '22.08.17'</v>
      </c>
      <c r="C3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220817, </v>
      </c>
      <c r="D3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'ADMINISTRATIVO ""C""', </v>
      </c>
      <c r="E3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'TÉCNICO ADMINISTRATIVO', </v>
      </c>
      <c r="G3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733020401, </v>
      </c>
      <c r="H3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22, </v>
      </c>
      <c r="L3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8, </v>
      </c>
      <c r="M3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17, </v>
      </c>
      <c r="N3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'22.08.17'</v>
      </c>
      <c r="P3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7" spans="1:40" x14ac:dyDescent="0.25">
      <c r="A37" t="str">
        <f t="shared" ca="1" si="1"/>
        <v>'clave' =&gt; 210817, 'descr' =&gt; 'ADMINISTRATIVO ""D""', 'nombre' =&gt; '', 'puesto_stps' =&gt; 'TÉCNICO ADMINISTRATIVO', 'clave_stps' =&gt; 733020401, 'activo' =&gt; 1, 'id_rev' =&gt; 1, 'id_reg_cont' =&gt; 1, 'nivel' =&gt; 21, 'familia' =&gt; 8, 'labores' =&gt; 17, 'regimen' =&gt; 'C', 'clasif' =&gt; '21.08.17'</v>
      </c>
      <c r="B37" t="str">
        <f t="shared" ca="1" si="2"/>
        <v>210817, 'ADMINISTRATIVO ""D""', '', 'TÉCNICO ADMINISTRATIVO', 733020401, 1, 1, 1, 21, 8, 17, 'C', '21.08.17'</v>
      </c>
      <c r="C3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210817, </v>
      </c>
      <c r="D3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'ADMINISTRATIVO ""D""', </v>
      </c>
      <c r="E3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'TÉCNICO ADMINISTRATIVO', </v>
      </c>
      <c r="G3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733020401, </v>
      </c>
      <c r="H3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21, </v>
      </c>
      <c r="L3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8, </v>
      </c>
      <c r="M3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17, </v>
      </c>
      <c r="N3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'21.08.17'</v>
      </c>
      <c r="P3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8" spans="1:40" x14ac:dyDescent="0.25">
      <c r="A38" t="str">
        <f t="shared" ca="1" si="1"/>
        <v>'clave' =&gt; 200817, 'descr' =&gt; 'ADMINISTRATIVO ""E""', 'nombre' =&gt; '', 'puesto_stps' =&gt; 'TÉCNICO ADMINISTRATIVO', 'clave_stps' =&gt; 733020401, 'activo' =&gt; 1, 'id_rev' =&gt; 1, 'id_reg_cont' =&gt; 1, 'nivel' =&gt; 20, 'familia' =&gt; 8, 'labores' =&gt; 17, 'regimen' =&gt; 'C', 'clasif' =&gt; '20.08.17'</v>
      </c>
      <c r="B38" t="str">
        <f t="shared" ca="1" si="2"/>
        <v>200817, 'ADMINISTRATIVO ""E""', '', 'TÉCNICO ADMINISTRATIVO', 733020401, 1, 1, 1, 20, 8, 17, 'C', '20.08.17'</v>
      </c>
      <c r="C3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200817, </v>
      </c>
      <c r="D3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'ADMINISTRATIVO ""E""', </v>
      </c>
      <c r="E3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'TÉCNICO ADMINISTRATIVO', </v>
      </c>
      <c r="G3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733020401, </v>
      </c>
      <c r="H3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20, </v>
      </c>
      <c r="L3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8, </v>
      </c>
      <c r="M3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17, </v>
      </c>
      <c r="N3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'20.08.17'</v>
      </c>
      <c r="P3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9" spans="1:40" x14ac:dyDescent="0.25">
      <c r="A39" t="str">
        <f t="shared" ca="1" si="1"/>
        <v>'clave' =&gt; 190817, 'descr' =&gt; 'ADMINISTRATIVO ""F""', 'nombre' =&gt; '', 'puesto_stps' =&gt; 'TÉCNICO ADMINISTRATIVO', 'clave_stps' =&gt; 733020401, 'activo' =&gt; 1, 'id_rev' =&gt; 1, 'id_reg_cont' =&gt; 1, 'nivel' =&gt; 19, 'familia' =&gt; 8, 'labores' =&gt; 17, 'regimen' =&gt; 'C', 'clasif' =&gt; '19.08.17'</v>
      </c>
      <c r="B39" t="str">
        <f t="shared" ca="1" si="2"/>
        <v>190817, 'ADMINISTRATIVO ""F""', '', 'TÉCNICO ADMINISTRATIVO', 733020401, 1, 1, 1, 19, 8, 17, 'C', '19.08.17'</v>
      </c>
      <c r="C3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190817, </v>
      </c>
      <c r="D3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'ADMINISTRATIVO ""F""', </v>
      </c>
      <c r="E3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'TÉCNICO ADMINISTRATIVO', </v>
      </c>
      <c r="G3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733020401, </v>
      </c>
      <c r="H3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19, </v>
      </c>
      <c r="L3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8, </v>
      </c>
      <c r="M3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17, </v>
      </c>
      <c r="N3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'19.08.17'</v>
      </c>
      <c r="P3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0" spans="1:40" x14ac:dyDescent="0.25">
      <c r="A40" t="str">
        <f t="shared" ca="1" si="1"/>
        <v>'clave' =&gt; 180817, 'descr' =&gt; 'ADMINISTRATIVO ""G""', 'nombre' =&gt; '', 'puesto_stps' =&gt; 'TÉCNICO ADMINISTRATIVO', 'clave_stps' =&gt; 733020401, 'activo' =&gt; 1, 'id_rev' =&gt; 1, 'id_reg_cont' =&gt; 1, 'nivel' =&gt; 18, 'familia' =&gt; 8, 'labores' =&gt; 17, 'regimen' =&gt; 'C', 'clasif' =&gt; '18.08.17'</v>
      </c>
      <c r="B40" t="str">
        <f t="shared" ca="1" si="2"/>
        <v>180817, 'ADMINISTRATIVO ""G""', '', 'TÉCNICO ADMINISTRATIVO', 733020401, 1, 1, 1, 18, 8, 17, 'C', '18.08.17'</v>
      </c>
      <c r="C4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180817, </v>
      </c>
      <c r="D4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'ADMINISTRATIVO ""G""', </v>
      </c>
      <c r="E4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'TÉCNICO ADMINISTRATIVO', </v>
      </c>
      <c r="G4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733020401, </v>
      </c>
      <c r="H4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18, </v>
      </c>
      <c r="L4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8, </v>
      </c>
      <c r="M4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17, </v>
      </c>
      <c r="N4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'18.08.17'</v>
      </c>
      <c r="P4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1" spans="1:40" x14ac:dyDescent="0.25">
      <c r="A41" t="str">
        <f t="shared" ca="1" si="1"/>
        <v>'clave' =&gt; 170817, 'descr' =&gt; 'ADMINISTRATIVO ""H""', 'nombre' =&gt; '', 'puesto_stps' =&gt; 'TÉCNICO ADMINISTRATIVO', 'clave_stps' =&gt; 733020401, 'activo' =&gt; 1, 'id_rev' =&gt; 1, 'id_reg_cont' =&gt; 1, 'nivel' =&gt; 17, 'familia' =&gt; 8, 'labores' =&gt; 17, 'regimen' =&gt; 'C', 'clasif' =&gt; '17.08.17'</v>
      </c>
      <c r="B41" t="str">
        <f t="shared" ca="1" si="2"/>
        <v>170817, 'ADMINISTRATIVO ""H""', '', 'TÉCNICO ADMINISTRATIVO', 733020401, 1, 1, 1, 17, 8, 17, 'C', '17.08.17'</v>
      </c>
      <c r="C4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170817, </v>
      </c>
      <c r="D4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'ADMINISTRATIVO ""H""', </v>
      </c>
      <c r="E4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'TÉCNICO ADMINISTRATIVO', </v>
      </c>
      <c r="G4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733020401, </v>
      </c>
      <c r="H4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17, </v>
      </c>
      <c r="L4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8, </v>
      </c>
      <c r="M4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17, </v>
      </c>
      <c r="N4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'17.08.17'</v>
      </c>
      <c r="P4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2" spans="1:40" x14ac:dyDescent="0.25">
      <c r="A42" t="str">
        <f t="shared" ca="1" si="1"/>
        <v>'clave' =&gt; 160817, 'descr' =&gt; 'ADMINISTRATIVO ""I""', 'nombre' =&gt; '', 'puesto_stps' =&gt; 'TÉCNICO ADMINISTRATIVO', 'clave_stps' =&gt; 733020401, 'activo' =&gt; 1, 'id_rev' =&gt; 1, 'id_reg_cont' =&gt; 1, 'nivel' =&gt; 16, 'familia' =&gt; 8, 'labores' =&gt; 17, 'regimen' =&gt; 'C', 'clasif' =&gt; '16.08.17'</v>
      </c>
      <c r="B42" t="str">
        <f t="shared" ca="1" si="2"/>
        <v>160817, 'ADMINISTRATIVO ""I""', '', 'TÉCNICO ADMINISTRATIVO', 733020401, 1, 1, 1, 16, 8, 17, 'C', '16.08.17'</v>
      </c>
      <c r="C4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160817, </v>
      </c>
      <c r="D4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'ADMINISTRATIVO ""I""', </v>
      </c>
      <c r="E4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'TÉCNICO ADMINISTRATIVO', </v>
      </c>
      <c r="G4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733020401, </v>
      </c>
      <c r="H4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16, </v>
      </c>
      <c r="L4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8, </v>
      </c>
      <c r="M4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17, </v>
      </c>
      <c r="N4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'16.08.17'</v>
      </c>
      <c r="P4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3" spans="1:40" x14ac:dyDescent="0.25">
      <c r="A43" t="str">
        <f t="shared" ca="1" si="1"/>
        <v>'clave' =&gt; 150817, 'descr' =&gt; 'ADMINISTRATIVO ""J""', 'nombre' =&gt; '', 'puesto_stps' =&gt; 'TÉCNICO ADMINISTRATIVO', 'clave_stps' =&gt; 733020401, 'activo' =&gt; 1, 'id_rev' =&gt; 1, 'id_reg_cont' =&gt; 1, 'nivel' =&gt; 15, 'familia' =&gt; 8, 'labores' =&gt; 17, 'regimen' =&gt; 'C', 'clasif' =&gt; '15.08.17'</v>
      </c>
      <c r="B43" t="str">
        <f t="shared" ca="1" si="2"/>
        <v>150817, 'ADMINISTRATIVO ""J""', '', 'TÉCNICO ADMINISTRATIVO', 733020401, 1, 1, 1, 15, 8, 17, 'C', '15.08.17'</v>
      </c>
      <c r="C4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150817, </v>
      </c>
      <c r="D4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'ADMINISTRATIVO ""J""', </v>
      </c>
      <c r="E4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'TÉCNICO ADMINISTRATIVO', </v>
      </c>
      <c r="G4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733020401, </v>
      </c>
      <c r="H4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15, </v>
      </c>
      <c r="L4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8, </v>
      </c>
      <c r="M4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17, </v>
      </c>
      <c r="N4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'15.08.17'</v>
      </c>
      <c r="P4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4" spans="1:40" x14ac:dyDescent="0.25">
      <c r="A44" t="str">
        <f t="shared" ca="1" si="1"/>
        <v>'clave' =&gt; 140818, 'descr' =&gt; 'ADMINISTRATIVO AUXILIAR ""A""', 'nombre' =&gt; '', 'puesto_stps' =&gt; 'AUXILIAR ADMINISTRATIVO', 'clave_stps' =&gt; 821010200, 'activo' =&gt; 1, 'id_rev' =&gt; 1, 'id_reg_cont' =&gt; 1, 'nivel' =&gt; 14, 'familia' =&gt; 8, 'labores' =&gt; 18, 'regimen' =&gt; 'C', 'clasif' =&gt; '14.08.18'</v>
      </c>
      <c r="B44" t="str">
        <f t="shared" ca="1" si="2"/>
        <v>140818, 'ADMINISTRATIVO AUXILIAR ""A""', '', 'AUXILIAR ADMINISTRATIVO', 821010200, 1, 1, 1, 14, 8, 18, 'C', '14.08.18'</v>
      </c>
      <c r="C4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140818, </v>
      </c>
      <c r="D4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'ADMINISTRATIVO AUXILIAR ""A""', </v>
      </c>
      <c r="E4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'AUXILIAR ADMINISTRATIVO', </v>
      </c>
      <c r="G4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821010200, </v>
      </c>
      <c r="H4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14, </v>
      </c>
      <c r="L4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8, </v>
      </c>
      <c r="M4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18, </v>
      </c>
      <c r="N4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'14.08.18'</v>
      </c>
      <c r="P4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5" spans="1:40" x14ac:dyDescent="0.25">
      <c r="A45" t="str">
        <f t="shared" ca="1" si="1"/>
        <v>'clave' =&gt; 130818, 'descr' =&gt; 'ADMINISTRATIVO AUXILIAR ""B""', 'nombre' =&gt; '', 'puesto_stps' =&gt; 'AUXILIAR ADMINISTRATIVO', 'clave_stps' =&gt; 821010200, 'activo' =&gt; 1, 'id_rev' =&gt; 1, 'id_reg_cont' =&gt; 1, 'nivel' =&gt; 13, 'familia' =&gt; 8, 'labores' =&gt; 18, 'regimen' =&gt; 'C', 'clasif' =&gt; '13.08.18'</v>
      </c>
      <c r="B45" t="str">
        <f t="shared" ca="1" si="2"/>
        <v>130818, 'ADMINISTRATIVO AUXILIAR ""B""', '', 'AUXILIAR ADMINISTRATIVO', 821010200, 1, 1, 1, 13, 8, 18, 'C', '13.08.18'</v>
      </c>
      <c r="C4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130818, </v>
      </c>
      <c r="D4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'ADMINISTRATIVO AUXILIAR ""B""', </v>
      </c>
      <c r="E4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'AUXILIAR ADMINISTRATIVO', </v>
      </c>
      <c r="G4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821010200, </v>
      </c>
      <c r="H4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13, </v>
      </c>
      <c r="L4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8, </v>
      </c>
      <c r="M4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18, </v>
      </c>
      <c r="N4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'13.08.18'</v>
      </c>
      <c r="P4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6" spans="1:40" x14ac:dyDescent="0.25">
      <c r="A46" t="str">
        <f t="shared" ca="1" si="1"/>
        <v>'clave' =&gt; 120818, 'descr' =&gt; 'ADMINISTRATIVO AUXILIAR ""C""', 'nombre' =&gt; '', 'puesto_stps' =&gt; 'AUXILIAR ADMINISTRATIVO', 'clave_stps' =&gt; 821010200, 'activo' =&gt; 1, 'id_rev' =&gt; 1, 'id_reg_cont' =&gt; 1, 'nivel' =&gt; 12, 'familia' =&gt; 8, 'labores' =&gt; 18, 'regimen' =&gt; 'C', 'clasif' =&gt; '12.08.18'</v>
      </c>
      <c r="B46" t="str">
        <f t="shared" ca="1" si="2"/>
        <v>120818, 'ADMINISTRATIVO AUXILIAR ""C""', '', 'AUXILIAR ADMINISTRATIVO', 821010200, 1, 1, 1, 12, 8, 18, 'C', '12.08.18'</v>
      </c>
      <c r="C4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120818, </v>
      </c>
      <c r="D4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'ADMINISTRATIVO AUXILIAR ""C""', </v>
      </c>
      <c r="E4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'AUXILIAR ADMINISTRATIVO', </v>
      </c>
      <c r="G4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821010200, </v>
      </c>
      <c r="H4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12, </v>
      </c>
      <c r="L4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8, </v>
      </c>
      <c r="M4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18, </v>
      </c>
      <c r="N4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'12.08.18'</v>
      </c>
      <c r="P4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7" spans="1:40" x14ac:dyDescent="0.25">
      <c r="A47" t="str">
        <f t="shared" ca="1" si="1"/>
        <v>'clave' =&gt; 110818, 'descr' =&gt; 'ADMINISTRATIVO AUXILIAR ""D""', 'nombre' =&gt; '', 'puesto_stps' =&gt; 'AUXILIAR ADMINISTRATIVO', 'clave_stps' =&gt; 821010200, 'activo' =&gt; 1, 'id_rev' =&gt; 1, 'id_reg_cont' =&gt; 1, 'nivel' =&gt; 11, 'familia' =&gt; 8, 'labores' =&gt; 18, 'regimen' =&gt; 'C', 'clasif' =&gt; '11.08.18'</v>
      </c>
      <c r="B47" t="str">
        <f t="shared" ca="1" si="2"/>
        <v>110818, 'ADMINISTRATIVO AUXILIAR ""D""', '', 'AUXILIAR ADMINISTRATIVO', 821010200, 1, 1, 1, 11, 8, 18, 'C', '11.08.18'</v>
      </c>
      <c r="C4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110818, </v>
      </c>
      <c r="D4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'ADMINISTRATIVO AUXILIAR ""D""', </v>
      </c>
      <c r="E4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'AUXILIAR ADMINISTRATIVO', </v>
      </c>
      <c r="G4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821010200, </v>
      </c>
      <c r="H4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11, </v>
      </c>
      <c r="L4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8, </v>
      </c>
      <c r="M4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18, </v>
      </c>
      <c r="N4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'11.08.18'</v>
      </c>
      <c r="P4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8" spans="1:40" x14ac:dyDescent="0.25">
      <c r="A48" t="str">
        <f t="shared" ca="1" si="1"/>
        <v>'clave' =&gt; 100818, 'descr' =&gt; 'ADMINISTRATIVO AUXILIAR ""E""', 'nombre' =&gt; '', 'puesto_stps' =&gt; 'AUXILIAR ADMINISTRATIVO', 'clave_stps' =&gt; 821010200, 'activo' =&gt; 1, 'id_rev' =&gt; 1, 'id_reg_cont' =&gt; 1, 'nivel' =&gt; 10, 'familia' =&gt; 8, 'labores' =&gt; 18, 'regimen' =&gt; 'C', 'clasif' =&gt; '10.08.18'</v>
      </c>
      <c r="B48" t="str">
        <f t="shared" ca="1" si="2"/>
        <v>100818, 'ADMINISTRATIVO AUXILIAR ""E""', '', 'AUXILIAR ADMINISTRATIVO', 821010200, 1, 1, 1, 10, 8, 18, 'C', '10.08.18'</v>
      </c>
      <c r="C4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100818, </v>
      </c>
      <c r="D4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'ADMINISTRATIVO AUXILIAR ""E""', </v>
      </c>
      <c r="E4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'AUXILIAR ADMINISTRATIVO', </v>
      </c>
      <c r="G4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821010200, </v>
      </c>
      <c r="H4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10, </v>
      </c>
      <c r="L4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8, </v>
      </c>
      <c r="M4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18, </v>
      </c>
      <c r="N4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'10.08.18'</v>
      </c>
      <c r="P4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9" spans="1:40" x14ac:dyDescent="0.25">
      <c r="A49" t="str">
        <f t="shared" ca="1" si="1"/>
        <v>'clave' =&gt; 90818, 'descr' =&gt; 'ADMINISTRATIVO AUXILIAR ""F""', 'nombre' =&gt; '', 'puesto_stps' =&gt; 'AUXILIAR ADMINISTRATIVO', 'clave_stps' =&gt; 821010200, 'activo' =&gt; 1, 'id_rev' =&gt; 1, 'id_reg_cont' =&gt; 1, 'nivel' =&gt; 9, 'familia' =&gt; 8, 'labores' =&gt; 18, 'regimen' =&gt; 'C', 'clasif' =&gt; '09.08.18'</v>
      </c>
      <c r="B49" t="str">
        <f t="shared" ca="1" si="2"/>
        <v>90818, 'ADMINISTRATIVO AUXILIAR ""F""', '', 'AUXILIAR ADMINISTRATIVO', 821010200, 1, 1, 1, 9, 8, 18, 'C', '09.08.18'</v>
      </c>
      <c r="C4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90818, </v>
      </c>
      <c r="D4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'ADMINISTRATIVO AUXILIAR ""F""', </v>
      </c>
      <c r="E4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'AUXILIAR ADMINISTRATIVO', </v>
      </c>
      <c r="G4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821010200, </v>
      </c>
      <c r="H4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9, </v>
      </c>
      <c r="L4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8, </v>
      </c>
      <c r="M4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18, </v>
      </c>
      <c r="N4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'09.08.18'</v>
      </c>
      <c r="P4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0" spans="1:40" x14ac:dyDescent="0.25">
      <c r="A50" t="str">
        <f t="shared" ca="1" si="1"/>
        <v>'clave' =&gt; 80818, 'descr' =&gt; 'ADMINISTRATIVO AUXILIAR ""G""', 'nombre' =&gt; '', 'puesto_stps' =&gt; 'AUXILIAR ADMINISTRATIVO', 'clave_stps' =&gt; 821010200, 'activo' =&gt; 1, 'id_rev' =&gt; 1, 'id_reg_cont' =&gt; 1, 'nivel' =&gt; 8, 'familia' =&gt; 8, 'labores' =&gt; 18, 'regimen' =&gt; 'C', 'clasif' =&gt; '08.08.18'</v>
      </c>
      <c r="B50" t="str">
        <f t="shared" ca="1" si="2"/>
        <v>80818, 'ADMINISTRATIVO AUXILIAR ""G""', '', 'AUXILIAR ADMINISTRATIVO', 821010200, 1, 1, 1, 8, 8, 18, 'C', '08.08.18'</v>
      </c>
      <c r="C5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80818, </v>
      </c>
      <c r="D5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'ADMINISTRATIVO AUXILIAR ""G""', </v>
      </c>
      <c r="E5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'AUXILIAR ADMINISTRATIVO', </v>
      </c>
      <c r="G5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821010200, </v>
      </c>
      <c r="H5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8, </v>
      </c>
      <c r="L5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8, </v>
      </c>
      <c r="M5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18, </v>
      </c>
      <c r="N5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'08.08.18'</v>
      </c>
      <c r="P5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1" spans="1:40" x14ac:dyDescent="0.25">
      <c r="A51" t="str">
        <f t="shared" ca="1" si="1"/>
        <v>'clave' =&gt; 120819, 'descr' =&gt; 'ADMINISTRATIVO AUXILIAR (PEP)', 'nombre' =&gt; '', 'puesto_stps' =&gt; 'AUXILIAR ADMINISTRATIVO', 'clave_stps' =&gt; 821010200, 'activo' =&gt; 1, 'id_rev' =&gt; 1, 'id_reg_cont' =&gt; 2, 'nivel' =&gt; 12, 'familia' =&gt; 8, 'labores' =&gt; 19, 'regimen' =&gt; 'S', 'clasif' =&gt; '12.08.19'</v>
      </c>
      <c r="B51" t="str">
        <f t="shared" ca="1" si="2"/>
        <v>120819, 'ADMINISTRATIVO AUXILIAR (PEP)', '', 'AUXILIAR ADMINISTRATIVO', 821010200, 1, 1, 2, 12, 8, 19, 'S', '12.08.19'</v>
      </c>
      <c r="C5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120819, </v>
      </c>
      <c r="D5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'ADMINISTRATIVO AUXILIAR (PEP)', </v>
      </c>
      <c r="E5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'AUXILIAR ADMINISTRATIVO', </v>
      </c>
      <c r="G5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821010200, </v>
      </c>
      <c r="H5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12, </v>
      </c>
      <c r="L5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8, </v>
      </c>
      <c r="M5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19, </v>
      </c>
      <c r="N5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'12.08.19'</v>
      </c>
      <c r="P5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2" spans="1:40" x14ac:dyDescent="0.25">
      <c r="A52" t="str">
        <f t="shared" ca="1" si="1"/>
        <v>'clave' =&gt; 292002, 'descr' =&gt; 'AGENTE ""A"" DE TRABAJO', 'nombre' =&gt; '', 'puesto_stps' =&gt; 'ASESOR DE PERSONAL', 'clave_stps' =&gt; 1123020301, 'activo' =&gt; 1, 'id_rev' =&gt; 1, 'id_reg_cont' =&gt; 1, 'nivel' =&gt; 29, 'familia' =&gt; 20, 'labores' =&gt; 2, 'regimen' =&gt; 'C', 'clasif' =&gt; '29.20.02'</v>
      </c>
      <c r="B52" t="str">
        <f t="shared" ca="1" si="2"/>
        <v>292002, 'AGENTE ""A"" DE TRABAJO', '', 'ASESOR DE PERSONAL', 1123020301, 1, 1, 1, 29, 20, 2, 'C', '29.20.02'</v>
      </c>
      <c r="C5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292002, </v>
      </c>
      <c r="D5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'AGENTE ""A"" DE TRABAJO', </v>
      </c>
      <c r="E5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'ASESOR DE PERSONAL', </v>
      </c>
      <c r="G5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1123020301, </v>
      </c>
      <c r="H5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5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20, </v>
      </c>
      <c r="M5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5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'29.20.02'</v>
      </c>
      <c r="P5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3" spans="1:40" x14ac:dyDescent="0.25">
      <c r="A53" t="str">
        <f t="shared" ca="1" si="1"/>
        <v>'clave' =&gt; 282002, 'descr' =&gt; 'AGENTE ""B"" DE TRABAJO', 'nombre' =&gt; '', 'puesto_stps' =&gt; 'ASESOR DE PERSONAL', 'clave_stps' =&gt; 1123020301, 'activo' =&gt; 1, 'id_rev' =&gt; 1, 'id_reg_cont' =&gt; 1, 'nivel' =&gt; 28, 'familia' =&gt; 20, 'labores' =&gt; 2, 'regimen' =&gt; 'C', 'clasif' =&gt; '28.20.02'</v>
      </c>
      <c r="B53" t="str">
        <f t="shared" ca="1" si="2"/>
        <v>282002, 'AGENTE ""B"" DE TRABAJO', '', 'ASESOR DE PERSONAL', 1123020301, 1, 1, 1, 28, 20, 2, 'C', '28.20.02'</v>
      </c>
      <c r="C5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282002, </v>
      </c>
      <c r="D5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'AGENTE ""B"" DE TRABAJO', </v>
      </c>
      <c r="E5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'ASESOR DE PERSONAL', </v>
      </c>
      <c r="G5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1123020301, </v>
      </c>
      <c r="H5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5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20, </v>
      </c>
      <c r="M5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5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'28.20.02'</v>
      </c>
      <c r="P5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4" spans="1:40" x14ac:dyDescent="0.25">
      <c r="A54" t="str">
        <f t="shared" ca="1" si="1"/>
        <v>'clave' =&gt; 272002, 'descr' =&gt; 'AGENTE ""C"" DE TRABAJO', 'nombre' =&gt; '', 'puesto_stps' =&gt; 'ASESOR DE PERSONAL', 'clave_stps' =&gt; 1123020301, 'activo' =&gt; 1, 'id_rev' =&gt; 1, 'id_reg_cont' =&gt; 1, 'nivel' =&gt; 27, 'familia' =&gt; 20, 'labores' =&gt; 2, 'regimen' =&gt; 'C', 'clasif' =&gt; '27.20.02'</v>
      </c>
      <c r="B54" t="str">
        <f t="shared" ca="1" si="2"/>
        <v>272002, 'AGENTE ""C"" DE TRABAJO', '', 'ASESOR DE PERSONAL', 1123020301, 1, 1, 1, 27, 20, 2, 'C', '27.20.02'</v>
      </c>
      <c r="C5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272002, </v>
      </c>
      <c r="D5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'AGENTE ""C"" DE TRABAJO', </v>
      </c>
      <c r="E5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'ASESOR DE PERSONAL', </v>
      </c>
      <c r="G5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1123020301, </v>
      </c>
      <c r="H5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5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20, </v>
      </c>
      <c r="M5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5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'27.20.02'</v>
      </c>
      <c r="P5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5" spans="1:40" x14ac:dyDescent="0.25">
      <c r="A55" t="str">
        <f t="shared" ca="1" si="1"/>
        <v>'clave' =&gt; 264413, 'descr' =&gt; 'AGENTE DE INFORMACION', 'nombre' =&gt; '', 'puesto_stps' =&gt; 'AGENTE DE INFORMACION', 'clave_stps' =&gt; 822070601, 'activo' =&gt; 1, 'id_rev' =&gt; 1, 'id_reg_cont' =&gt; 2, 'nivel' =&gt; 26, 'familia' =&gt; 44, 'labores' =&gt; 13, 'regimen' =&gt; 'S', 'clasif' =&gt; '26.44.13'</v>
      </c>
      <c r="B55" t="str">
        <f t="shared" ca="1" si="2"/>
        <v>264413, 'AGENTE DE INFORMACION', '', 'AGENTE DE INFORMACION', 822070601, 1, 1, 2, 26, 44, 13, 'S', '26.44.13'</v>
      </c>
      <c r="C5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264413, </v>
      </c>
      <c r="D5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'AGENTE DE INFORMACION', </v>
      </c>
      <c r="E5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'AGENTE DE INFORMACION', </v>
      </c>
      <c r="G5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822070601, </v>
      </c>
      <c r="H5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26, </v>
      </c>
      <c r="L5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5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13, </v>
      </c>
      <c r="N5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'26.44.13'</v>
      </c>
      <c r="P5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6" spans="1:40" x14ac:dyDescent="0.25">
      <c r="A56" t="str">
        <f t="shared" ca="1" si="1"/>
        <v>'clave' =&gt; 242807, 'descr' =&gt; 'AGENTE DE SERVICIO DE TELECOMUNICACIONES', 'nombre' =&gt; '', 'puesto_stps' =&gt; 'TECNICO EN TELECOMUNICACIONES', 'clave_stps' =&gt; 452020200, 'activo' =&gt; 1, 'id_rev' =&gt; 1, 'id_reg_cont' =&gt; 2, 'nivel' =&gt; 24, 'familia' =&gt; 28, 'labores' =&gt; 7, 'regimen' =&gt; 'S', 'clasif' =&gt; '24.28.07'</v>
      </c>
      <c r="B56" t="str">
        <f t="shared" ca="1" si="2"/>
        <v>242807, 'AGENTE DE SERVICIO DE TELECOMUNICACIONES', '', 'TECNICO EN TELECOMUNICACIONES', 452020200, 1, 1, 2, 24, 28, 7, 'S', '24.28.07'</v>
      </c>
      <c r="C5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242807, </v>
      </c>
      <c r="D5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'AGENTE DE SERVICIO DE TELECOMUNICACIONES', </v>
      </c>
      <c r="E5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TELECOMUNICACIONES', </v>
      </c>
      <c r="G5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452020200, </v>
      </c>
      <c r="H5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5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28, </v>
      </c>
      <c r="M5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5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'24.28.07'</v>
      </c>
      <c r="P5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7" spans="1:40" x14ac:dyDescent="0.25">
      <c r="A57" t="str">
        <f t="shared" ca="1" si="1"/>
        <v>'clave' =&gt; 304303, 'descr' =&gt; 'ALMACENISTA ""A""', 'nombre' =&gt; '', 'puesto_stps' =&gt; 'ALMACENISTA', 'clave_stps' =&gt; 822020100, 'activo' =&gt; 1, 'id_rev' =&gt; 1, 'id_reg_cont' =&gt; 2, 'nivel' =&gt; 30, 'familia' =&gt; 43, 'labores' =&gt; 3, 'regimen' =&gt; 'S', 'clasif' =&gt; '30.43.03'</v>
      </c>
      <c r="B57" t="str">
        <f t="shared" ca="1" si="2"/>
        <v>304303, 'ALMACENISTA ""A""', '', 'ALMACENISTA', 822020100, 1, 1, 2, 30, 43, 3, 'S', '30.43.03'</v>
      </c>
      <c r="C5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304303, </v>
      </c>
      <c r="D5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'ALMACENISTA ""A""', </v>
      </c>
      <c r="E5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'ALMACENISTA', </v>
      </c>
      <c r="G5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822020100, </v>
      </c>
      <c r="H5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30, </v>
      </c>
      <c r="L5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43, </v>
      </c>
      <c r="M5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5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'30.43.03'</v>
      </c>
      <c r="P5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8" spans="1:40" x14ac:dyDescent="0.25">
      <c r="A58" t="str">
        <f t="shared" ca="1" si="1"/>
        <v>'clave' =&gt; 294303, 'descr' =&gt; 'ALMACENISTA ""B""', 'nombre' =&gt; '', 'puesto_stps' =&gt; 'ALMACENISTA', 'clave_stps' =&gt; 822020100, 'activo' =&gt; 1, 'id_rev' =&gt; 1, 'id_reg_cont' =&gt; 2, 'nivel' =&gt; 29, 'familia' =&gt; 43, 'labores' =&gt; 3, 'regimen' =&gt; 'S', 'clasif' =&gt; '29.43.03'</v>
      </c>
      <c r="B58" t="str">
        <f t="shared" ca="1" si="2"/>
        <v>294303, 'ALMACENISTA ""B""', '', 'ALMACENISTA', 822020100, 1, 1, 2, 29, 43, 3, 'S', '29.43.03'</v>
      </c>
      <c r="C5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294303, </v>
      </c>
      <c r="D5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'ALMACENISTA ""B""', </v>
      </c>
      <c r="E5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'ALMACENISTA', </v>
      </c>
      <c r="G5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822020100, </v>
      </c>
      <c r="H5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5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43, </v>
      </c>
      <c r="M5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5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'29.43.03'</v>
      </c>
      <c r="P5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9" spans="1:40" x14ac:dyDescent="0.25">
      <c r="A59" t="str">
        <f t="shared" ca="1" si="1"/>
        <v>'clave' =&gt; 284303, 'descr' =&gt; 'ALMACENISTA ""C""', 'nombre' =&gt; '', 'puesto_stps' =&gt; 'ALMACENISTA', 'clave_stps' =&gt; 822020100, 'activo' =&gt; 1, 'id_rev' =&gt; 1, 'id_reg_cont' =&gt; 2, 'nivel' =&gt; 28, 'familia' =&gt; 43, 'labores' =&gt; 3, 'regimen' =&gt; 'S', 'clasif' =&gt; '28.43.03'</v>
      </c>
      <c r="B59" t="str">
        <f t="shared" ca="1" si="2"/>
        <v>284303, 'ALMACENISTA ""C""', '', 'ALMACENISTA', 822020100, 1, 1, 2, 28, 43, 3, 'S', '28.43.03'</v>
      </c>
      <c r="C5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284303, </v>
      </c>
      <c r="D5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'ALMACENISTA ""C""', </v>
      </c>
      <c r="E5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'ALMACENISTA', </v>
      </c>
      <c r="G5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822020100, </v>
      </c>
      <c r="H5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5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43, </v>
      </c>
      <c r="M5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5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'28.43.03'</v>
      </c>
      <c r="P5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0" spans="1:40" x14ac:dyDescent="0.25">
      <c r="A60" t="str">
        <f t="shared" ca="1" si="1"/>
        <v>'clave' =&gt; 264303, 'descr' =&gt; 'ALMACENISTA ""D""', 'nombre' =&gt; '', 'puesto_stps' =&gt; 'ALMACENISTA', 'clave_stps' =&gt; 822020100, 'activo' =&gt; 1, 'id_rev' =&gt; 1, 'id_reg_cont' =&gt; 2, 'nivel' =&gt; 26, 'familia' =&gt; 43, 'labores' =&gt; 3, 'regimen' =&gt; 'S', 'clasif' =&gt; '26.43.03'</v>
      </c>
      <c r="B60" t="str">
        <f t="shared" ca="1" si="2"/>
        <v>264303, 'ALMACENISTA ""D""', '', 'ALMACENISTA', 822020100, 1, 1, 2, 26, 43, 3, 'S', '26.43.03'</v>
      </c>
      <c r="C6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264303, </v>
      </c>
      <c r="D6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'ALMACENISTA ""D""', </v>
      </c>
      <c r="E6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'ALMACENISTA', </v>
      </c>
      <c r="G6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822020100, </v>
      </c>
      <c r="H6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26, </v>
      </c>
      <c r="L6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43, </v>
      </c>
      <c r="M6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6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'26.43.03'</v>
      </c>
      <c r="P6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1" spans="1:40" x14ac:dyDescent="0.25">
      <c r="A61" t="str">
        <f t="shared" ca="1" si="1"/>
        <v>'clave' =&gt; 312902, 'descr' =&gt; 'ANALISTA ""A"" DE ESPECIALIDAD TECNICA INFORMATICA', 'nombre' =&gt; '', 'puesto_stps' =&gt; 'TECNICO EN INFORMâ”´TICA', 'clave_stps' =&gt; 443020500, 'activo' =&gt; 1, 'id_rev' =&gt; 1, 'id_reg_cont' =&gt; 1, 'nivel' =&gt; 31, 'familia' =&gt; 29, 'labores' =&gt; 2, 'regimen' =&gt; 'C', 'clasif' =&gt; '31.29.02'</v>
      </c>
      <c r="B61" t="str">
        <f t="shared" ca="1" si="2"/>
        <v>312902, 'ANALISTA ""A"" DE ESPECIALIDAD TECNICA INFORMATICA', '', 'TECNICO EN INFORMâ”´TICA', 443020500, 1, 1, 1, 31, 29, 2, 'C', '31.29.02'</v>
      </c>
      <c r="C6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312902, </v>
      </c>
      <c r="D6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'ANALISTA ""A"" DE ESPECIALIDAD TECNICA INFORMATICA', </v>
      </c>
      <c r="E6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INFORMâ”´TICA', </v>
      </c>
      <c r="G6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443020500, </v>
      </c>
      <c r="H6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6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31, </v>
      </c>
      <c r="L6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29, </v>
      </c>
      <c r="M6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6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6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'31.29.02'</v>
      </c>
      <c r="P6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2" spans="1:40" x14ac:dyDescent="0.25">
      <c r="A62" t="str">
        <f t="shared" ca="1" si="1"/>
        <v>'clave' =&gt; 302905, 'descr' =&gt; 'ANALISTA PRINCIPAL EN INFORMATICA', 'nombre' =&gt; '', 'puesto_stps' =&gt; 'TECNICO EN INFORMâ”´TICA', 'clave_stps' =&gt; 443020500, 'activo' =&gt; 1, 'id_rev' =&gt; 1, 'id_reg_cont' =&gt; 1, 'nivel' =&gt; 30, 'familia' =&gt; 29, 'labores' =&gt; 5, 'regimen' =&gt; 'C', 'clasif' =&gt; '30.29.05'</v>
      </c>
      <c r="B62" t="str">
        <f t="shared" ca="1" si="2"/>
        <v>302905, 'ANALISTA PRINCIPAL EN INFORMATICA', '', 'TECNICO EN INFORMâ”´TICA', 443020500, 1, 1, 1, 30, 29, 5, 'C', '30.29.05'</v>
      </c>
      <c r="C6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302905, </v>
      </c>
      <c r="D6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'ANALISTA PRINCIPAL EN INFORMATICA', </v>
      </c>
      <c r="E6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INFORMâ”´TICA', </v>
      </c>
      <c r="G6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443020500, </v>
      </c>
      <c r="H6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6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30, </v>
      </c>
      <c r="L6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29, </v>
      </c>
      <c r="M6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6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6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'30.29.05'</v>
      </c>
      <c r="P6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3" spans="1:40" x14ac:dyDescent="0.25">
      <c r="A63" t="str">
        <f t="shared" ca="1" si="1"/>
        <v>'clave' =&gt; 312905, 'descr' =&gt; 'ANALISTA PROGRAMADOR ""A"" EN INFORMATICA', 'nombre' =&gt; '', 'puesto_stps' =&gt; 'PROGRAMADOR ANALISTA', 'clave_stps' =&gt; 443020301, 'activo' =&gt; 1, 'id_rev' =&gt; 1, 'id_reg_cont' =&gt; 1, 'nivel' =&gt; 31, 'familia' =&gt; 29, 'labores' =&gt; 5, 'regimen' =&gt; 'C', 'clasif' =&gt; '31.29.05'</v>
      </c>
      <c r="B63" t="str">
        <f t="shared" ca="1" si="2"/>
        <v>312905, 'ANALISTA PROGRAMADOR ""A"" EN INFORMATICA', '', 'PROGRAMADOR ANALISTA', 443020301, 1, 1, 1, 31, 29, 5, 'C', '31.29.05'</v>
      </c>
      <c r="C6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312905, </v>
      </c>
      <c r="D6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'ANALISTA PROGRAMADOR ""A"" EN INFORMATICA', </v>
      </c>
      <c r="E6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'PROGRAMADOR ANALISTA', </v>
      </c>
      <c r="G6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443020301, </v>
      </c>
      <c r="H6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6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31, </v>
      </c>
      <c r="L6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29, </v>
      </c>
      <c r="M6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6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6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'31.29.05'</v>
      </c>
      <c r="P6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4" spans="1:40" x14ac:dyDescent="0.25">
      <c r="A64" t="str">
        <f t="shared" ca="1" si="1"/>
        <v>'clave' =&gt; 292955, 'descr' =&gt; 'ANALISTA PROGRAMADOR ""B"" EN INFORMATICA', 'nombre' =&gt; '', 'puesto_stps' =&gt; 'PROGRAMADOR ANALISTA', 'clave_stps' =&gt; 443020301, 'activo' =&gt; 1, 'id_rev' =&gt; 1, 'id_reg_cont' =&gt; 1, 'nivel' =&gt; 29, 'familia' =&gt; 29, 'labores' =&gt; 55, 'regimen' =&gt; 'C', 'clasif' =&gt; '29.29.55'</v>
      </c>
      <c r="B64" t="str">
        <f t="shared" ca="1" si="2"/>
        <v>292955, 'ANALISTA PROGRAMADOR ""B"" EN INFORMATICA', '', 'PROGRAMADOR ANALISTA', 443020301, 1, 1, 1, 29, 29, 55, 'C', '29.29.55'</v>
      </c>
      <c r="C6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292955, </v>
      </c>
      <c r="D6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'ANALISTA PROGRAMADOR ""B"" EN INFORMATICA', </v>
      </c>
      <c r="E6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'PROGRAMADOR ANALISTA', </v>
      </c>
      <c r="G6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443020301, </v>
      </c>
      <c r="H6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6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6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29, </v>
      </c>
      <c r="M6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55, </v>
      </c>
      <c r="N6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6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'29.29.55'</v>
      </c>
      <c r="P6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5" spans="1:40" x14ac:dyDescent="0.25">
      <c r="A65" t="str">
        <f t="shared" ca="1" si="1"/>
        <v>'clave' =&gt; 282905, 'descr' =&gt; 'ANALISTA PROGRAMADOR ""C"" EN INFORMâ”´TICA', 'nombre' =&gt; '', 'puesto_stps' =&gt; 'PROGRAMADOR ANALISTA', 'clave_stps' =&gt; 443020301, 'activo' =&gt; 1, 'id_rev' =&gt; 1, 'id_reg_cont' =&gt; 1, 'nivel' =&gt; 28, 'familia' =&gt; 29, 'labores' =&gt; 5, 'regimen' =&gt; 'C', 'clasif' =&gt; '28.29.05'</v>
      </c>
      <c r="B65" t="str">
        <f t="shared" ca="1" si="2"/>
        <v>282905, 'ANALISTA PROGRAMADOR ""C"" EN INFORMâ”´TICA', '', 'PROGRAMADOR ANALISTA', 443020301, 1, 1, 1, 28, 29, 5, 'C', '28.29.05'</v>
      </c>
      <c r="C6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282905, </v>
      </c>
      <c r="D6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'ANALISTA PROGRAMADOR ""C"" EN INFORMâ”´TICA', </v>
      </c>
      <c r="E6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'PROGRAMADOR ANALISTA', </v>
      </c>
      <c r="G6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443020301, </v>
      </c>
      <c r="H6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6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6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29, </v>
      </c>
      <c r="M6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6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6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'28.29.05'</v>
      </c>
      <c r="P6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6" spans="1:40" x14ac:dyDescent="0.25">
      <c r="A66" t="str">
        <f t="shared" ca="1" si="1"/>
        <v>'clave' =&gt; 364601, 'descr' =&gt; 'APODERADO ADUANAL ""A""', 'nombre' =&gt; '', 'puesto_stps' =&gt; 'AGENTE FISCAL', 'clave_stps' =&gt; 923030100, 'activo' =&gt; 1, 'id_rev' =&gt; 1, 'id_reg_cont' =&gt; 1, 'nivel' =&gt; 36, 'familia' =&gt; 46, 'labores' =&gt; 1, 'regimen' =&gt; 'C', 'clasif' =&gt; '36.46.01'</v>
      </c>
      <c r="B66" t="str">
        <f t="shared" ca="1" si="2"/>
        <v>364601, 'APODERADO ADUANAL ""A""', '', 'AGENTE FISCAL', 923030100, 1, 1, 1, 36, 46, 1, 'C', '36.46.01'</v>
      </c>
      <c r="C6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364601, </v>
      </c>
      <c r="D6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'APODERADO ADUANAL ""A""', </v>
      </c>
      <c r="E6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'AGENTE FISCAL', </v>
      </c>
      <c r="G6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923030100, </v>
      </c>
      <c r="H6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6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36, </v>
      </c>
      <c r="L6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46, </v>
      </c>
      <c r="M6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6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6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'36.46.01'</v>
      </c>
      <c r="P6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7" spans="1:40" x14ac:dyDescent="0.25">
      <c r="A67" t="str">
        <f t="shared" ca="1" si="1"/>
        <v>'clave' =&gt; 354601, 'descr' =&gt; 'APODERADO ADUANAL ""B""', 'nombre' =&gt; '', 'puesto_stps' =&gt; 'AGENTE FISCAL', 'clave_stps' =&gt; 923030100, 'activo' =&gt; 1, 'id_rev' =&gt; 1, 'id_reg_cont' =&gt; 1, 'nivel' =&gt; 35, 'familia' =&gt; 46, 'labores' =&gt; 1, 'regimen' =&gt; 'C', 'clasif' =&gt; '35.46.01'</v>
      </c>
      <c r="B67" t="str">
        <f t="shared" ca="1" si="2"/>
        <v>354601, 'APODERADO ADUANAL ""B""', '', 'AGENTE FISCAL', 923030100, 1, 1, 1, 35, 46, 1, 'C', '35.46.01'</v>
      </c>
      <c r="C6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354601, </v>
      </c>
      <c r="D6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'APODERADO ADUANAL ""B""', </v>
      </c>
      <c r="E6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'AGENTE FISCAL', </v>
      </c>
      <c r="G6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923030100, </v>
      </c>
      <c r="H6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6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35, </v>
      </c>
      <c r="L6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46, </v>
      </c>
      <c r="M6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6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6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'35.46.01'</v>
      </c>
      <c r="P6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8" spans="1:40" x14ac:dyDescent="0.25">
      <c r="A68" t="str">
        <f t="shared" ca="1" si="1"/>
        <v>'clave' =&gt; 344601, 'descr' =&gt; 'APODERADO ADUANAL ""C""', 'nombre' =&gt; '', 'puesto_stps' =&gt; 'AGENTE FISCAL', 'clave_stps' =&gt; 923030100, 'activo' =&gt; 1, 'id_rev' =&gt; 1, 'id_reg_cont' =&gt; 1, 'nivel' =&gt; 34, 'familia' =&gt; 46, 'labores' =&gt; 1, 'regimen' =&gt; 'C', 'clasif' =&gt; '34.46.01'</v>
      </c>
      <c r="B68" t="str">
        <f t="shared" ca="1" si="2"/>
        <v>344601, 'APODERADO ADUANAL ""C""', '', 'AGENTE FISCAL', 923030100, 1, 1, 1, 34, 46, 1, 'C', '34.46.01'</v>
      </c>
      <c r="C6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344601, </v>
      </c>
      <c r="D6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'APODERADO ADUANAL ""C""', </v>
      </c>
      <c r="E6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'AGENTE FISCAL', </v>
      </c>
      <c r="G6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923030100, </v>
      </c>
      <c r="H6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6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34, </v>
      </c>
      <c r="L6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46, </v>
      </c>
      <c r="M6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6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6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'34.46.01'</v>
      </c>
      <c r="P6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9" spans="1:40" x14ac:dyDescent="0.25">
      <c r="A69" t="str">
        <f t="shared" ca="1" si="1"/>
        <v>'clave' =&gt; 334601, 'descr' =&gt; 'APODERADO ADUANAL ""D""', 'nombre' =&gt; '', 'puesto_stps' =&gt; 'AGENTE FISCAL', 'clave_stps' =&gt; 923030100, 'activo' =&gt; 1, 'id_rev' =&gt; 1, 'id_reg_cont' =&gt; 1, 'nivel' =&gt; 33, 'familia' =&gt; 46, 'labores' =&gt; 1, 'regimen' =&gt; 'C', 'clasif' =&gt; '33.46.01'</v>
      </c>
      <c r="B69" t="str">
        <f t="shared" ca="1" si="2"/>
        <v>334601, 'APODERADO ADUANAL ""D""', '', 'AGENTE FISCAL', 923030100, 1, 1, 1, 33, 46, 1, 'C', '33.46.01'</v>
      </c>
      <c r="C6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334601, </v>
      </c>
      <c r="D6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'APODERADO ADUANAL ""D""', </v>
      </c>
      <c r="E6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'AGENTE FISCAL', </v>
      </c>
      <c r="G6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923030100, </v>
      </c>
      <c r="H6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6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33, </v>
      </c>
      <c r="L6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46, </v>
      </c>
      <c r="M6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6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6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'33.46.01'</v>
      </c>
      <c r="P6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0" spans="1:40" x14ac:dyDescent="0.25">
      <c r="A70" t="str">
        <f t="shared" ref="A70:A133" ca="1" si="3">"" &amp; IFERROR("'" &amp; C$4 &amp; "'" &amp; " =&gt; " &amp; C70, "") &amp; IFERROR("'" &amp; D$4 &amp; "'" &amp; " =&gt; " &amp; D70, "") &amp; IFERROR("'" &amp; E$4 &amp; "'" &amp; " =&gt; " &amp; E70, "") &amp; IFERROR("'" &amp; F$4 &amp; "'" &amp; " =&gt; " &amp; F70, "") &amp; IFERROR("'" &amp; G$4 &amp; "'" &amp; " =&gt; " &amp; G70, "") &amp; IFERROR("'" &amp; H$4 &amp; "'" &amp; " =&gt; " &amp; H70, "") &amp; IFERROR("'" &amp; I$4 &amp; "'" &amp; " =&gt; " &amp; I70, "") &amp; IFERROR("'" &amp; J$4 &amp; "'" &amp; " =&gt; " &amp; J70, "") &amp; IFERROR("'" &amp; K$4 &amp; "'" &amp; " =&gt; " &amp; K70, "") &amp; IFERROR("'" &amp; L$4 &amp; "'" &amp; " =&gt; " &amp; L70, "") &amp; IFERROR("'" &amp; M$4 &amp; "'" &amp; " =&gt; " &amp; M70, "") &amp; IFERROR("'" &amp; N$4 &amp; "'" &amp; " =&gt; " &amp; N70, "") &amp; IFERROR("'" &amp; O$4 &amp; "'" &amp; " =&gt; " &amp; O70, "") &amp; IFERROR("'" &amp; P$4 &amp; "'" &amp; " =&gt; " &amp; P70, "") &amp; IFERROR("'" &amp; Q$4 &amp; "'" &amp; " =&gt; " &amp; Q70, "") &amp; IFERROR("'" &amp; R$4 &amp; "'" &amp; " =&gt; " &amp; R70, "") &amp; IFERROR("'" &amp; S$4 &amp; "'" &amp; " =&gt; " &amp; S70, "") &amp; IFERROR("'" &amp; T$4 &amp; "'" &amp; " =&gt; " &amp; T70, "") &amp; IFERROR("'" &amp; U$4 &amp; "'" &amp; " =&gt; " &amp; U70, "") &amp; IFERROR("'" &amp; V$4 &amp; "'" &amp; " =&gt; " &amp; V70, "") &amp; IFERROR("'" &amp; W$4 &amp; "'" &amp; " =&gt; " &amp; W70, "") &amp; IFERROR("'" &amp; X$4 &amp; "'" &amp; " =&gt; " &amp; X70, "") &amp; IFERROR("'" &amp; Y$4 &amp; "'" &amp; " =&gt; " &amp; Y70, "") &amp; IFERROR("'" &amp; Z$4 &amp; "'" &amp; " =&gt; " &amp; Z70, "") &amp; IFERROR("'" &amp; AA$4 &amp; "'" &amp; " =&gt; " &amp; AA70, "")  &amp; IFERROR("'" &amp; AB$4 &amp; "'" &amp; " =&gt; " &amp; AB70, "") &amp; IFERROR("'" &amp; AC$4 &amp; "'" &amp; " =&gt; " &amp; AC70, "") &amp; IFERROR("'" &amp; AD$4 &amp; "'" &amp; " =&gt; " &amp; AD70, "") &amp; IFERROR("'" &amp; AE$4 &amp; "'" &amp; " =&gt; " &amp; AE70, "") &amp; IFERROR("'" &amp; AF$4 &amp; "'" &amp; " =&gt; " &amp; AF70, "") &amp; IFERROR("'" &amp; AG$4 &amp; "'" &amp; " =&gt; " &amp; AG70, "") &amp; IFERROR("'" &amp; AH$4 &amp; "'" &amp; " =&gt; " &amp;  AH70, "") &amp; IFERROR("'" &amp; AI$4 &amp; "'" &amp; " =&gt; " &amp; AI70, "") &amp; IFERROR("'" &amp; AJ$4 &amp; "'" &amp; " =&gt; " &amp; AJ70, "") &amp; IFERROR("'" &amp; AK$4 &amp; "'" &amp; " =&gt; " &amp; AK70, "") &amp; IFERROR("'" &amp; AL$4 &amp; "'" &amp; " =&gt; " &amp; AL70, "") &amp; IFERROR("'" &amp; AM$4 &amp; "'" &amp; " =&gt; " &amp; AM70, "") &amp; IFERROR("'" &amp; AN$4 &amp; "'" &amp; " =&gt; " &amp; AN70, "")</f>
        <v>'clave' =&gt; 363102, 'descr' =&gt; 'ASESOR COMERCIAL', 'nombre' =&gt; '', 'puesto_stps' =&gt; 'AGENTE DE OPERACIONES COMERCIALES', 'clave_stps' =&gt; 713040100, 'activo' =&gt; 1, 'id_rev' =&gt; 1, 'id_reg_cont' =&gt; 1, 'nivel' =&gt; 36, 'familia' =&gt; 31, 'labores' =&gt; 2, 'regimen' =&gt; 'C', 'clasif' =&gt; '36.31.02'</v>
      </c>
      <c r="B70" t="str">
        <f t="shared" ca="1" si="2"/>
        <v>363102, 'ASESOR COMERCIAL', '', 'AGENTE DE OPERACIONES COMERCIALES', 713040100, 1, 1, 1, 36, 31, 2, 'C', '36.31.02'</v>
      </c>
      <c r="C7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363102, </v>
      </c>
      <c r="D7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'ASESOR COMERCIAL', </v>
      </c>
      <c r="E7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'AGENTE DE OPERACIONES COMERCIALES', </v>
      </c>
      <c r="G7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713040100, </v>
      </c>
      <c r="H7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36, </v>
      </c>
      <c r="L7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31, </v>
      </c>
      <c r="M7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7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'36.31.02'</v>
      </c>
      <c r="P7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1" spans="1:40" x14ac:dyDescent="0.25">
      <c r="A71" t="str">
        <f t="shared" ca="1" si="3"/>
        <v>'clave' =&gt; 450111, 'descr' =&gt; 'ASESOR EJECUTIVO D. G. DE PEMEX', 'nombre' =&gt; '', 'puesto_stps' =&gt; 'SECRETARIO TECNICO', 'clave_stps' =&gt; 824010200, 'activo' =&gt; 1, 'id_rev' =&gt; 1, 'id_reg_cont' =&gt; 1, 'nivel' =&gt; 45, 'familia' =&gt; 1, 'labores' =&gt; 11, 'regimen' =&gt; 'C', 'clasif' =&gt; '45.01.11'</v>
      </c>
      <c r="B71" t="str">
        <f t="shared" ca="1" si="2"/>
        <v>450111, 'ASESOR EJECUTIVO D. G. DE PEMEX', '', 'SECRETARIO TECNICO', 824010200, 1, 1, 1, 45, 1, 11, 'C', '45.01.11'</v>
      </c>
      <c r="C7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450111, </v>
      </c>
      <c r="D7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'ASESOR EJECUTIVO D. G. DE PEMEX', </v>
      </c>
      <c r="E7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'SECRETARIO TECNICO', </v>
      </c>
      <c r="G7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824010200, </v>
      </c>
      <c r="H7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45, </v>
      </c>
      <c r="L7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1, </v>
      </c>
      <c r="M7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11, </v>
      </c>
      <c r="N7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'45.01.11'</v>
      </c>
      <c r="P7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2" spans="1:40" x14ac:dyDescent="0.25">
      <c r="A72" t="str">
        <f t="shared" ca="1" si="3"/>
        <v>'clave' =&gt; 322106, 'descr' =&gt; 'ASESOR TECNICO DE LA GERENCIA DE SERVICIOS MEDICOS', 'nombre' =&gt; '', 'puesto_stps' =&gt; 'MEDICO GENERAL', 'clave_stps' =&gt; 914080200, 'activo' =&gt; 1, 'id_rev' =&gt; 1, 'id_reg_cont' =&gt; 1, 'nivel' =&gt; 32, 'familia' =&gt; 21, 'labores' =&gt; 6, 'regimen' =&gt; 'C', 'clasif' =&gt; '32.21.06'</v>
      </c>
      <c r="B72" t="str">
        <f t="shared" ref="B72:B135" ca="1" si="4">"" &amp; IFERROR(C72, "") &amp; IFERROR(D72, "") &amp; IFERROR(E72, "") &amp; IFERROR(F72, "") &amp; IFERROR(G72, "") &amp; IFERROR(H72, "") &amp; IFERROR(I72, "") &amp; IFERROR(J72, "") &amp; IFERROR(K72, "") &amp; IFERROR(L72, "") &amp; IFERROR(M72, "") &amp; IFERROR(N72, "") &amp; IFERROR(O72, "") &amp; IFERROR(P72, "") &amp; IFERROR(Q72, "") &amp; IFERROR(R72, "") &amp; IFERROR(S72, "") &amp; IFERROR(T72, "") &amp; IFERROR(U72, "") &amp; IFERROR(V72, "") &amp; IFERROR(W72, "") &amp; IFERROR(X72, "") &amp; IFERROR(Y72, "") &amp; IFERROR(Z72, "") &amp; IFERROR(AA72, "") &amp; IFERROR(AB72, "") &amp; IFERROR(AC72, "")&amp; IFERROR(AD72, "") &amp; IFERROR(AE72, "") &amp; IFERROR(AF72, "") &amp; IFERROR(AG72, "") &amp; IFERROR(AH72, "") &amp; IFERROR(AI72, "") &amp; IFERROR(AJ72, "") &amp; IFERROR(AK72, "") &amp; IFERROR(AL72, "") &amp; IFERROR(AM72, "") &amp; IFERROR(AN72, "")</f>
        <v>322106, 'ASESOR TECNICO DE LA GERENCIA DE SERVICIOS MEDICOS', '', 'MEDICO GENERAL', 914080200, 1, 1, 1, 32, 21, 6, 'C', '32.21.06'</v>
      </c>
      <c r="C7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322106, </v>
      </c>
      <c r="D7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'ASESOR TECNICO DE LA GERENCIA DE SERVICIOS MEDICOS', </v>
      </c>
      <c r="E7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'MEDICO GENERAL', </v>
      </c>
      <c r="G7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914080200, </v>
      </c>
      <c r="H7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32, </v>
      </c>
      <c r="L7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21, </v>
      </c>
      <c r="M7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7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'32.21.06'</v>
      </c>
      <c r="P7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3" spans="1:40" x14ac:dyDescent="0.25">
      <c r="A73" t="str">
        <f t="shared" ca="1" si="3"/>
        <v>'clave' =&gt; 154804, 'descr' =&gt; 'ASISTENTE DE EDUCADORA', 'nombre' =&gt; '', 'puesto_stps' =&gt; 'AUXILIAR DE EDUCADORA', 'clave_stps' =&gt; 1122010201, 'activo' =&gt; 1, 'id_rev' =&gt; 1, 'id_reg_cont' =&gt; 2, 'nivel' =&gt; 15, 'familia' =&gt; 48, 'labores' =&gt; 4, 'regimen' =&gt; 'S', 'clasif' =&gt; '15.48.04'</v>
      </c>
      <c r="B73" t="str">
        <f t="shared" ca="1" si="4"/>
        <v>154804, 'ASISTENTE DE EDUCADORA', '', 'AUXILIAR DE EDUCADORA', 1122010201, 1, 1, 2, 15, 48, 4, 'S', '15.48.04'</v>
      </c>
      <c r="C7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154804, </v>
      </c>
      <c r="D7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'ASISTENTE DE EDUCADORA', </v>
      </c>
      <c r="E7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'AUXILIAR DE EDUCADORA', </v>
      </c>
      <c r="G7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1122010201, </v>
      </c>
      <c r="H7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15, </v>
      </c>
      <c r="L7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48, </v>
      </c>
      <c r="M7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7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'15.48.04'</v>
      </c>
      <c r="P7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4" spans="1:40" x14ac:dyDescent="0.25">
      <c r="A74" t="str">
        <f t="shared" ca="1" si="3"/>
        <v>'clave' =&gt; 157312, 'descr' =&gt; 'ASISTENTE DE HOSPITAL', 'nombre' =&gt; '', 'puesto_stps' =&gt; 'ASISTENTE PARAMEDICO', 'clave_stps' =&gt; 913080100, 'activo' =&gt; 1, 'id_rev' =&gt; 1, 'id_reg_cont' =&gt; 2, 'nivel' =&gt; 15, 'familia' =&gt; 73, 'labores' =&gt; 12, 'regimen' =&gt; 'S', 'clasif' =&gt; '15.73.12'</v>
      </c>
      <c r="B74" t="str">
        <f t="shared" ca="1" si="4"/>
        <v>157312, 'ASISTENTE DE HOSPITAL', '', 'ASISTENTE PARAMEDICO', 913080100, 1, 1, 2, 15, 73, 12, 'S', '15.73.12'</v>
      </c>
      <c r="C7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157312, </v>
      </c>
      <c r="D7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'ASISTENTE DE HOSPITAL', </v>
      </c>
      <c r="E7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'ASISTENTE PARAMEDICO', </v>
      </c>
      <c r="G7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913080100, </v>
      </c>
      <c r="H7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15, </v>
      </c>
      <c r="L7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73, </v>
      </c>
      <c r="M7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12, </v>
      </c>
      <c r="N7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'15.73.12'</v>
      </c>
      <c r="P7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5" spans="1:40" x14ac:dyDescent="0.25">
      <c r="A75" t="str">
        <f t="shared" ca="1" si="3"/>
        <v>'clave' =&gt; 293306, 'descr' =&gt; 'AUDITOR CONTABLE (ALMACENES)', 'nombre' =&gt; '', 'puesto_stps' =&gt; 'AUDITOR CONTABLE', 'clave_stps' =&gt; 824020300, 'activo' =&gt; 1, 'id_rev' =&gt; 1, 'id_reg_cont' =&gt; 1, 'nivel' =&gt; 29, 'familia' =&gt; 33, 'labores' =&gt; 6, 'regimen' =&gt; 'C', 'clasif' =&gt; '29.33.06'</v>
      </c>
      <c r="B75" t="str">
        <f t="shared" ca="1" si="4"/>
        <v>293306, 'AUDITOR CONTABLE (ALMACENES)', '', 'AUDITOR CONTABLE', 824020300, 1, 1, 1, 29, 33, 6, 'C', '29.33.06'</v>
      </c>
      <c r="C7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293306, </v>
      </c>
      <c r="D7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'AUDITOR CONTABLE (ALMACENES)', </v>
      </c>
      <c r="E7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'AUDITOR CONTABLE', </v>
      </c>
      <c r="G7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824020300, </v>
      </c>
      <c r="H7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7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33, </v>
      </c>
      <c r="M7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7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'29.33.06'</v>
      </c>
      <c r="P7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6" spans="1:40" x14ac:dyDescent="0.25">
      <c r="A76" t="str">
        <f t="shared" ca="1" si="3"/>
        <v>'clave' =&gt; 293354, 'descr' =&gt; 'AUDITOR DE MATERIALES (ALMACENES)', 'nombre' =&gt; '', 'puesto_stps' =&gt; 'AUDITOR', 'clave_stps' =&gt; 824020200, 'activo' =&gt; 1, 'id_rev' =&gt; 1, 'id_reg_cont' =&gt; 1, 'nivel' =&gt; 29, 'familia' =&gt; 33, 'labores' =&gt; 54, 'regimen' =&gt; 'C', 'clasif' =&gt; '29.33.54'</v>
      </c>
      <c r="B76" t="str">
        <f t="shared" ca="1" si="4"/>
        <v>293354, 'AUDITOR DE MATERIALES (ALMACENES)', '', 'AUDITOR', 824020200, 1, 1, 1, 29, 33, 54, 'C', '29.33.54'</v>
      </c>
      <c r="C7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293354, </v>
      </c>
      <c r="D7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'AUDITOR DE MATERIALES (ALMACENES)', </v>
      </c>
      <c r="E7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'AUDITOR', </v>
      </c>
      <c r="G7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824020200, </v>
      </c>
      <c r="H7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7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33, </v>
      </c>
      <c r="M7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54, </v>
      </c>
      <c r="N7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'29.33.54'</v>
      </c>
      <c r="P7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7" spans="1:40" x14ac:dyDescent="0.25">
      <c r="A77" t="str">
        <f t="shared" ca="1" si="3"/>
        <v>'clave' =&gt; 293307, 'descr' =&gt; 'AUDITOR DE OPERACION (ALMACENES)', 'nombre' =&gt; '', 'puesto_stps' =&gt; 'AUDITOR', 'clave_stps' =&gt; 824020200, 'activo' =&gt; 1, 'id_rev' =&gt; 1, 'id_reg_cont' =&gt; 1, 'nivel' =&gt; 29, 'familia' =&gt; 33, 'labores' =&gt; 7, 'regimen' =&gt; 'C', 'clasif' =&gt; '29.33.07'</v>
      </c>
      <c r="B77" t="str">
        <f t="shared" ca="1" si="4"/>
        <v>293307, 'AUDITOR DE OPERACION (ALMACENES)', '', 'AUDITOR', 824020200, 1, 1, 1, 29, 33, 7, 'C', '29.33.07'</v>
      </c>
      <c r="C7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293307, </v>
      </c>
      <c r="D7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'AUDITOR DE OPERACION (ALMACENES)', </v>
      </c>
      <c r="E7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'AUDITOR', </v>
      </c>
      <c r="G7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824020200, </v>
      </c>
      <c r="H7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7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33, </v>
      </c>
      <c r="M7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7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'29.33.07'</v>
      </c>
      <c r="P7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8" spans="1:40" x14ac:dyDescent="0.25">
      <c r="A78" t="str">
        <f t="shared" ca="1" si="3"/>
        <v>'clave' =&gt; 297211, 'descr' =&gt; 'AUDITOR DE SEGURIDAD INDUSTRIAL', 'nombre' =&gt; '', 'puesto_stps' =&gt; 'ESPECIALISTA EN Ã¡SEGURIDAD INDUSTRIAL', 'clave_stps' =&gt; 923010401, 'activo' =&gt; 1, 'id_rev' =&gt; 1, 'id_reg_cont' =&gt; 2, 'nivel' =&gt; 29, 'familia' =&gt; 72, 'labores' =&gt; 11, 'regimen' =&gt; 'S', 'clasif' =&gt; '29.72.11'</v>
      </c>
      <c r="B78" t="str">
        <f t="shared" ca="1" si="4"/>
        <v>297211, 'AUDITOR DE SEGURIDAD INDUSTRIAL', '', 'ESPECIALISTA EN Ã¡SEGURIDAD INDUSTRIAL', 923010401, 1, 1, 2, 29, 72, 11, 'S', '29.72.11'</v>
      </c>
      <c r="C7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297211, </v>
      </c>
      <c r="D7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'AUDITOR DE SEGURIDAD INDUSTRIAL', </v>
      </c>
      <c r="E7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'ESPECIALISTA EN Ã¡SEGURIDAD INDUSTRIAL', </v>
      </c>
      <c r="G7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923010401, </v>
      </c>
      <c r="H7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7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72, </v>
      </c>
      <c r="M7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11, </v>
      </c>
      <c r="N7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'29.72.11'</v>
      </c>
      <c r="P7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9" spans="1:40" x14ac:dyDescent="0.25">
      <c r="A79" t="str">
        <f t="shared" ca="1" si="3"/>
        <v>'clave' =&gt; 373301, 'descr' =&gt; 'AUDITOR DE ZONA', 'nombre' =&gt; '', 'puesto_stps' =&gt; 'AUDITOR', 'clave_stps' =&gt; 824020200, 'activo' =&gt; 1, 'id_rev' =&gt; 1, 'id_reg_cont' =&gt; 1, 'nivel' =&gt; 37, 'familia' =&gt; 33, 'labores' =&gt; 1, 'regimen' =&gt; 'C', 'clasif' =&gt; '37.33.01'</v>
      </c>
      <c r="B79" t="str">
        <f t="shared" ca="1" si="4"/>
        <v>373301, 'AUDITOR DE ZONA', '', 'AUDITOR', 824020200, 1, 1, 1, 37, 33, 1, 'C', '37.33.01'</v>
      </c>
      <c r="C7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373301, </v>
      </c>
      <c r="D7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'AUDITOR DE ZONA', </v>
      </c>
      <c r="E7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'AUDITOR', </v>
      </c>
      <c r="G7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824020200, </v>
      </c>
      <c r="H7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37, </v>
      </c>
      <c r="L7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33, </v>
      </c>
      <c r="M7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7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'37.33.01'</v>
      </c>
      <c r="P7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0" spans="1:40" x14ac:dyDescent="0.25">
      <c r="A80" t="str">
        <f t="shared" ca="1" si="3"/>
        <v>'clave' =&gt; 293303, 'descr' =&gt; 'AUDITOR PRINCIPAL ""A""', 'nombre' =&gt; '', 'puesto_stps' =&gt; 'AUDITOR', 'clave_stps' =&gt; 824020200, 'activo' =&gt; 1, 'id_rev' =&gt; 1, 'id_reg_cont' =&gt; 1, 'nivel' =&gt; 29, 'familia' =&gt; 33, 'labores' =&gt; 3, 'regimen' =&gt; 'C', 'clasif' =&gt; '29.33.03'</v>
      </c>
      <c r="B80" t="str">
        <f t="shared" ca="1" si="4"/>
        <v>293303, 'AUDITOR PRINCIPAL ""A""', '', 'AUDITOR', 824020200, 1, 1, 1, 29, 33, 3, 'C', '29.33.03'</v>
      </c>
      <c r="C8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293303, </v>
      </c>
      <c r="D8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'AUDITOR PRINCIPAL ""A""', </v>
      </c>
      <c r="E8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'AUDITOR', </v>
      </c>
      <c r="G8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824020200, </v>
      </c>
      <c r="H8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8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8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33, </v>
      </c>
      <c r="M8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8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8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'29.33.03'</v>
      </c>
      <c r="P8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1" spans="1:40" x14ac:dyDescent="0.25">
      <c r="A81" t="str">
        <f t="shared" ca="1" si="3"/>
        <v>'clave' =&gt; 283353, 'descr' =&gt; 'AUDITOR PRINCIPAL ""B""', 'nombre' =&gt; '', 'puesto_stps' =&gt; 'AUDITOR', 'clave_stps' =&gt; 824020200, 'activo' =&gt; 1, 'id_rev' =&gt; 1, 'id_reg_cont' =&gt; 1, 'nivel' =&gt; 28, 'familia' =&gt; 33, 'labores' =&gt; 53, 'regimen' =&gt; 'C', 'clasif' =&gt; '28.33.53'</v>
      </c>
      <c r="B81" t="str">
        <f t="shared" ca="1" si="4"/>
        <v>283353, 'AUDITOR PRINCIPAL ""B""', '', 'AUDITOR', 824020200, 1, 1, 1, 28, 33, 53, 'C', '28.33.53'</v>
      </c>
      <c r="C8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283353, </v>
      </c>
      <c r="D8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'AUDITOR PRINCIPAL ""B""', </v>
      </c>
      <c r="E8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'AUDITOR', </v>
      </c>
      <c r="G8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824020200, </v>
      </c>
      <c r="H8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8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8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33, </v>
      </c>
      <c r="M8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53, </v>
      </c>
      <c r="N8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8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'28.33.53'</v>
      </c>
      <c r="P8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2" spans="1:40" x14ac:dyDescent="0.25">
      <c r="A82" t="str">
        <f t="shared" ca="1" si="3"/>
        <v>'clave' =&gt; 333302, 'descr' =&gt; 'AUDITOR RESIDENTE ""B""', 'nombre' =&gt; '', 'puesto_stps' =&gt; 'AUDITOR', 'clave_stps' =&gt; 824020200, 'activo' =&gt; 1, 'id_rev' =&gt; 1, 'id_reg_cont' =&gt; 1, 'nivel' =&gt; 33, 'familia' =&gt; 33, 'labores' =&gt; 2, 'regimen' =&gt; 'C', 'clasif' =&gt; '33.33.02'</v>
      </c>
      <c r="B82" t="str">
        <f t="shared" ca="1" si="4"/>
        <v>333302, 'AUDITOR RESIDENTE ""B""', '', 'AUDITOR', 824020200, 1, 1, 1, 33, 33, 2, 'C', '33.33.02'</v>
      </c>
      <c r="C8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333302, </v>
      </c>
      <c r="D8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'AUDITOR RESIDENTE ""B""', </v>
      </c>
      <c r="E8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'AUDITOR', </v>
      </c>
      <c r="G8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824020200, </v>
      </c>
      <c r="H8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8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33, </v>
      </c>
      <c r="L8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33, </v>
      </c>
      <c r="M8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8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8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'33.33.02'</v>
      </c>
      <c r="P8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3" spans="1:40" x14ac:dyDescent="0.25">
      <c r="A83" t="str">
        <f t="shared" ca="1" si="3"/>
        <v>'clave' =&gt; 313302, 'descr' =&gt; 'AUDITOR RESIDENTE ""C""', 'nombre' =&gt; '', 'puesto_stps' =&gt; 'AUDITOR', 'clave_stps' =&gt; 824020200, 'activo' =&gt; 1, 'id_rev' =&gt; 1, 'id_reg_cont' =&gt; 1, 'nivel' =&gt; 31, 'familia' =&gt; 33, 'labores' =&gt; 2, 'regimen' =&gt; 'C', 'clasif' =&gt; '31.33.02'</v>
      </c>
      <c r="B83" t="str">
        <f t="shared" ca="1" si="4"/>
        <v>313302, 'AUDITOR RESIDENTE ""C""', '', 'AUDITOR', 824020200, 1, 1, 1, 31, 33, 2, 'C', '31.33.02'</v>
      </c>
      <c r="C8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313302, </v>
      </c>
      <c r="D8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'AUDITOR RESIDENTE ""C""', </v>
      </c>
      <c r="E8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'AUDITOR', </v>
      </c>
      <c r="G8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824020200, </v>
      </c>
      <c r="H8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8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31, </v>
      </c>
      <c r="L8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33, </v>
      </c>
      <c r="M8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8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8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'31.33.02'</v>
      </c>
      <c r="P8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4" spans="1:40" x14ac:dyDescent="0.25">
      <c r="A84" t="str">
        <f t="shared" ca="1" si="3"/>
        <v>'clave' =&gt; 303202, 'descr' =&gt; 'AUXILIAR ""A"" EN INGENIERIA-CONTROL DE OBRAS', 'nombre' =&gt; '', 'puesto_stps' =&gt; 'INGENIERO RESIDENTE', 'clave_stps' =&gt; 313030102, 'activo' =&gt; 1, 'id_rev' =&gt; 1, 'id_reg_cont' =&gt; 1, 'nivel' =&gt; 30, 'familia' =&gt; 32, 'labores' =&gt; 2, 'regimen' =&gt; 'C', 'clasif' =&gt; '30.32.02'</v>
      </c>
      <c r="B84" t="str">
        <f t="shared" ca="1" si="4"/>
        <v>303202, 'AUXILIAR ""A"" EN INGENIERIA-CONTROL DE OBRAS', '', 'INGENIERO RESIDENTE', 313030102, 1, 1, 1, 30, 32, 2, 'C', '30.32.02'</v>
      </c>
      <c r="C8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303202, </v>
      </c>
      <c r="D8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""A"" EN INGENIERIA-CONTROL DE OBRAS', </v>
      </c>
      <c r="E8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'INGENIERO RESIDENTE', </v>
      </c>
      <c r="G8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313030102, </v>
      </c>
      <c r="H8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8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30, </v>
      </c>
      <c r="L8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32, </v>
      </c>
      <c r="M8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8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8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'30.32.02'</v>
      </c>
      <c r="P8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5" spans="1:40" x14ac:dyDescent="0.25">
      <c r="A85" t="str">
        <f t="shared" ca="1" si="3"/>
        <v>'clave' =&gt; 303207, 'descr' =&gt; 'AUXILIAR ""A"" EN INGENIERIA-LOGISTICA DE MATERIALES Y EQUIPO', 'nombre' =&gt; '', 'puesto_stps' =&gt; 'EMPLEADO DE Câ”´LCULO DE MATERIALES', 'clave_stps' =&gt; 822010100, 'activo' =&gt; 1, 'id_rev' =&gt; 1, 'id_reg_cont' =&gt; 1, 'nivel' =&gt; 30, 'familia' =&gt; 32, 'labores' =&gt; 7, 'regimen' =&gt; 'C', 'clasif' =&gt; '30.32.07'</v>
      </c>
      <c r="B85" t="str">
        <f t="shared" ca="1" si="4"/>
        <v>303207, 'AUXILIAR ""A"" EN INGENIERIA-LOGISTICA DE MATERIALES Y EQUIPO', '', 'EMPLEADO DE Câ”´LCULO DE MATERIALES', 822010100, 1, 1, 1, 30, 32, 7, 'C', '30.32.07'</v>
      </c>
      <c r="C8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303207, </v>
      </c>
      <c r="D8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""A"" EN INGENIERIA-LOGISTICA DE MATERIALES Y EQUIPO', </v>
      </c>
      <c r="E8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'EMPLEADO DE Câ”´LCULO DE MATERIALES', </v>
      </c>
      <c r="G8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822010100, </v>
      </c>
      <c r="H8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8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30, </v>
      </c>
      <c r="L8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32, </v>
      </c>
      <c r="M8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8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8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'30.32.07'</v>
      </c>
      <c r="P8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6" spans="1:40" x14ac:dyDescent="0.25">
      <c r="A86" t="str">
        <f t="shared" ca="1" si="3"/>
        <v>'clave' =&gt; 293207, 'descr' =&gt; 'AUXILIAR ""B"" DE INGENIERIA-LOGISTICA MATERIALES Y EQUIPO', 'nombre' =&gt; '', 'puesto_stps' =&gt; 'EMPLEADO DE Câ”´LCULO DE MATERIALES', 'clave_stps' =&gt; 822010100, 'activo' =&gt; 1, 'id_rev' =&gt; 1, 'id_reg_cont' =&gt; 1, 'nivel' =&gt; 29, 'familia' =&gt; 32, 'labores' =&gt; 7, 'regimen' =&gt; 'C', 'clasif' =&gt; '29.32.07'</v>
      </c>
      <c r="B86" t="str">
        <f t="shared" ca="1" si="4"/>
        <v>293207, 'AUXILIAR ""B"" DE INGENIERIA-LOGISTICA MATERIALES Y EQUIPO', '', 'EMPLEADO DE Câ”´LCULO DE MATERIALES', 822010100, 1, 1, 1, 29, 32, 7, 'C', '29.32.07'</v>
      </c>
      <c r="C8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293207, </v>
      </c>
      <c r="D8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""B"" DE INGENIERIA-LOGISTICA MATERIALES Y EQUIPO', </v>
      </c>
      <c r="E8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'EMPLEADO DE Câ”´LCULO DE MATERIALES', </v>
      </c>
      <c r="G8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822010100, </v>
      </c>
      <c r="H8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8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8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32, </v>
      </c>
      <c r="M8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8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8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'29.32.07'</v>
      </c>
      <c r="P8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7" spans="1:40" x14ac:dyDescent="0.25">
      <c r="A87" t="str">
        <f t="shared" ca="1" si="3"/>
        <v>'clave' =&gt; 284204, 'descr' =&gt; 'AUXILIAR ""A"" DE TECNICO EN ADQUISICIONES', 'nombre' =&gt; '', 'puesto_stps' =&gt; 'ENCARGADO DE COMPRAS', 'clave_stps' =&gt; 823030201, 'activo' =&gt; 1, 'id_rev' =&gt; 1, 'id_reg_cont' =&gt; 2, 'nivel' =&gt; 28, 'familia' =&gt; 42, 'labores' =&gt; 4, 'regimen' =&gt; 'S', 'clasif' =&gt; '28.42.04'</v>
      </c>
      <c r="B87" t="str">
        <f t="shared" ca="1" si="4"/>
        <v>284204, 'AUXILIAR ""A"" DE TECNICO EN ADQUISICIONES', '', 'ENCARGADO DE COMPRAS', 823030201, 1, 1, 2, 28, 42, 4, 'S', '28.42.04'</v>
      </c>
      <c r="C8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284204, </v>
      </c>
      <c r="D8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""A"" DE TECNICO EN ADQUISICIONES', </v>
      </c>
      <c r="E8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'ENCARGADO DE COMPRAS', </v>
      </c>
      <c r="G8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823030201, </v>
      </c>
      <c r="H8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8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42, </v>
      </c>
      <c r="M8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8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'28.42.04'</v>
      </c>
      <c r="P8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8" spans="1:40" x14ac:dyDescent="0.25">
      <c r="A88" t="str">
        <f t="shared" ca="1" si="3"/>
        <v>'clave' =&gt; 214312, 'descr' =&gt; 'AUXILIAR ""A"" EN INSPECCION DE MATERIALES', 'nombre' =&gt; '', 'puesto_stps' =&gt; 'INSPECTOR', 'clave_stps' =&gt; 553010101, 'activo' =&gt; 1, 'id_rev' =&gt; 1, 'id_reg_cont' =&gt; 2, 'nivel' =&gt; 21, 'familia' =&gt; 43, 'labores' =&gt; 12, 'regimen' =&gt; 'S', 'clasif' =&gt; '21.43.12'</v>
      </c>
      <c r="B88" t="str">
        <f t="shared" ca="1" si="4"/>
        <v>214312, 'AUXILIAR ""A"" EN INSPECCION DE MATERIALES', '', 'INSPECTOR', 553010101, 1, 1, 2, 21, 43, 12, 'S', '21.43.12'</v>
      </c>
      <c r="C8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214312, </v>
      </c>
      <c r="D8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""A"" EN INSPECCION DE MATERIALES', </v>
      </c>
      <c r="E8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'INSPECTOR', </v>
      </c>
      <c r="G8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553010101, </v>
      </c>
      <c r="H8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21, </v>
      </c>
      <c r="L8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43, </v>
      </c>
      <c r="M8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12, </v>
      </c>
      <c r="N8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'21.43.12'</v>
      </c>
      <c r="P8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9" spans="1:40" x14ac:dyDescent="0.25">
      <c r="A89" t="str">
        <f t="shared" ca="1" si="3"/>
        <v>'clave' =&gt; 264204, 'descr' =&gt; 'AUXILIAR ""B"" DE TECNICO EN ADQUISICIONES', 'nombre' =&gt; '', 'puesto_stps' =&gt; 'ENCARGADO DE COMPRAS', 'clave_stps' =&gt; 823030201, 'activo' =&gt; 1, 'id_rev' =&gt; 1, 'id_reg_cont' =&gt; 2, 'nivel' =&gt; 26, 'familia' =&gt; 42, 'labores' =&gt; 4, 'regimen' =&gt; 'S', 'clasif' =&gt; '26.42.04'</v>
      </c>
      <c r="B89" t="str">
        <f t="shared" ca="1" si="4"/>
        <v>264204, 'AUXILIAR ""B"" DE TECNICO EN ADQUISICIONES', '', 'ENCARGADO DE COMPRAS', 823030201, 1, 1, 2, 26, 42, 4, 'S', '26.42.04'</v>
      </c>
      <c r="C8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264204, </v>
      </c>
      <c r="D8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""B"" DE TECNICO EN ADQUISICIONES', </v>
      </c>
      <c r="E8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'ENCARGADO DE COMPRAS', </v>
      </c>
      <c r="G8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823030201, </v>
      </c>
      <c r="H8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26, </v>
      </c>
      <c r="L8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42, </v>
      </c>
      <c r="M8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8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'26.42.04'</v>
      </c>
      <c r="P8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90" spans="1:40" x14ac:dyDescent="0.25">
      <c r="A90" t="str">
        <f t="shared" ca="1" si="3"/>
        <v>'clave' =&gt; 184312, 'descr' =&gt; 'AUXILIAR ""B"" EN INSPECCION DE MATERIALES', 'nombre' =&gt; '', 'puesto_stps' =&gt; 'INSPECTOR', 'clave_stps' =&gt; 553010101, 'activo' =&gt; 1, 'id_rev' =&gt; 1, 'id_reg_cont' =&gt; 2, 'nivel' =&gt; 18, 'familia' =&gt; 43, 'labores' =&gt; 12, 'regimen' =&gt; 'S', 'clasif' =&gt; '18.43.12'</v>
      </c>
      <c r="B90" t="str">
        <f t="shared" ca="1" si="4"/>
        <v>184312, 'AUXILIAR ""B"" EN INSPECCION DE MATERIALES', '', 'INSPECTOR', 553010101, 1, 1, 2, 18, 43, 12, 'S', '18.43.12'</v>
      </c>
      <c r="C9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184312, </v>
      </c>
      <c r="D9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""B"" EN INSPECCION DE MATERIALES', </v>
      </c>
      <c r="E9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9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'INSPECTOR', </v>
      </c>
      <c r="G9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553010101, </v>
      </c>
      <c r="H9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9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9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9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18, </v>
      </c>
      <c r="L9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43, </v>
      </c>
      <c r="M9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12, </v>
      </c>
      <c r="N9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9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'18.43.12'</v>
      </c>
      <c r="P9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9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9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9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9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9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9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9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9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9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9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9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9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9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9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9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9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9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9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9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9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9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9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9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9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91" spans="1:40" x14ac:dyDescent="0.25">
      <c r="A91" t="str">
        <f t="shared" ca="1" si="3"/>
        <v>'clave' =&gt; 244204, 'descr' =&gt; 'AUXILIAR ""C"" DE TECNICO EN ADQUISICIONES', 'nombre' =&gt; '', 'puesto_stps' =&gt; 'ENCARGADO DE COMPRAS', 'clave_stps' =&gt; 823030201, 'activo' =&gt; 1, 'id_rev' =&gt; 1, 'id_reg_cont' =&gt; 2, 'nivel' =&gt; 24, 'familia' =&gt; 42, 'labores' =&gt; 4, 'regimen' =&gt; 'S', 'clasif' =&gt; '24.42.04'</v>
      </c>
      <c r="B91" t="str">
        <f t="shared" ca="1" si="4"/>
        <v>244204, 'AUXILIAR ""C"" DE TECNICO EN ADQUISICIONES', '', 'ENCARGADO DE COMPRAS', 823030201, 1, 1, 2, 24, 42, 4, 'S', '24.42.04'</v>
      </c>
      <c r="C9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244204, </v>
      </c>
      <c r="D9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""C"" DE TECNICO EN ADQUISICIONES', </v>
      </c>
      <c r="E9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9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'ENCARGADO DE COMPRAS', </v>
      </c>
      <c r="G9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823030201, </v>
      </c>
      <c r="H9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9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9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9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9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42, </v>
      </c>
      <c r="M9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9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9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'24.42.04'</v>
      </c>
      <c r="P9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9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9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9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9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9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9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9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9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9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9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9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9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9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9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9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9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9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9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9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9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9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9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9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9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92" spans="1:40" x14ac:dyDescent="0.25">
      <c r="A92" t="str">
        <f t="shared" ca="1" si="3"/>
        <v>'clave' =&gt; 164312, 'descr' =&gt; 'AUXILIAR ""C"" EN INSPECCION DE MATERIALES', 'nombre' =&gt; '', 'puesto_stps' =&gt; 'INSPECTOR', 'clave_stps' =&gt; 553010101, 'activo' =&gt; 1, 'id_rev' =&gt; 1, 'id_reg_cont' =&gt; 2, 'nivel' =&gt; 16, 'familia' =&gt; 43, 'labores' =&gt; 12, 'regimen' =&gt; 'S', 'clasif' =&gt; '16.43.12'</v>
      </c>
      <c r="B92" t="str">
        <f t="shared" ca="1" si="4"/>
        <v>164312, 'AUXILIAR ""C"" EN INSPECCION DE MATERIALES', '', 'INSPECTOR', 553010101, 1, 1, 2, 16, 43, 12, 'S', '16.43.12'</v>
      </c>
      <c r="C9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164312, </v>
      </c>
      <c r="D9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""C"" EN INSPECCION DE MATERIALES', </v>
      </c>
      <c r="E9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9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'INSPECTOR', </v>
      </c>
      <c r="G9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553010101, </v>
      </c>
      <c r="H9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9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9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9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16, </v>
      </c>
      <c r="L9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43, </v>
      </c>
      <c r="M9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12, </v>
      </c>
      <c r="N9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9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'16.43.12'</v>
      </c>
      <c r="P9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9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9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9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9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9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9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9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9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9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9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9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9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9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9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9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9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9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9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9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9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9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9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9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9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93" spans="1:40" x14ac:dyDescent="0.25">
      <c r="A93" t="str">
        <f t="shared" ca="1" si="3"/>
        <v>'clave' =&gt; 234204, 'descr' =&gt; 'AUXILIAR ""D"" DE TECNICO EN ADQUISICIONES', 'nombre' =&gt; '', 'puesto_stps' =&gt; 'ENCARGADO DE COMPRAS', 'clave_stps' =&gt; 823030201, 'activo' =&gt; 1, 'id_rev' =&gt; 1, 'id_reg_cont' =&gt; 2, 'nivel' =&gt; 23, 'familia' =&gt; 42, 'labores' =&gt; 4, 'regimen' =&gt; 'S', 'clasif' =&gt; '23.42.04'</v>
      </c>
      <c r="B93" t="str">
        <f t="shared" ca="1" si="4"/>
        <v>234204, 'AUXILIAR ""D"" DE TECNICO EN ADQUISICIONES', '', 'ENCARGADO DE COMPRAS', 823030201, 1, 1, 2, 23, 42, 4, 'S', '23.42.04'</v>
      </c>
      <c r="C9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234204, </v>
      </c>
      <c r="D9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""D"" DE TECNICO EN ADQUISICIONES', </v>
      </c>
      <c r="E9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9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'ENCARGADO DE COMPRAS', </v>
      </c>
      <c r="G9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823030201, </v>
      </c>
      <c r="H9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9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9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9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9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42, </v>
      </c>
      <c r="M9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9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9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'23.42.04'</v>
      </c>
      <c r="P9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9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9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9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9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9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9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9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9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9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9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9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9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9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9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9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9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9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9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9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9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9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9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9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9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94" spans="1:40" x14ac:dyDescent="0.25">
      <c r="A94" t="str">
        <f t="shared" ca="1" si="3"/>
        <v>'clave' =&gt; 291804, 'descr' =&gt; 'AUXILIAR ADMINISTRATIVO ""A""', 'nombre' =&gt; '', 'puesto_stps' =&gt; 'AUXILIAR ADMINISTRATIVO', 'clave_stps' =&gt; 821010200, 'activo' =&gt; 1, 'id_rev' =&gt; 1, 'id_reg_cont' =&gt; 2, 'nivel' =&gt; 29, 'familia' =&gt; 18, 'labores' =&gt; 4, 'regimen' =&gt; 'S', 'clasif' =&gt; '29.18.04'</v>
      </c>
      <c r="B94" t="str">
        <f t="shared" ca="1" si="4"/>
        <v>291804, 'AUXILIAR ADMINISTRATIVO ""A""', '', 'AUXILIAR ADMINISTRATIVO', 821010200, 1, 1, 2, 29, 18, 4, 'S', '29.18.04'</v>
      </c>
      <c r="C9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291804, </v>
      </c>
      <c r="D9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ADMINISTRATIVO ""A""', </v>
      </c>
      <c r="E9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9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'AUXILIAR ADMINISTRATIVO', </v>
      </c>
      <c r="G9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821010200, </v>
      </c>
      <c r="H9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9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9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9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9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18, </v>
      </c>
      <c r="M9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9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9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'29.18.04'</v>
      </c>
      <c r="P9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9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9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9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9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9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9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9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9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9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9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9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9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9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9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9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9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9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9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9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9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9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9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9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9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95" spans="1:40" x14ac:dyDescent="0.25">
      <c r="A95" t="str">
        <f t="shared" ca="1" si="3"/>
        <v>'clave' =&gt; 261804, 'descr' =&gt; 'AUXILIAR ADMINISTRATIVO ""B""', 'nombre' =&gt; '', 'puesto_stps' =&gt; 'AUXILIAR ADMINISTRATIVO', 'clave_stps' =&gt; 821010200, 'activo' =&gt; 1, 'id_rev' =&gt; 1, 'id_reg_cont' =&gt; 2, 'nivel' =&gt; 26, 'familia' =&gt; 18, 'labores' =&gt; 4, 'regimen' =&gt; 'S', 'clasif' =&gt; '26.18.04'</v>
      </c>
      <c r="B95" t="str">
        <f t="shared" ca="1" si="4"/>
        <v>261804, 'AUXILIAR ADMINISTRATIVO ""B""', '', 'AUXILIAR ADMINISTRATIVO', 821010200, 1, 1, 2, 26, 18, 4, 'S', '26.18.04'</v>
      </c>
      <c r="C9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261804, </v>
      </c>
      <c r="D9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ADMINISTRATIVO ""B""', </v>
      </c>
      <c r="E9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9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'AUXILIAR ADMINISTRATIVO', </v>
      </c>
      <c r="G9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821010200, </v>
      </c>
      <c r="H9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9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9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9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26, </v>
      </c>
      <c r="L9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18, </v>
      </c>
      <c r="M9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9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9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'26.18.04'</v>
      </c>
      <c r="P9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9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9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9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9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9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9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9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9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9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9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9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9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9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9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9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9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9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9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9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9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9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9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9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9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96" spans="1:40" x14ac:dyDescent="0.25">
      <c r="A96" t="str">
        <f t="shared" ca="1" si="3"/>
        <v>'clave' =&gt; 251804, 'descr' =&gt; 'AUXILIAR ADMINISTRATIVO ""C""', 'nombre' =&gt; '', 'puesto_stps' =&gt; 'AUXILIAR ADMINISTRATIVO', 'clave_stps' =&gt; 821010200, 'activo' =&gt; 1, 'id_rev' =&gt; 1, 'id_reg_cont' =&gt; 2, 'nivel' =&gt; 25, 'familia' =&gt; 18, 'labores' =&gt; 4, 'regimen' =&gt; 'S', 'clasif' =&gt; '25.18.04'</v>
      </c>
      <c r="B96" t="str">
        <f t="shared" ca="1" si="4"/>
        <v>251804, 'AUXILIAR ADMINISTRATIVO ""C""', '', 'AUXILIAR ADMINISTRATIVO', 821010200, 1, 1, 2, 25, 18, 4, 'S', '25.18.04'</v>
      </c>
      <c r="C9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251804, </v>
      </c>
      <c r="D9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ADMINISTRATIVO ""C""', </v>
      </c>
      <c r="E9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9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'AUXILIAR ADMINISTRATIVO', </v>
      </c>
      <c r="G9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821010200, </v>
      </c>
      <c r="H9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9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9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9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25, </v>
      </c>
      <c r="L9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18, </v>
      </c>
      <c r="M9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9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9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'25.18.04'</v>
      </c>
      <c r="P9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9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9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9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9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9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9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9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9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9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9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9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9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9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9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9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9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9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9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9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9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9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9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9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9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97" spans="1:40" x14ac:dyDescent="0.25">
      <c r="A97" t="str">
        <f t="shared" ca="1" si="3"/>
        <v>'clave' =&gt; 241804, 'descr' =&gt; 'AUXILIAR ADMINISTRATIVO ""D""', 'nombre' =&gt; '', 'puesto_stps' =&gt; 'AUXILIAR ADMINISTRATIVO', 'clave_stps' =&gt; 821010200, 'activo' =&gt; 1, 'id_rev' =&gt; 1, 'id_reg_cont' =&gt; 2, 'nivel' =&gt; 24, 'familia' =&gt; 18, 'labores' =&gt; 4, 'regimen' =&gt; 'S', 'clasif' =&gt; '24.18.04'</v>
      </c>
      <c r="B97" t="str">
        <f t="shared" ca="1" si="4"/>
        <v>241804, 'AUXILIAR ADMINISTRATIVO ""D""', '', 'AUXILIAR ADMINISTRATIVO', 821010200, 1, 1, 2, 24, 18, 4, 'S', '24.18.04'</v>
      </c>
      <c r="C9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241804, </v>
      </c>
      <c r="D9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ADMINISTRATIVO ""D""', </v>
      </c>
      <c r="E9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9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'AUXILIAR ADMINISTRATIVO', </v>
      </c>
      <c r="G9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821010200, </v>
      </c>
      <c r="H9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9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9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9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9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18, </v>
      </c>
      <c r="M9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9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9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'24.18.04'</v>
      </c>
      <c r="P9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9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9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9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9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9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9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9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9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9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9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9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9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9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9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9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9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9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9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9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9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9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9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9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9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98" spans="1:40" x14ac:dyDescent="0.25">
      <c r="A98" t="str">
        <f t="shared" ca="1" si="3"/>
        <v>'clave' =&gt; 231804, 'descr' =&gt; 'AUXILIAR ADMINISTRATIVO ""E""', 'nombre' =&gt; '', 'puesto_stps' =&gt; 'AUXILIAR ADMINISTRATIVO', 'clave_stps' =&gt; 821010200, 'activo' =&gt; 1, 'id_rev' =&gt; 1, 'id_reg_cont' =&gt; 2, 'nivel' =&gt; 23, 'familia' =&gt; 18, 'labores' =&gt; 4, 'regimen' =&gt; 'S', 'clasif' =&gt; '23.18.04'</v>
      </c>
      <c r="B98" t="str">
        <f t="shared" ca="1" si="4"/>
        <v>231804, 'AUXILIAR ADMINISTRATIVO ""E""', '', 'AUXILIAR ADMINISTRATIVO', 821010200, 1, 1, 2, 23, 18, 4, 'S', '23.18.04'</v>
      </c>
      <c r="C9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231804, </v>
      </c>
      <c r="D9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ADMINISTRATIVO ""E""', </v>
      </c>
      <c r="E9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9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'AUXILIAR ADMINISTRATIVO', </v>
      </c>
      <c r="G9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821010200, </v>
      </c>
      <c r="H9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9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9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9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9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18, </v>
      </c>
      <c r="M9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9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9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'23.18.04'</v>
      </c>
      <c r="P9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9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9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9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9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9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9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9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9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9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9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9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9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9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9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9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9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9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9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9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9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9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9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9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9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99" spans="1:40" x14ac:dyDescent="0.25">
      <c r="A99" t="str">
        <f t="shared" ca="1" si="3"/>
        <v>'clave' =&gt; 221804, 'descr' =&gt; 'AUXILIAR ADMINISTRATIVO ""F""', 'nombre' =&gt; '', 'puesto_stps' =&gt; 'AUXILIAR ADMINISTRATIVO', 'clave_stps' =&gt; 821010200, 'activo' =&gt; 1, 'id_rev' =&gt; 1, 'id_reg_cont' =&gt; 2, 'nivel' =&gt; 22, 'familia' =&gt; 18, 'labores' =&gt; 4, 'regimen' =&gt; 'S', 'clasif' =&gt; '22.18.04'</v>
      </c>
      <c r="B99" t="str">
        <f t="shared" ca="1" si="4"/>
        <v>221804, 'AUXILIAR ADMINISTRATIVO ""F""', '', 'AUXILIAR ADMINISTRATIVO', 821010200, 1, 1, 2, 22, 18, 4, 'S', '22.18.04'</v>
      </c>
      <c r="C9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221804, </v>
      </c>
      <c r="D9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ADMINISTRATIVO ""F""', </v>
      </c>
      <c r="E9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9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'AUXILIAR ADMINISTRATIVO', </v>
      </c>
      <c r="G9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821010200, </v>
      </c>
      <c r="H9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9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9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9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22, </v>
      </c>
      <c r="L9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18, </v>
      </c>
      <c r="M9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9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9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'22.18.04'</v>
      </c>
      <c r="P9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9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9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9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9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9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9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9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9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9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9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9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9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9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9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9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9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9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9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9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9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9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9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9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9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00" spans="1:40" x14ac:dyDescent="0.25">
      <c r="A100" t="str">
        <f t="shared" ca="1" si="3"/>
        <v>'clave' =&gt; 234109, 'descr' =&gt; 'AUXILIAR DE CONTABILIDAD DE PRIMERA', 'nombre' =&gt; '', 'puesto_stps' =&gt; 'AUXILIAR CONTABLE', 'clave_stps' =&gt; 823010401, 'activo' =&gt; 1, 'id_rev' =&gt; 1, 'id_reg_cont' =&gt; 2, 'nivel' =&gt; 23, 'familia' =&gt; 41, 'labores' =&gt; 9, 'regimen' =&gt; 'S', 'clasif' =&gt; '23.41.09'</v>
      </c>
      <c r="B100" t="str">
        <f t="shared" ca="1" si="4"/>
        <v>234109, 'AUXILIAR DE CONTABILIDAD DE PRIMERA', '', 'AUXILIAR CONTABLE', 823010401, 1, 1, 2, 23, 41, 9, 'S', '23.41.09'</v>
      </c>
      <c r="C10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234109, </v>
      </c>
      <c r="D10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DE CONTABILIDAD DE PRIMERA', </v>
      </c>
      <c r="E10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0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'AUXILIAR CONTABLE', </v>
      </c>
      <c r="G10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823010401, </v>
      </c>
      <c r="H10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0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0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0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10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41, </v>
      </c>
      <c r="M10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10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0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'23.41.09'</v>
      </c>
      <c r="P10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0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0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0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0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0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0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0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0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0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0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0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0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0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0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0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0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0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0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0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0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0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0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0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0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01" spans="1:40" x14ac:dyDescent="0.25">
      <c r="A101" t="str">
        <f t="shared" ca="1" si="3"/>
        <v>'clave' =&gt; 205706, 'descr' =&gt; 'AUXILIAR DE CONTROL DE PROCESOS', 'nombre' =&gt; '', 'puesto_stps' =&gt; 'SUPERVISOR-OPERADOR DE PLANTA', 'clave_stps' =&gt; 222010101, 'activo' =&gt; 1, 'id_rev' =&gt; 1, 'id_reg_cont' =&gt; 2, 'nivel' =&gt; 20, 'familia' =&gt; 57, 'labores' =&gt; 6, 'regimen' =&gt; 'S', 'clasif' =&gt; '20.57.06'</v>
      </c>
      <c r="B101" t="str">
        <f t="shared" ca="1" si="4"/>
        <v>205706, 'AUXILIAR DE CONTROL DE PROCESOS', '', 'SUPERVISOR-OPERADOR DE PLANTA', 222010101, 1, 1, 2, 20, 57, 6, 'S', '20.57.06'</v>
      </c>
      <c r="C10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205706, </v>
      </c>
      <c r="D10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DE CONTROL DE PROCESOS', </v>
      </c>
      <c r="E10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0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10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10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0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0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0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20, </v>
      </c>
      <c r="L10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57, </v>
      </c>
      <c r="M10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10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0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'20.57.06'</v>
      </c>
      <c r="P10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0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0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0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0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0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0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0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0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0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0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0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0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0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0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0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0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0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0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0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0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0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0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0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0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02" spans="1:40" x14ac:dyDescent="0.25">
      <c r="A102" t="str">
        <f t="shared" ca="1" si="3"/>
        <v>'clave' =&gt; 259601, 'descr' =&gt; 'ENCARGADO DE MANTENIMIENTO (SISTEMAS DE REGRIGERACION Y AIRE ACONDICIONADO)', 'nombre' =&gt; '', 'puesto_stps' =&gt; 'OPERADOR INSTALACIONES REGRIGERACION', 'clave_stps' =&gt; 423050302, 'activo' =&gt; 1, 'id_rev' =&gt; 1, 'id_reg_cont' =&gt; 2, 'nivel' =&gt; 25, 'familia' =&gt; 96, 'labores' =&gt; 1, 'regimen' =&gt; 'S', 'clasif' =&gt; '25.96.01'</v>
      </c>
      <c r="B102" t="str">
        <f t="shared" ca="1" si="4"/>
        <v>259601, 'ENCARGADO DE MANTENIMIENTO (SISTEMAS DE REGRIGERACION Y AIRE ACONDICIONADO)', '', 'OPERADOR INSTALACIONES REGRIGERACION', 423050302, 1, 1, 2, 25, 96, 1, 'S', '25.96.01'</v>
      </c>
      <c r="C10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259601, </v>
      </c>
      <c r="D10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DE MANTENIMIENTO (SISTEMAS DE REGRIGERACION Y AIRE ACONDICIONADO)', </v>
      </c>
      <c r="E10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0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INSTALACIONES REGRIGERACION', </v>
      </c>
      <c r="G10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423050302, </v>
      </c>
      <c r="H10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0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0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0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25, </v>
      </c>
      <c r="L10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96, </v>
      </c>
      <c r="M10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10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0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'25.96.01'</v>
      </c>
      <c r="P10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0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0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0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0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0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0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0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0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0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0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0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0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0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0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0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0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0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0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0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0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0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0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0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0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03" spans="1:40" x14ac:dyDescent="0.25">
      <c r="A103" t="str">
        <f t="shared" ca="1" si="3"/>
        <v>'clave' =&gt; 293204, 'descr' =&gt; 'AUXILIAR DE INGENIERIA MECâ”´NICA DE SUELOS', 'nombre' =&gt; '', 'puesto_stps' =&gt; 'INGENIERO EN MECâ”´NICA DE SUELOS', 'clave_stps' =&gt; 314030700, 'activo' =&gt; 1, 'id_rev' =&gt; 1, 'id_reg_cont' =&gt; 1, 'nivel' =&gt; 29, 'familia' =&gt; 32, 'labores' =&gt; 4, 'regimen' =&gt; 'C', 'clasif' =&gt; '29.32.04'</v>
      </c>
      <c r="B103" t="str">
        <f t="shared" ca="1" si="4"/>
        <v>293204, 'AUXILIAR DE INGENIERIA MECâ”´NICA DE SUELOS', '', 'INGENIERO EN MECâ”´NICA DE SUELOS', 314030700, 1, 1, 1, 29, 32, 4, 'C', '29.32.04'</v>
      </c>
      <c r="C10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293204, </v>
      </c>
      <c r="D10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DE INGENIERIA MECâ”´NICA DE SUELOS', </v>
      </c>
      <c r="E10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0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'INGENIERO EN MECâ”´NICA DE SUELOS', </v>
      </c>
      <c r="G10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314030700, </v>
      </c>
      <c r="H10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0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0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10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10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32, </v>
      </c>
      <c r="M10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10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10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'29.32.04'</v>
      </c>
      <c r="P10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0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0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0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0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0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0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0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0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0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0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0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0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0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0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0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0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0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0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0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0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0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0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0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0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04" spans="1:40" x14ac:dyDescent="0.25">
      <c r="A104" t="str">
        <f t="shared" ca="1" si="3"/>
        <v>'clave' =&gt; 293203, 'descr' =&gt; 'AUXILIAR DE INGENIERIA-CONTROL TECNICO DE MATERIALES', 'nombre' =&gt; '', 'puesto_stps' =&gt; 'EMPLEADO DE Câ”´LCULO DE MATERIALES', 'clave_stps' =&gt; 822010100, 'activo' =&gt; 1, 'id_rev' =&gt; 1, 'id_reg_cont' =&gt; 1, 'nivel' =&gt; 29, 'familia' =&gt; 32, 'labores' =&gt; 3, 'regimen' =&gt; 'C', 'clasif' =&gt; '29.32.03'</v>
      </c>
      <c r="B104" t="str">
        <f t="shared" ca="1" si="4"/>
        <v>293203, 'AUXILIAR DE INGENIERIA-CONTROL TECNICO DE MATERIALES', '', 'EMPLEADO DE Câ”´LCULO DE MATERIALES', 822010100, 1, 1, 1, 29, 32, 3, 'C', '29.32.03'</v>
      </c>
      <c r="C10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293203, </v>
      </c>
      <c r="D10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DE INGENIERIA-CONTROL TECNICO DE MATERIALES', </v>
      </c>
      <c r="E10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0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'EMPLEADO DE Câ”´LCULO DE MATERIALES', </v>
      </c>
      <c r="G10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822010100, </v>
      </c>
      <c r="H10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0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0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10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10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32, </v>
      </c>
      <c r="M10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10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10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'29.32.03'</v>
      </c>
      <c r="P10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0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0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0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0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0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0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0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0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0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0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0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0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0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0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0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0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0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0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0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0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0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0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0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0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05" spans="1:40" x14ac:dyDescent="0.25">
      <c r="A105" t="str">
        <f t="shared" ca="1" si="3"/>
        <v>'clave' =&gt; 325302, 'descr' =&gt; 'AUXILIAR DE JEFE DE SECCION DE REPARACION Y TERMINACION DE POZOS', 'nombre' =&gt; '', 'puesto_stps' =&gt; 'TECNICO EN PERFORACION DE POZOS DE PETRÃ‹LEO Y GAS', 'clave_stps' =&gt; 222090100, 'activo' =&gt; 1, 'id_rev' =&gt; 1, 'id_reg_cont' =&gt; 1, 'nivel' =&gt; 32, 'familia' =&gt; 53, 'labores' =&gt; 2, 'regimen' =&gt; 'C', 'clasif' =&gt; '32.53.02'</v>
      </c>
      <c r="B105" t="str">
        <f t="shared" ca="1" si="4"/>
        <v>325302, 'AUXILIAR DE JEFE DE SECCION DE REPARACION Y TERMINACION DE POZOS', '', 'TECNICO EN PERFORACION DE POZOS DE PETRÃ‹LEO Y GAS', 222090100, 1, 1, 1, 32, 53, 2, 'C', '32.53.02'</v>
      </c>
      <c r="C10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325302, </v>
      </c>
      <c r="D10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DE JEFE DE SECCION DE REPARACION Y TERMINACION DE POZOS', </v>
      </c>
      <c r="E10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0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PERFORACION DE POZOS DE PETRÃ‹LEO Y GAS', </v>
      </c>
      <c r="G10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222090100, </v>
      </c>
      <c r="H10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0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0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10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32, </v>
      </c>
      <c r="L10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10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10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10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'32.53.02'</v>
      </c>
      <c r="P10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0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0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0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0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0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0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0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0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0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0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0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0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0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0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0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0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0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0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0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0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0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0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0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0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06" spans="1:40" x14ac:dyDescent="0.25">
      <c r="A106" t="str">
        <f t="shared" ca="1" si="3"/>
        <v>'clave' =&gt; 335201, 'descr' =&gt; 'AUXILIAR DE JEFE SECCION PERFORACION', 'nombre' =&gt; '', 'puesto_stps' =&gt; 'PERFORADOR', 'clave_stps' =&gt; 223020600, 'activo' =&gt; 1, 'id_rev' =&gt; 1, 'id_reg_cont' =&gt; 1, 'nivel' =&gt; 33, 'familia' =&gt; 52, 'labores' =&gt; 1, 'regimen' =&gt; 'C', 'clasif' =&gt; '33.52.01'</v>
      </c>
      <c r="B106" t="str">
        <f t="shared" ca="1" si="4"/>
        <v>335201, 'AUXILIAR DE JEFE SECCION PERFORACION', '', 'PERFORADOR', 223020600, 1, 1, 1, 33, 52, 1, 'C', '33.52.01'</v>
      </c>
      <c r="C10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335201, </v>
      </c>
      <c r="D10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DE JEFE SECCION PERFORACION', </v>
      </c>
      <c r="E10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0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'PERFORADOR', </v>
      </c>
      <c r="G10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223020600, </v>
      </c>
      <c r="H10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0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0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10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33, </v>
      </c>
      <c r="L10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52, </v>
      </c>
      <c r="M10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10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10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'33.52.01'</v>
      </c>
      <c r="P10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0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0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0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0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0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0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0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0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0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0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0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0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0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0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0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0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0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0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0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0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0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0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0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0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07" spans="1:40" x14ac:dyDescent="0.25">
      <c r="A107" t="str">
        <f t="shared" ca="1" si="3"/>
        <v>'clave' =&gt; 114406, 'descr' =&gt; 'AUXILIAR DE OFICINA', 'nombre' =&gt; '', 'puesto_stps' =&gt; 'AUXILIAR ADMINISTRATIVO', 'clave_stps' =&gt; 821010200, 'activo' =&gt; 1, 'id_rev' =&gt; 1, 'id_reg_cont' =&gt; 2, 'nivel' =&gt; 11, 'familia' =&gt; 44, 'labores' =&gt; 6, 'regimen' =&gt; 'S', 'clasif' =&gt; '11.44.06'</v>
      </c>
      <c r="B107" t="str">
        <f t="shared" ca="1" si="4"/>
        <v>114406, 'AUXILIAR DE OFICINA', '', 'AUXILIAR ADMINISTRATIVO', 821010200, 1, 1, 2, 11, 44, 6, 'S', '11.44.06'</v>
      </c>
      <c r="C10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114406, </v>
      </c>
      <c r="D10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DE OFICINA', </v>
      </c>
      <c r="E10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0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'AUXILIAR ADMINISTRATIVO', </v>
      </c>
      <c r="G10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821010200, </v>
      </c>
      <c r="H10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0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0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0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11, </v>
      </c>
      <c r="L10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10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10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0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'11.44.06'</v>
      </c>
      <c r="P10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0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0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0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0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0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0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0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0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0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0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0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0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0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0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0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0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0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0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0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0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0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0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0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0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08" spans="1:40" x14ac:dyDescent="0.25">
      <c r="A108" t="str">
        <f t="shared" ca="1" si="3"/>
        <v>'clave' =&gt; 249601, 'descr' =&gt; 'AUXILIAR DE OPERACIONES (TERMINALES DE ALMACENAMIENTO Y REPARTO)', 'nombre' =&gt; '', 'puesto_stps' =&gt; 'SUPERVISOR-OPERADOR DE PLANTA', 'clave_stps' =&gt; 222010101, 'activo' =&gt; 1, 'id_rev' =&gt; 1, 'id_reg_cont' =&gt; 2, 'nivel' =&gt; 24, 'familia' =&gt; 96, 'labores' =&gt; 1, 'regimen' =&gt; 'S', 'clasif' =&gt; '24.96.01'</v>
      </c>
      <c r="B108" t="str">
        <f t="shared" ca="1" si="4"/>
        <v>249601, 'AUXILIAR DE OPERACIONES (TERMINALES DE ALMACENAMIENTO Y REPARTO)', '', 'SUPERVISOR-OPERADOR DE PLANTA', 222010101, 1, 1, 2, 24, 96, 1, 'S', '24.96.01'</v>
      </c>
      <c r="C10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249601, </v>
      </c>
      <c r="D10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DE OPERACIONES (TERMINALES DE ALMACENAMIENTO Y REPARTO)', </v>
      </c>
      <c r="E10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0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10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10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0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0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0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10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96, </v>
      </c>
      <c r="M10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10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0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'24.96.01'</v>
      </c>
      <c r="P10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0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0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0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0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0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0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0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0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0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0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0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0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0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0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0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0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0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0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0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0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0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0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0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0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09" spans="1:40" x14ac:dyDescent="0.25">
      <c r="A109" t="str">
        <f t="shared" ca="1" si="3"/>
        <v>'clave' =&gt; 223519, 'descr' =&gt; 'AUXILIAR DE TOPOGRAFâ•A', 'nombre' =&gt; '', 'puesto_stps' =&gt; 'TOPOGRAFISTA', 'clave_stps' =&gt; 313050301, 'activo' =&gt; 1, 'id_rev' =&gt; 1, 'id_reg_cont' =&gt; 2, 'nivel' =&gt; 22, 'familia' =&gt; 35, 'labores' =&gt; 19, 'regimen' =&gt; 'S', 'clasif' =&gt; '22.35.19'</v>
      </c>
      <c r="B109" t="str">
        <f t="shared" ca="1" si="4"/>
        <v>223519, 'AUXILIAR DE TOPOGRAFâ•A', '', 'TOPOGRAFISTA', 313050301, 1, 1, 2, 22, 35, 19, 'S', '22.35.19'</v>
      </c>
      <c r="C10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223519, </v>
      </c>
      <c r="D10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DE TOPOGRAFâ•A', </v>
      </c>
      <c r="E10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0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'TOPOGRAFISTA', </v>
      </c>
      <c r="G10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313050301, </v>
      </c>
      <c r="H10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0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0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0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22, </v>
      </c>
      <c r="L10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35, </v>
      </c>
      <c r="M10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19, </v>
      </c>
      <c r="N10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0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'22.35.19'</v>
      </c>
      <c r="P10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0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0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0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0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0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0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0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0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0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0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0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0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0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0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0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0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0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0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0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0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0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0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0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0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10" spans="1:40" x14ac:dyDescent="0.25">
      <c r="A110" t="str">
        <f t="shared" ca="1" si="3"/>
        <v>'clave' =&gt; 183708, 'descr' =&gt; 'AUXILIAR EN TERAPIA Fâ•SICA Y REHABILITACIÃ‹N', 'nombre' =&gt; '', 'puesto_stps' =&gt; 'TECNICO EN REHABILITACIÃ‹N Fâ•SICA', 'clave_stps' =&gt; 913220500, 'activo' =&gt; 1, 'id_rev' =&gt; 1, 'id_reg_cont' =&gt; 2, 'nivel' =&gt; 18, 'familia' =&gt; 37, 'labores' =&gt; 8, 'regimen' =&gt; 'S', 'clasif' =&gt; '18.37.08'</v>
      </c>
      <c r="B110" t="str">
        <f t="shared" ca="1" si="4"/>
        <v>183708, 'AUXILIAR EN TERAPIA Fâ•SICA Y REHABILITACIÃ‹N', '', 'TECNICO EN REHABILITACIÃ‹N Fâ•SICA', 913220500, 1, 1, 2, 18, 37, 8, 'S', '18.37.08'</v>
      </c>
      <c r="C11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183708, </v>
      </c>
      <c r="D11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EN TERAPIA Fâ•SICA Y REHABILITACIÃ‹N', </v>
      </c>
      <c r="E11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1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REHABILITACIÃ‹N Fâ•SICA', </v>
      </c>
      <c r="G11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913220500, </v>
      </c>
      <c r="H11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1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1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1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18, </v>
      </c>
      <c r="L11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11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11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1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'18.37.08'</v>
      </c>
      <c r="P11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1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1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1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1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1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1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1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1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1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1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1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1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1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1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1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1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1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1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1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1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1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1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1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1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11" spans="1:40" x14ac:dyDescent="0.25">
      <c r="A111" t="str">
        <f t="shared" ca="1" si="3"/>
        <v>'clave' =&gt; 295309, 'descr' =&gt; 'AUXILIAR INSPECCION TUBULAR', 'nombre' =&gt; '', 'puesto_stps' =&gt; 'INSPECTOR DE TUBERIAS DE PETRÃ‹LEO', 'clave_stps' =&gt; 223010200, 'activo' =&gt; 1, 'id_rev' =&gt; 1, 'id_reg_cont' =&gt; 1, 'nivel' =&gt; 29, 'familia' =&gt; 53, 'labores' =&gt; 9, 'regimen' =&gt; 'C', 'clasif' =&gt; '29.53.09'</v>
      </c>
      <c r="B111" t="str">
        <f t="shared" ca="1" si="4"/>
        <v>295309, 'AUXILIAR INSPECCION TUBULAR', '', 'INSPECTOR DE TUBERIAS DE PETRÃ‹LEO', 223010200, 1, 1, 1, 29, 53, 9, 'C', '29.53.09'</v>
      </c>
      <c r="C11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295309, </v>
      </c>
      <c r="D11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INSPECCION TUBULAR', </v>
      </c>
      <c r="E11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1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'INSPECTOR DE TUBERIAS DE PETRÃ‹LEO', </v>
      </c>
      <c r="G11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223010200, </v>
      </c>
      <c r="H11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1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1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11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11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11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11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11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'29.53.09'</v>
      </c>
      <c r="P11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1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1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1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1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1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1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1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1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1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1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1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1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1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1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1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1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1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1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1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1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1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1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1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1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12" spans="1:40" x14ac:dyDescent="0.25">
      <c r="A112" t="str">
        <f t="shared" ca="1" si="3"/>
        <v>'clave' =&gt; 301801, 'descr' =&gt; 'AUXILIAR PRINCIPAL ADMINISTRATIVO', 'nombre' =&gt; '', 'puesto_stps' =&gt; 'AUXILIAR ADMINISTRATIVO', 'clave_stps' =&gt; 821010200, 'activo' =&gt; 1, 'id_rev' =&gt; 1, 'id_reg_cont' =&gt; 2, 'nivel' =&gt; 30, 'familia' =&gt; 18, 'labores' =&gt; 1, 'regimen' =&gt; 'S', 'clasif' =&gt; '30.18.01'</v>
      </c>
      <c r="B112" t="str">
        <f t="shared" ca="1" si="4"/>
        <v>301801, 'AUXILIAR PRINCIPAL ADMINISTRATIVO', '', 'AUXILIAR ADMINISTRATIVO', 821010200, 1, 1, 2, 30, 18, 1, 'S', '30.18.01'</v>
      </c>
      <c r="C11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301801, </v>
      </c>
      <c r="D11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PRINCIPAL ADMINISTRATIVO', </v>
      </c>
      <c r="E11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1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'AUXILIAR ADMINISTRATIVO', </v>
      </c>
      <c r="G11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821010200, </v>
      </c>
      <c r="H11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1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1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1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30, </v>
      </c>
      <c r="L11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18, </v>
      </c>
      <c r="M11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11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1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'30.18.01'</v>
      </c>
      <c r="P11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1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1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1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1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1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1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1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1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1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1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1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1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1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1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1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1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1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1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1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1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1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1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1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1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13" spans="1:40" x14ac:dyDescent="0.25">
      <c r="A113" t="str">
        <f t="shared" ca="1" si="3"/>
        <v>'clave' =&gt; 296151, 'descr' =&gt; 'AUXILIAR TECNICO ""A"" EN SISTEMAS DE MANTENIMIENTO', 'nombre' =&gt; '', 'puesto_stps' =&gt; 'TECNICO EN MANTENIMIENTO INDUSTRIAL', 'clave_stps' =&gt; 413110500, 'activo' =&gt; 1, 'id_rev' =&gt; 1, 'id_reg_cont' =&gt; 1, 'nivel' =&gt; 29, 'familia' =&gt; 61, 'labores' =&gt; 51, 'regimen' =&gt; 'C', 'clasif' =&gt; '29.61.51'</v>
      </c>
      <c r="B113" t="str">
        <f t="shared" ca="1" si="4"/>
        <v>296151, 'AUXILIAR TECNICO ""A"" EN SISTEMAS DE MANTENIMIENTO', '', 'TECNICO EN MANTENIMIENTO INDUSTRIAL', 413110500, 1, 1, 1, 29, 61, 51, 'C', '29.61.51'</v>
      </c>
      <c r="C11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296151, </v>
      </c>
      <c r="D11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TECNICO ""A"" EN SISTEMAS DE MANTENIMIENTO', </v>
      </c>
      <c r="E11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1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MANTENIMIENTO INDUSTRIAL', </v>
      </c>
      <c r="G11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413110500, </v>
      </c>
      <c r="H11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1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1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11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11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61, </v>
      </c>
      <c r="M11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51, </v>
      </c>
      <c r="N11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11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'29.61.51'</v>
      </c>
      <c r="P11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1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1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1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1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1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1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1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1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1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1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1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1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1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1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1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1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1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1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1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1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1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1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1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1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14" spans="1:40" x14ac:dyDescent="0.25">
      <c r="A114" t="str">
        <f t="shared" ca="1" si="3"/>
        <v>'clave' =&gt; 279603, 'descr' =&gt; 'AUXILIAR TECNICO ""C"" SISTEMAS DE OPERACION', 'nombre' =&gt; '', 'puesto_stps' =&gt; 'ESTADISTICO EN GENERAL', 'clave_stps' =&gt; 1114060600, 'activo' =&gt; 1, 'id_rev' =&gt; 1, 'id_reg_cont' =&gt; 1, 'nivel' =&gt; 27, 'familia' =&gt; 96, 'labores' =&gt; 3, 'regimen' =&gt; 'C', 'clasif' =&gt; '27.96.03'</v>
      </c>
      <c r="B114" t="str">
        <f t="shared" ca="1" si="4"/>
        <v>279603, 'AUXILIAR TECNICO ""C"" SISTEMAS DE OPERACION', '', 'ESTADISTICO EN GENERAL', 1114060600, 1, 1, 1, 27, 96, 3, 'C', '27.96.03'</v>
      </c>
      <c r="C11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279603, </v>
      </c>
      <c r="D11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TECNICO ""C"" SISTEMAS DE OPERACION', </v>
      </c>
      <c r="E11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1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'ESTADISTICO EN GENERAL', </v>
      </c>
      <c r="G11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1114060600, </v>
      </c>
      <c r="H11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1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1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11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11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96, </v>
      </c>
      <c r="M11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11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11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'27.96.03'</v>
      </c>
      <c r="P11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1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1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1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1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1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1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1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1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1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1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1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1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1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1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1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1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1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1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1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1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1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1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1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1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15" spans="1:40" x14ac:dyDescent="0.25">
      <c r="A115" t="str">
        <f t="shared" ca="1" si="3"/>
        <v>'clave' =&gt; 313121, 'descr' =&gt; 'AUXILIAR TECNICO ""A"" (ASESOR COMERCIAL)', 'nombre' =&gt; '', 'puesto_stps' =&gt; 'AGENTE DE OPERACIONES COMERCIALES', 'clave_stps' =&gt; 713040100, 'activo' =&gt; 1, 'id_rev' =&gt; 1, 'id_reg_cont' =&gt; 2, 'nivel' =&gt; 31, 'familia' =&gt; 31, 'labores' =&gt; 21, 'regimen' =&gt; 'S', 'clasif' =&gt; '31.31.21'</v>
      </c>
      <c r="B115" t="str">
        <f t="shared" ca="1" si="4"/>
        <v>313121, 'AUXILIAR TECNICO ""A"" (ASESOR COMERCIAL)', '', 'AGENTE DE OPERACIONES COMERCIALES', 713040100, 1, 1, 2, 31, 31, 21, 'S', '31.31.21'</v>
      </c>
      <c r="C11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313121, </v>
      </c>
      <c r="D11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TECNICO ""A"" (ASESOR COMERCIAL)', </v>
      </c>
      <c r="E11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1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'AGENTE DE OPERACIONES COMERCIALES', </v>
      </c>
      <c r="G11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713040100, </v>
      </c>
      <c r="H11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1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1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1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31, </v>
      </c>
      <c r="L11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31, </v>
      </c>
      <c r="M11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21, </v>
      </c>
      <c r="N11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1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'31.31.21'</v>
      </c>
      <c r="P11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1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1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1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1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1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1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1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1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1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1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1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1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1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1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1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1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1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1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1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1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1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1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1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1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16" spans="1:40" x14ac:dyDescent="0.25">
      <c r="A116" t="str">
        <f t="shared" ca="1" si="3"/>
        <v>'clave' =&gt; 311710, 'descr' =&gt; 'AUXILIAR TECNICO ""A"" (PEP)', 'nombre' =&gt; '', 'puesto_stps' =&gt; 'TECNICO EN PRODUCCION', 'clave_stps' =&gt; 463011200, 'activo' =&gt; 1, 'id_rev' =&gt; 1, 'id_reg_cont' =&gt; 2, 'nivel' =&gt; 31, 'familia' =&gt; 17, 'labores' =&gt; 10, 'regimen' =&gt; 'S', 'clasif' =&gt; '31.17.10'</v>
      </c>
      <c r="B116" t="str">
        <f t="shared" ca="1" si="4"/>
        <v>311710, 'AUXILIAR TECNICO ""A"" (PEP)', '', 'TECNICO EN PRODUCCION', 463011200, 1, 1, 2, 31, 17, 10, 'S', '31.17.10'</v>
      </c>
      <c r="C11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311710, </v>
      </c>
      <c r="D11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TECNICO ""A"" (PEP)', </v>
      </c>
      <c r="E11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1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PRODUCCION', </v>
      </c>
      <c r="G11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463011200, </v>
      </c>
      <c r="H11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1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1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1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31, </v>
      </c>
      <c r="L11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17, </v>
      </c>
      <c r="M11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10, </v>
      </c>
      <c r="N11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1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'31.17.10'</v>
      </c>
      <c r="P11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1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1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1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1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1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1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1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1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1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1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1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1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1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1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1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1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1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1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1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1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1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1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1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1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17" spans="1:40" x14ac:dyDescent="0.25">
      <c r="A117" t="str">
        <f t="shared" ca="1" si="3"/>
        <v>'clave' =&gt; 291710, 'descr' =&gt; 'AUXILIAR TECNICO ""B"" (PEP)', 'nombre' =&gt; 'AUXILIAR TECNICO B', 'puesto_stps' =&gt; 'TECNICO EN PRODUCCION', 'clave_stps' =&gt; 463011200, 'activo' =&gt; 1, 'id_rev' =&gt; 1, 'id_reg_cont' =&gt; 2, 'nivel' =&gt; 29, 'familia' =&gt; 17, 'labores' =&gt; 10, 'regimen' =&gt; 'S', 'clasif' =&gt; '29.17.10'</v>
      </c>
      <c r="B117" t="str">
        <f t="shared" ca="1" si="4"/>
        <v>291710, 'AUXILIAR TECNICO ""B"" (PEP)', 'AUXILIAR TECNICO B', 'TECNICO EN PRODUCCION', 463011200, 1, 1, 2, 29, 17, 10, 'S', '29.17.10'</v>
      </c>
      <c r="C11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291710, </v>
      </c>
      <c r="D11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TECNICO ""B"" (PEP)', </v>
      </c>
      <c r="E11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'AUXILIAR TECNICO B', </v>
      </c>
      <c r="F11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PRODUCCION', </v>
      </c>
      <c r="G11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463011200, </v>
      </c>
      <c r="H11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1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1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1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11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17, </v>
      </c>
      <c r="M11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10, </v>
      </c>
      <c r="N11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1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'29.17.10'</v>
      </c>
      <c r="P11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1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1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1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1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1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1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1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1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1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1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1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1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1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1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1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1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1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1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1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1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1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1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1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1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18" spans="1:40" x14ac:dyDescent="0.25">
      <c r="A118" t="str">
        <f t="shared" ca="1" si="3"/>
        <v>'clave' =&gt; 299602, 'descr' =&gt; 'AUXILIAR TECNICO ""B"" SISTEMAS DE ESTADISTICA Y/O CONTROL', 'nombre' =&gt; '', 'puesto_stps' =&gt; 'AUXILIAR ESTADISTICO', 'clave_stps' =&gt; 823010200, 'activo' =&gt; 1, 'id_rev' =&gt; 1, 'id_reg_cont' =&gt; 2, 'nivel' =&gt; 29, 'familia' =&gt; 96, 'labores' =&gt; 2, 'regimen' =&gt; 'S', 'clasif' =&gt; '29.96.02'</v>
      </c>
      <c r="B118" t="str">
        <f t="shared" ca="1" si="4"/>
        <v>299602, 'AUXILIAR TECNICO ""B"" SISTEMAS DE ESTADISTICA Y/O CONTROL', '', 'AUXILIAR ESTADISTICO', 823010200, 1, 1, 2, 29, 96, 2, 'S', '29.96.02'</v>
      </c>
      <c r="C11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299602, </v>
      </c>
      <c r="D11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TECNICO ""B"" SISTEMAS DE ESTADISTICA Y/O CONTROL', </v>
      </c>
      <c r="E11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1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'AUXILIAR ESTADISTICO', </v>
      </c>
      <c r="G11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823010200, </v>
      </c>
      <c r="H11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1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1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1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11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96, </v>
      </c>
      <c r="M11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11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1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'29.96.02'</v>
      </c>
      <c r="P11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1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1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1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1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1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1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1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1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1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1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1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1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1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1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1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1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1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1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1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1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1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1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1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1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19" spans="1:40" x14ac:dyDescent="0.25">
      <c r="A119" t="str">
        <f t="shared" ca="1" si="3"/>
        <v>'clave' =&gt; 271710, 'descr' =&gt; 'AUXILIAR TECNICO ""C"" (PEP)', 'nombre' =&gt; '', 'puesto_stps' =&gt; 'TECNICO EN PRODUCCION', 'clave_stps' =&gt; 463011200, 'activo' =&gt; 1, 'id_rev' =&gt; 1, 'id_reg_cont' =&gt; 2, 'nivel' =&gt; 27, 'familia' =&gt; 17, 'labores' =&gt; 10, 'regimen' =&gt; 'S', 'clasif' =&gt; '27.17.10'</v>
      </c>
      <c r="B119" t="str">
        <f t="shared" ca="1" si="4"/>
        <v>271710, 'AUXILIAR TECNICO ""C"" (PEP)', '', 'TECNICO EN PRODUCCION', 463011200, 1, 1, 2, 27, 17, 10, 'S', '27.17.10'</v>
      </c>
      <c r="C11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271710, </v>
      </c>
      <c r="D11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TECNICO ""C"" (PEP)', </v>
      </c>
      <c r="E11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1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PRODUCCION', </v>
      </c>
      <c r="G11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463011200, </v>
      </c>
      <c r="H11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1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1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1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11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17, </v>
      </c>
      <c r="M11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10, </v>
      </c>
      <c r="N11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1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'27.17.10'</v>
      </c>
      <c r="P11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1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1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1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1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1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1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1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1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1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1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1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1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1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1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1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1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1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1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1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1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1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1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1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1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20" spans="1:40" x14ac:dyDescent="0.25">
      <c r="A120" t="str">
        <f t="shared" ca="1" si="3"/>
        <v>'clave' =&gt; 251710, 'descr' =&gt; 'AUXILIAR TECNICO ""D"" (PEP)', 'nombre' =&gt; '', 'puesto_stps' =&gt; 'TECNICO EN PRODUCCION', 'clave_stps' =&gt; 463011200, 'activo' =&gt; 1, 'id_rev' =&gt; 1, 'id_reg_cont' =&gt; 2, 'nivel' =&gt; 25, 'familia' =&gt; 17, 'labores' =&gt; 10, 'regimen' =&gt; 'S', 'clasif' =&gt; '25.17.10'</v>
      </c>
      <c r="B120" t="str">
        <f t="shared" ca="1" si="4"/>
        <v>251710, 'AUXILIAR TECNICO ""D"" (PEP)', '', 'TECNICO EN PRODUCCION', 463011200, 1, 1, 2, 25, 17, 10, 'S', '25.17.10'</v>
      </c>
      <c r="C12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251710, </v>
      </c>
      <c r="D12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TECNICO ""D"" (PEP)', </v>
      </c>
      <c r="E12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2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PRODUCCION', </v>
      </c>
      <c r="G12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463011200, </v>
      </c>
      <c r="H12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2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2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2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25, </v>
      </c>
      <c r="L12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17, </v>
      </c>
      <c r="M12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10, </v>
      </c>
      <c r="N12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2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'25.17.10'</v>
      </c>
      <c r="P12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2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2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2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2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2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2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2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2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2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2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2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2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2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2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2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2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2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2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2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2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2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2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2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2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21" spans="1:40" x14ac:dyDescent="0.25">
      <c r="A121" t="str">
        <f t="shared" ca="1" si="3"/>
        <v>'clave' =&gt; 249602, 'descr' =&gt; 'AUXILIAR TECNICO ""D"" SISTEMAS DE ESTADISTICA Y/O CONTROL', 'nombre' =&gt; '', 'puesto_stps' =&gt; 'AUXILIAR ESTADISTICO', 'clave_stps' =&gt; 823010200, 'activo' =&gt; 1, 'id_rev' =&gt; 1, 'id_reg_cont' =&gt; 2, 'nivel' =&gt; 24, 'familia' =&gt; 96, 'labores' =&gt; 2, 'regimen' =&gt; 'S', 'clasif' =&gt; '24.96.02'</v>
      </c>
      <c r="B121" t="str">
        <f t="shared" ca="1" si="4"/>
        <v>249602, 'AUXILIAR TECNICO ""D"" SISTEMAS DE ESTADISTICA Y/O CONTROL', '', 'AUXILIAR ESTADISTICO', 823010200, 1, 1, 2, 24, 96, 2, 'S', '24.96.02'</v>
      </c>
      <c r="C12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249602, </v>
      </c>
      <c r="D12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TECNICO ""D"" SISTEMAS DE ESTADISTICA Y/O CONTROL', </v>
      </c>
      <c r="E12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2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'AUXILIAR ESTADISTICO', </v>
      </c>
      <c r="G12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823010200, </v>
      </c>
      <c r="H12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2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2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2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12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96, </v>
      </c>
      <c r="M12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12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2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'24.96.02'</v>
      </c>
      <c r="P12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2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2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2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2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2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2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2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2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2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2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2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2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2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2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2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2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2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2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2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2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2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2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2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2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22" spans="1:40" x14ac:dyDescent="0.25">
      <c r="A122" t="str">
        <f t="shared" ca="1" si="3"/>
        <v>'clave' =&gt; 249604, 'descr' =&gt; 'AUXILIAR TECNICO ""D"" SISTEMAS DE OPERACION', 'nombre' =&gt; '', 'puesto_stps' =&gt; 'AUXILIAR ESTADISTICO', 'clave_stps' =&gt; 823010200, 'activo' =&gt; 1, 'id_rev' =&gt; 1, 'id_reg_cont' =&gt; 2, 'nivel' =&gt; 24, 'familia' =&gt; 96, 'labores' =&gt; 4, 'regimen' =&gt; 'S', 'clasif' =&gt; '24.96.04'</v>
      </c>
      <c r="B122" t="str">
        <f t="shared" ca="1" si="4"/>
        <v>249604, 'AUXILIAR TECNICO ""D"" SISTEMAS DE OPERACION', '', 'AUXILIAR ESTADISTICO', 823010200, 1, 1, 2, 24, 96, 4, 'S', '24.96.04'</v>
      </c>
      <c r="C12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249604, </v>
      </c>
      <c r="D12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TECNICO ""D"" SISTEMAS DE OPERACION', </v>
      </c>
      <c r="E12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2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'AUXILIAR ESTADISTICO', </v>
      </c>
      <c r="G12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823010200, </v>
      </c>
      <c r="H12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2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2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2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12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96, </v>
      </c>
      <c r="M12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12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2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'24.96.04'</v>
      </c>
      <c r="P12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2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2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2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2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2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2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2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2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2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2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2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2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2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2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2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2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2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2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2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2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2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2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2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2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23" spans="1:40" x14ac:dyDescent="0.25">
      <c r="A123" t="str">
        <f t="shared" ca="1" si="3"/>
        <v>'clave' =&gt; 275303, 'descr' =&gt; 'AUXILIAR TECNICO HERRAMIENTAS Y OPERACIONES PERFORACION', 'nombre' =&gt; '', 'puesto_stps' =&gt; 'TECNICO EN PERFORACION DE POZOS DE PETRÃ‹LEO Y GAS', 'clave_stps' =&gt; 222090100, 'activo' =&gt; 1, 'id_rev' =&gt; 1, 'id_reg_cont' =&gt; 2, 'nivel' =&gt; 27, 'familia' =&gt; 53, 'labores' =&gt; 3, 'regimen' =&gt; 'S', 'clasif' =&gt; '27.53.03'</v>
      </c>
      <c r="B123" t="str">
        <f t="shared" ca="1" si="4"/>
        <v>275303, 'AUXILIAR TECNICO HERRAMIENTAS Y OPERACIONES PERFORACION', '', 'TECNICO EN PERFORACION DE POZOS DE PETRÃ‹LEO Y GAS', 222090100, 1, 1, 2, 27, 53, 3, 'S', '27.53.03'</v>
      </c>
      <c r="C12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275303, </v>
      </c>
      <c r="D12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TECNICO HERRAMIENTAS Y OPERACIONES PERFORACION', </v>
      </c>
      <c r="E12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2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PERFORACION DE POZOS DE PETRÃ‹LEO Y GAS', </v>
      </c>
      <c r="G12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222090100, </v>
      </c>
      <c r="H12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2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2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2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12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12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12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2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'27.53.03'</v>
      </c>
      <c r="P12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2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2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2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2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2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2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2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2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2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2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2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2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2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2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2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2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2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2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2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2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2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2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2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2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24" spans="1:40" x14ac:dyDescent="0.25">
      <c r="A124" t="str">
        <f t="shared" ca="1" si="3"/>
        <v>'clave' =&gt; 244405, 'descr' =&gt; 'AYUDANTE ""A"" (TRABAJOS GENERALES DE OFICINA COMERCIALES Y DE ADMINISTRACIÃ‹N)', 'nombre' =&gt; '', 'puesto_stps' =&gt; 'SECRETARIA', 'clave_stps' =&gt; 823080201, 'activo' =&gt; 1, 'id_rev' =&gt; 1, 'id_reg_cont' =&gt; 2, 'nivel' =&gt; 24, 'familia' =&gt; 44, 'labores' =&gt; 5, 'regimen' =&gt; 'S', 'clasif' =&gt; '24.44.05'</v>
      </c>
      <c r="B124" t="str">
        <f t="shared" ca="1" si="4"/>
        <v>244405, 'AYUDANTE ""A"" (TRABAJOS GENERALES DE OFICINA COMERCIALES Y DE ADMINISTRACIÃ‹N)', '', 'SECRETARIA', 823080201, 1, 1, 2, 24, 44, 5, 'S', '24.44.05'</v>
      </c>
      <c r="C12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244405, </v>
      </c>
      <c r="D12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""A"" (TRABAJOS GENERALES DE OFICINA COMERCIALES Y DE ADMINISTRACIÃ‹N)', </v>
      </c>
      <c r="E12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2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'SECRETARIA', </v>
      </c>
      <c r="G12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823080201, </v>
      </c>
      <c r="H12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2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2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2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12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12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12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2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'24.44.05'</v>
      </c>
      <c r="P12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2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2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2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2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2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2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2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2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2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2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2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2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2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2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2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2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2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2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2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2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2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2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2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2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25" spans="1:40" x14ac:dyDescent="0.25">
      <c r="A125" t="str">
        <f t="shared" ca="1" si="3"/>
        <v>'clave' =&gt; 254304, 'descr' =&gt; 'AYUDANTE ""A"" DE ALMACENISTA', 'nombre' =&gt; '', 'puesto_stps' =&gt; 'ALMACENERO', 'clave_stps' =&gt; 822020101, 'activo' =&gt; 1, 'id_rev' =&gt; 1, 'id_reg_cont' =&gt; 2, 'nivel' =&gt; 25, 'familia' =&gt; 43, 'labores' =&gt; 4, 'regimen' =&gt; 'S', 'clasif' =&gt; '25.43.04'</v>
      </c>
      <c r="B125" t="str">
        <f t="shared" ca="1" si="4"/>
        <v>254304, 'AYUDANTE ""A"" DE ALMACENISTA', '', 'ALMACENERO', 822020101, 1, 1, 2, 25, 43, 4, 'S', '25.43.04'</v>
      </c>
      <c r="C12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254304, </v>
      </c>
      <c r="D12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""A"" DE ALMACENISTA', </v>
      </c>
      <c r="E12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2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'ALMACENERO', </v>
      </c>
      <c r="G12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822020101, </v>
      </c>
      <c r="H12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2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2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2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25, </v>
      </c>
      <c r="L12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43, </v>
      </c>
      <c r="M12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12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2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'25.43.04'</v>
      </c>
      <c r="P12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2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2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2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2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2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2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2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2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2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2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2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2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2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2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2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2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2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2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2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2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2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2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2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2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26" spans="1:40" x14ac:dyDescent="0.25">
      <c r="A126" t="str">
        <f t="shared" ca="1" si="3"/>
        <v>'clave' =&gt; 244103, 'descr' =&gt; 'AYUDANTE ""A"" DE CAJERO (CONTADURâ•A)', 'nombre' =&gt; '', 'puesto_stps' =&gt; 'AYUDANTE DE CAJERO', 'clave_stps' =&gt; 712010100, 'activo' =&gt; 1, 'id_rev' =&gt; 1, 'id_reg_cont' =&gt; 2, 'nivel' =&gt; 24, 'familia' =&gt; 41, 'labores' =&gt; 3, 'regimen' =&gt; 'S', 'clasif' =&gt; '24.41.03'</v>
      </c>
      <c r="B126" t="str">
        <f t="shared" ca="1" si="4"/>
        <v>244103, 'AYUDANTE ""A"" DE CAJERO (CONTADURâ•A)', '', 'AYUDANTE DE CAJERO', 712010100, 1, 1, 2, 24, 41, 3, 'S', '24.41.03'</v>
      </c>
      <c r="C12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244103, </v>
      </c>
      <c r="D12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""A"" DE CAJERO (CONTADURâ•A)', </v>
      </c>
      <c r="E12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2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DE CAJERO', </v>
      </c>
      <c r="G12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712010100, </v>
      </c>
      <c r="H12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2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2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2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12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41, </v>
      </c>
      <c r="M12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12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2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'24.41.03'</v>
      </c>
      <c r="P12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2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2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2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2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2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2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2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2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2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2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2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2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2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2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2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2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2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2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2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2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2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2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2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2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27" spans="1:40" x14ac:dyDescent="0.25">
      <c r="A127" t="str">
        <f t="shared" ca="1" si="3"/>
        <v>'clave' =&gt; 244107, 'descr' =&gt; 'AYUDANTE ""A"" DE JEFE DE SECCIÃ‹N CONTABLE', 'nombre' =&gt; '', 'puesto_stps' =&gt; 'AYUDANTE CONTABLE', 'clave_stps' =&gt; 823010402, 'activo' =&gt; 1, 'id_rev' =&gt; 1, 'id_reg_cont' =&gt; 2, 'nivel' =&gt; 24, 'familia' =&gt; 41, 'labores' =&gt; 7, 'regimen' =&gt; 'S', 'clasif' =&gt; '24.41.07'</v>
      </c>
      <c r="B127" t="str">
        <f t="shared" ca="1" si="4"/>
        <v>244107, 'AYUDANTE ""A"" DE JEFE DE SECCIÃ‹N CONTABLE', '', 'AYUDANTE CONTABLE', 823010402, 1, 1, 2, 24, 41, 7, 'S', '24.41.07'</v>
      </c>
      <c r="C12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244107, </v>
      </c>
      <c r="D12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""A"" DE JEFE DE SECCIÃ‹N CONTABLE', </v>
      </c>
      <c r="E12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2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CONTABLE', </v>
      </c>
      <c r="G12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823010402, </v>
      </c>
      <c r="H12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2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2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2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12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41, </v>
      </c>
      <c r="M12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12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2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'24.41.07'</v>
      </c>
      <c r="P12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2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2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2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2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2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2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2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2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2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2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2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2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2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2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2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2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2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2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2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2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2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2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2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2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28" spans="1:40" x14ac:dyDescent="0.25">
      <c r="A128" t="str">
        <f t="shared" ca="1" si="3"/>
        <v>'clave' =&gt; 235301, 'descr' =&gt; 'AYUDANTE ""A"" DE PRODUCCION', 'nombre' =&gt; '', 'puesto_stps' =&gt; 'TECNICO EN PRODUCCION', 'clave_stps' =&gt; 463011200, 'activo' =&gt; 1, 'id_rev' =&gt; 1, 'id_reg_cont' =&gt; 2, 'nivel' =&gt; 23, 'familia' =&gt; 53, 'labores' =&gt; 1, 'regimen' =&gt; 'S', 'clasif' =&gt; '23.53.01'</v>
      </c>
      <c r="B128" t="str">
        <f t="shared" ca="1" si="4"/>
        <v>235301, 'AYUDANTE ""A"" DE PRODUCCION', '', 'TECNICO EN PRODUCCION', 463011200, 1, 1, 2, 23, 53, 1, 'S', '23.53.01'</v>
      </c>
      <c r="C12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235301, </v>
      </c>
      <c r="D12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""A"" DE PRODUCCION', </v>
      </c>
      <c r="E12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2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PRODUCCION', </v>
      </c>
      <c r="G12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463011200, </v>
      </c>
      <c r="H12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2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2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2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12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12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12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2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'23.53.01'</v>
      </c>
      <c r="P12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2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2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2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2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2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2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2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2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2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2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2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2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2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2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2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2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2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2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2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2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2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2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2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2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29" spans="1:40" x14ac:dyDescent="0.25">
      <c r="A129" t="str">
        <f t="shared" ca="1" si="3"/>
        <v>'clave' =&gt; 244101, 'descr' =&gt; 'AYUDANTE ""A"" PREPARACION DE INFORMACION', 'nombre' =&gt; '', 'puesto_stps' =&gt; 'AYUDANTE CONTABLE', 'clave_stps' =&gt; 823010402, 'activo' =&gt; 1, 'id_rev' =&gt; 1, 'id_reg_cont' =&gt; 2, 'nivel' =&gt; 24, 'familia' =&gt; 41, 'labores' =&gt; 1, 'regimen' =&gt; 'S', 'clasif' =&gt; '24.41.01'</v>
      </c>
      <c r="B129" t="str">
        <f t="shared" ca="1" si="4"/>
        <v>244101, 'AYUDANTE ""A"" PREPARACION DE INFORMACION', '', 'AYUDANTE CONTABLE', 823010402, 1, 1, 2, 24, 41, 1, 'S', '24.41.01'</v>
      </c>
      <c r="C12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244101, </v>
      </c>
      <c r="D12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""A"" PREPARACION DE INFORMACION', </v>
      </c>
      <c r="E12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2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CONTABLE', </v>
      </c>
      <c r="G12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823010402, </v>
      </c>
      <c r="H12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2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2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2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12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41, </v>
      </c>
      <c r="M12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12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2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'24.41.01'</v>
      </c>
      <c r="P12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2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2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2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2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2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2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2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2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2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2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2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2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2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2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2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2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2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2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2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2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2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2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2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2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30" spans="1:40" x14ac:dyDescent="0.25">
      <c r="A130" t="str">
        <f t="shared" ca="1" si="3"/>
        <v>'clave' =&gt; 234405, 'descr' =&gt; 'AYUDANTE ""B"" (TRABAJOS GENERALES DE OFICINA COMERCIALES Y DE ADMINISTRACIÃ‹N)', 'nombre' =&gt; '', 'puesto_stps' =&gt; 'SECRETARIA', 'clave_stps' =&gt; 823080201, 'activo' =&gt; 1, 'id_rev' =&gt; 1, 'id_reg_cont' =&gt; 2, 'nivel' =&gt; 23, 'familia' =&gt; 44, 'labores' =&gt; 5, 'regimen' =&gt; 'S', 'clasif' =&gt; '23.44.05'</v>
      </c>
      <c r="B130" t="str">
        <f t="shared" ca="1" si="4"/>
        <v>234405, 'AYUDANTE ""B"" (TRABAJOS GENERALES DE OFICINA COMERCIALES Y DE ADMINISTRACIÃ‹N)', '', 'SECRETARIA', 823080201, 1, 1, 2, 23, 44, 5, 'S', '23.44.05'</v>
      </c>
      <c r="C13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234405, </v>
      </c>
      <c r="D13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""B"" (TRABAJOS GENERALES DE OFICINA COMERCIALES Y DE ADMINISTRACIÃ‹N)', </v>
      </c>
      <c r="E13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3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'SECRETARIA', </v>
      </c>
      <c r="G13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823080201, </v>
      </c>
      <c r="H13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3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3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3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13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13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13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3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'23.44.05'</v>
      </c>
      <c r="P13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3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3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3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3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3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3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3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3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3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3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3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3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3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3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3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3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3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3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3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3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3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3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3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3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31" spans="1:40" x14ac:dyDescent="0.25">
      <c r="A131" t="str">
        <f t="shared" ca="1" si="3"/>
        <v>'clave' =&gt; 244304, 'descr' =&gt; 'AYUDANTE ""B"" DE ALMACENISTA', 'nombre' =&gt; '', 'puesto_stps' =&gt; 'ALMACENERO', 'clave_stps' =&gt; 822020101, 'activo' =&gt; 1, 'id_rev' =&gt; 1, 'id_reg_cont' =&gt; 2, 'nivel' =&gt; 24, 'familia' =&gt; 43, 'labores' =&gt; 4, 'regimen' =&gt; 'S', 'clasif' =&gt; '24.43.04'</v>
      </c>
      <c r="B131" t="str">
        <f t="shared" ca="1" si="4"/>
        <v>244304, 'AYUDANTE ""B"" DE ALMACENISTA', '', 'ALMACENERO', 822020101, 1, 1, 2, 24, 43, 4, 'S', '24.43.04'</v>
      </c>
      <c r="C13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244304, </v>
      </c>
      <c r="D13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""B"" DE ALMACENISTA', </v>
      </c>
      <c r="E13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3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'ALMACENERO', </v>
      </c>
      <c r="G13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822020101, </v>
      </c>
      <c r="H13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3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3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3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13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43, </v>
      </c>
      <c r="M13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13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3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'24.43.04'</v>
      </c>
      <c r="P13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3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3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3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3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3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3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3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3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3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3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3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3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3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3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3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3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3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3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3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3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3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3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3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3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32" spans="1:40" x14ac:dyDescent="0.25">
      <c r="A132" t="str">
        <f t="shared" ca="1" si="3"/>
        <v>'clave' =&gt; 215301, 'descr' =&gt; 'AYUDANTE ""B"" DE PRODUCCION', 'nombre' =&gt; '', 'puesto_stps' =&gt; 'TECNICO EN PRODUCCION', 'clave_stps' =&gt; 463011200, 'activo' =&gt; 1, 'id_rev' =&gt; 1, 'id_reg_cont' =&gt; 2, 'nivel' =&gt; 21, 'familia' =&gt; 53, 'labores' =&gt; 1, 'regimen' =&gt; 'S', 'clasif' =&gt; '21.53.01'</v>
      </c>
      <c r="B132" t="str">
        <f t="shared" ca="1" si="4"/>
        <v>215301, 'AYUDANTE ""B"" DE PRODUCCION', '', 'TECNICO EN PRODUCCION', 463011200, 1, 1, 2, 21, 53, 1, 'S', '21.53.01'</v>
      </c>
      <c r="C13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215301, </v>
      </c>
      <c r="D13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""B"" DE PRODUCCION', </v>
      </c>
      <c r="E13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3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PRODUCCION', </v>
      </c>
      <c r="G13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463011200, </v>
      </c>
      <c r="H13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3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3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3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21, </v>
      </c>
      <c r="L13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13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13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3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'21.53.01'</v>
      </c>
      <c r="P13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3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3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3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3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3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3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3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3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3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3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3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3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3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3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3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3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3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3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3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3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3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3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3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3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33" spans="1:40" x14ac:dyDescent="0.25">
      <c r="A133" t="str">
        <f t="shared" ca="1" si="3"/>
        <v>'clave' =&gt; 244407, 'descr' =&gt; 'AYUDANTE ""B"" SUPERVISIÃ‹N DE CAPTACION DE DATOS-INFORMâ”´TICA', 'nombre' =&gt; '', 'puesto_stps' =&gt; 'TECNICO EN INFORMâ”´TICA', 'clave_stps' =&gt; 443020500, 'activo' =&gt; 1, 'id_rev' =&gt; 1, 'id_reg_cont' =&gt; 2, 'nivel' =&gt; 24, 'familia' =&gt; 44, 'labores' =&gt; 7, 'regimen' =&gt; 'S', 'clasif' =&gt; '24.44.07'</v>
      </c>
      <c r="B133" t="str">
        <f t="shared" ca="1" si="4"/>
        <v>244407, 'AYUDANTE ""B"" SUPERVISIÃ‹N DE CAPTACION DE DATOS-INFORMâ”´TICA', '', 'TECNICO EN INFORMâ”´TICA', 443020500, 1, 1, 2, 24, 44, 7, 'S', '24.44.07'</v>
      </c>
      <c r="C13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244407, </v>
      </c>
      <c r="D13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""B"" SUPERVISIÃ‹N DE CAPTACION DE DATOS-INFORMâ”´TICA', </v>
      </c>
      <c r="E13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3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INFORMâ”´TICA', </v>
      </c>
      <c r="G13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443020500, </v>
      </c>
      <c r="H13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3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3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3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13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13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13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3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'24.44.07'</v>
      </c>
      <c r="P13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3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3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3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3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3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3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3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3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3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3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3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3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3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3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3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3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3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3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3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3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3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3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3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3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34" spans="1:40" x14ac:dyDescent="0.25">
      <c r="A134" t="str">
        <f t="shared" ref="A134:A197" ca="1" si="5">"" &amp; IFERROR("'" &amp; C$4 &amp; "'" &amp; " =&gt; " &amp; C134, "") &amp; IFERROR("'" &amp; D$4 &amp; "'" &amp; " =&gt; " &amp; D134, "") &amp; IFERROR("'" &amp; E$4 &amp; "'" &amp; " =&gt; " &amp; E134, "") &amp; IFERROR("'" &amp; F$4 &amp; "'" &amp; " =&gt; " &amp; F134, "") &amp; IFERROR("'" &amp; G$4 &amp; "'" &amp; " =&gt; " &amp; G134, "") &amp; IFERROR("'" &amp; H$4 &amp; "'" &amp; " =&gt; " &amp; H134, "") &amp; IFERROR("'" &amp; I$4 &amp; "'" &amp; " =&gt; " &amp; I134, "") &amp; IFERROR("'" &amp; J$4 &amp; "'" &amp; " =&gt; " &amp; J134, "") &amp; IFERROR("'" &amp; K$4 &amp; "'" &amp; " =&gt; " &amp; K134, "") &amp; IFERROR("'" &amp; L$4 &amp; "'" &amp; " =&gt; " &amp; L134, "") &amp; IFERROR("'" &amp; M$4 &amp; "'" &amp; " =&gt; " &amp; M134, "") &amp; IFERROR("'" &amp; N$4 &amp; "'" &amp; " =&gt; " &amp; N134, "") &amp; IFERROR("'" &amp; O$4 &amp; "'" &amp; " =&gt; " &amp; O134, "") &amp; IFERROR("'" &amp; P$4 &amp; "'" &amp; " =&gt; " &amp; P134, "") &amp; IFERROR("'" &amp; Q$4 &amp; "'" &amp; " =&gt; " &amp; Q134, "") &amp; IFERROR("'" &amp; R$4 &amp; "'" &amp; " =&gt; " &amp; R134, "") &amp; IFERROR("'" &amp; S$4 &amp; "'" &amp; " =&gt; " &amp; S134, "") &amp; IFERROR("'" &amp; T$4 &amp; "'" &amp; " =&gt; " &amp; T134, "") &amp; IFERROR("'" &amp; U$4 &amp; "'" &amp; " =&gt; " &amp; U134, "") &amp; IFERROR("'" &amp; V$4 &amp; "'" &amp; " =&gt; " &amp; V134, "") &amp; IFERROR("'" &amp; W$4 &amp; "'" &amp; " =&gt; " &amp; W134, "") &amp; IFERROR("'" &amp; X$4 &amp; "'" &amp; " =&gt; " &amp; X134, "") &amp; IFERROR("'" &amp; Y$4 &amp; "'" &amp; " =&gt; " &amp; Y134, "") &amp; IFERROR("'" &amp; Z$4 &amp; "'" &amp; " =&gt; " &amp; Z134, "") &amp; IFERROR("'" &amp; AA$4 &amp; "'" &amp; " =&gt; " &amp; AA134, "")  &amp; IFERROR("'" &amp; AB$4 &amp; "'" &amp; " =&gt; " &amp; AB134, "") &amp; IFERROR("'" &amp; AC$4 &amp; "'" &amp; " =&gt; " &amp; AC134, "") &amp; IFERROR("'" &amp; AD$4 &amp; "'" &amp; " =&gt; " &amp; AD134, "") &amp; IFERROR("'" &amp; AE$4 &amp; "'" &amp; " =&gt; " &amp; AE134, "") &amp; IFERROR("'" &amp; AF$4 &amp; "'" &amp; " =&gt; " &amp; AF134, "") &amp; IFERROR("'" &amp; AG$4 &amp; "'" &amp; " =&gt; " &amp; AG134, "") &amp; IFERROR("'" &amp; AH$4 &amp; "'" &amp; " =&gt; " &amp;  AH134, "") &amp; IFERROR("'" &amp; AI$4 &amp; "'" &amp; " =&gt; " &amp; AI134, "") &amp; IFERROR("'" &amp; AJ$4 &amp; "'" &amp; " =&gt; " &amp; AJ134, "") &amp; IFERROR("'" &amp; AK$4 &amp; "'" &amp; " =&gt; " &amp; AK134, "") &amp; IFERROR("'" &amp; AL$4 &amp; "'" &amp; " =&gt; " &amp; AL134, "") &amp; IFERROR("'" &amp; AM$4 &amp; "'" &amp; " =&gt; " &amp; AM134, "") &amp; IFERROR("'" &amp; AN$4 &amp; "'" &amp; " =&gt; " &amp; AN134, "")</f>
        <v>'clave' =&gt; 224405, 'descr' =&gt; 'AYUDANTE ""C"" (TRABAJOS GENERALES DE OFICINA COMERCIALES Y DE ADMINISTRACIÃ‹N)', 'nombre' =&gt; '', 'puesto_stps' =&gt; 'SECRETARIA', 'clave_stps' =&gt; 823080201, 'activo' =&gt; 1, 'id_rev' =&gt; 1, 'id_reg_cont' =&gt; 2, 'nivel' =&gt; 22, 'familia' =&gt; 44, 'labores' =&gt; 5, 'regimen' =&gt; 'S', 'clasif' =&gt; '22.44.05'</v>
      </c>
      <c r="B134" t="str">
        <f t="shared" ca="1" si="4"/>
        <v>224405, 'AYUDANTE ""C"" (TRABAJOS GENERALES DE OFICINA COMERCIALES Y DE ADMINISTRACIÃ‹N)', '', 'SECRETARIA', 823080201, 1, 1, 2, 22, 44, 5, 'S', '22.44.05'</v>
      </c>
      <c r="C13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224405, </v>
      </c>
      <c r="D13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""C"" (TRABAJOS GENERALES DE OFICINA COMERCIALES Y DE ADMINISTRACIÃ‹N)', </v>
      </c>
      <c r="E13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3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'SECRETARIA', </v>
      </c>
      <c r="G13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823080201, </v>
      </c>
      <c r="H13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3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3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3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22, </v>
      </c>
      <c r="L13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13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13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3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'22.44.05'</v>
      </c>
      <c r="P13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3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3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3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3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3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3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3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3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3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3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3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3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3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3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3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3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3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3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3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3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3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3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3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3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35" spans="1:40" x14ac:dyDescent="0.25">
      <c r="A135" t="str">
        <f t="shared" ca="1" si="5"/>
        <v>'clave' =&gt; 185301, 'descr' =&gt; 'AYUDANTE ""C"" DE PRODUCCION', 'nombre' =&gt; '', 'puesto_stps' =&gt; 'OPERADOR DE BOMBAS', 'clave_stps' =&gt; 252020100, 'activo' =&gt; 1, 'id_rev' =&gt; 1, 'id_reg_cont' =&gt; 2, 'nivel' =&gt; 18, 'familia' =&gt; 53, 'labores' =&gt; 1, 'regimen' =&gt; 'S', 'clasif' =&gt; '18.53.01'</v>
      </c>
      <c r="B135" t="str">
        <f t="shared" ca="1" si="4"/>
        <v>185301, 'AYUDANTE ""C"" DE PRODUCCION', '', 'OPERADOR DE BOMBAS', 252020100, 1, 1, 2, 18, 53, 1, 'S', '18.53.01'</v>
      </c>
      <c r="C13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185301, </v>
      </c>
      <c r="D13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""C"" DE PRODUCCION', </v>
      </c>
      <c r="E13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3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BOMBAS', </v>
      </c>
      <c r="G13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252020100, </v>
      </c>
      <c r="H13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3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3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3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18, </v>
      </c>
      <c r="L13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13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13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3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'18.53.01'</v>
      </c>
      <c r="P13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3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3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3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3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3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3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3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3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3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3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3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3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3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3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3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3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3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3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3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3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3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3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3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3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36" spans="1:40" x14ac:dyDescent="0.25">
      <c r="A136" t="str">
        <f t="shared" ca="1" si="5"/>
        <v>'clave' =&gt; 175301, 'descr' =&gt; 'AYUDANTE ""D"" DE PRODUCCION', 'nombre' =&gt; '', 'puesto_stps' =&gt; 'OPERADOR DE BOMBAS', 'clave_stps' =&gt; 252020100, 'activo' =&gt; 1, 'id_rev' =&gt; 1, 'id_reg_cont' =&gt; 2, 'nivel' =&gt; 17, 'familia' =&gt; 53, 'labores' =&gt; 1, 'regimen' =&gt; 'S', 'clasif' =&gt; '17.53.01'</v>
      </c>
      <c r="B136" t="str">
        <f t="shared" ref="B136:B199" ca="1" si="6">"" &amp; IFERROR(C136, "") &amp; IFERROR(D136, "") &amp; IFERROR(E136, "") &amp; IFERROR(F136, "") &amp; IFERROR(G136, "") &amp; IFERROR(H136, "") &amp; IFERROR(I136, "") &amp; IFERROR(J136, "") &amp; IFERROR(K136, "") &amp; IFERROR(L136, "") &amp; IFERROR(M136, "") &amp; IFERROR(N136, "") &amp; IFERROR(O136, "") &amp; IFERROR(P136, "") &amp; IFERROR(Q136, "") &amp; IFERROR(R136, "") &amp; IFERROR(S136, "") &amp; IFERROR(T136, "") &amp; IFERROR(U136, "") &amp; IFERROR(V136, "") &amp; IFERROR(W136, "") &amp; IFERROR(X136, "") &amp; IFERROR(Y136, "") &amp; IFERROR(Z136, "") &amp; IFERROR(AA136, "") &amp; IFERROR(AB136, "") &amp; IFERROR(AC136, "")&amp; IFERROR(AD136, "") &amp; IFERROR(AE136, "") &amp; IFERROR(AF136, "") &amp; IFERROR(AG136, "") &amp; IFERROR(AH136, "") &amp; IFERROR(AI136, "") &amp; IFERROR(AJ136, "") &amp; IFERROR(AK136, "") &amp; IFERROR(AL136, "") &amp; IFERROR(AM136, "") &amp; IFERROR(AN136, "")</f>
        <v>175301, 'AYUDANTE ""D"" DE PRODUCCION', '', 'OPERADOR DE BOMBAS', 252020100, 1, 1, 2, 17, 53, 1, 'S', '17.53.01'</v>
      </c>
      <c r="C13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175301, </v>
      </c>
      <c r="D13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""D"" DE PRODUCCION', </v>
      </c>
      <c r="E13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3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BOMBAS', </v>
      </c>
      <c r="G13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252020100, </v>
      </c>
      <c r="H13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3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3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3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17, </v>
      </c>
      <c r="L13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13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13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3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'17.53.01'</v>
      </c>
      <c r="P13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3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3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3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3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3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3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3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3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3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3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3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3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3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3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3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3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3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3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3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3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3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3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3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3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37" spans="1:40" x14ac:dyDescent="0.25">
      <c r="A137" t="str">
        <f t="shared" ca="1" si="5"/>
        <v>'clave' =&gt; 165301, 'descr' =&gt; 'AYUDANTE ""E"" DE PRODUCCION (PRODUCCION Y BOMBEO)', 'nombre' =&gt; '', 'puesto_stps' =&gt; 'OPERADOR DE BOMBAS', 'clave_stps' =&gt; 252020100, 'activo' =&gt; 1, 'id_rev' =&gt; 1, 'id_reg_cont' =&gt; 2, 'nivel' =&gt; 16, 'familia' =&gt; 53, 'labores' =&gt; 1, 'regimen' =&gt; 'S', 'clasif' =&gt; '16.53.01'</v>
      </c>
      <c r="B137" t="str">
        <f t="shared" ca="1" si="6"/>
        <v>165301, 'AYUDANTE ""E"" DE PRODUCCION (PRODUCCION Y BOMBEO)', '', 'OPERADOR DE BOMBAS', 252020100, 1, 1, 2, 16, 53, 1, 'S', '16.53.01'</v>
      </c>
      <c r="C13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165301, </v>
      </c>
      <c r="D13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""E"" DE PRODUCCION (PRODUCCION Y BOMBEO)', </v>
      </c>
      <c r="E13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3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BOMBAS', </v>
      </c>
      <c r="G13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252020100, </v>
      </c>
      <c r="H13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3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3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3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16, </v>
      </c>
      <c r="L13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13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13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3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'16.53.01'</v>
      </c>
      <c r="P13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3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3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3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3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3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3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3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3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3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3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3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3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3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3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3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3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3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3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3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3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3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3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3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3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38" spans="1:40" x14ac:dyDescent="0.25">
      <c r="A138" t="str">
        <f t="shared" ca="1" si="5"/>
        <v>'clave' =&gt; 135303, 'descr' =&gt; 'AYUDANTE ""G"" DE PRODUCCION', 'nombre' =&gt; '', 'puesto_stps' =&gt; 'OPERADOR DE BOMBAS', 'clave_stps' =&gt; 252020100, 'activo' =&gt; 1, 'id_rev' =&gt; 1, 'id_reg_cont' =&gt; 2, 'nivel' =&gt; 13, 'familia' =&gt; 53, 'labores' =&gt; 3, 'regimen' =&gt; 'S', 'clasif' =&gt; '13.53.03'</v>
      </c>
      <c r="B138" t="str">
        <f t="shared" ca="1" si="6"/>
        <v>135303, 'AYUDANTE ""G"" DE PRODUCCION', '', 'OPERADOR DE BOMBAS', 252020100, 1, 1, 2, 13, 53, 3, 'S', '13.53.03'</v>
      </c>
      <c r="C13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135303, </v>
      </c>
      <c r="D13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""G"" DE PRODUCCION', </v>
      </c>
      <c r="E13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3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BOMBAS', </v>
      </c>
      <c r="G13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252020100, </v>
      </c>
      <c r="H13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3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3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3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13, </v>
      </c>
      <c r="L13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13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13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3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'13.53.03'</v>
      </c>
      <c r="P13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3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3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3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3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3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3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3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3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3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3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3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3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3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3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3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3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3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3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3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3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3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3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3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3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39" spans="1:40" x14ac:dyDescent="0.25">
      <c r="A139" t="str">
        <f t="shared" ca="1" si="5"/>
        <v>'clave' =&gt; 291801, 'descr' =&gt; 'AYUDANTE ADMINISTRATIVO DE SUBDIRECTOR O DE GERENTE', 'nombre' =&gt; '', 'puesto_stps' =&gt; 'TÉCNICO ADMINISTRATIVO', 'clave_stps' =&gt; 733020401, 'activo' =&gt; 1, 'id_rev' =&gt; 1, 'id_reg_cont' =&gt; 1, 'nivel' =&gt; 29, 'familia' =&gt; 18, 'labores' =&gt; 1, 'regimen' =&gt; 'C', 'clasif' =&gt; '29.18.01'</v>
      </c>
      <c r="B139" t="str">
        <f t="shared" ca="1" si="6"/>
        <v>291801, 'AYUDANTE ADMINISTRATIVO DE SUBDIRECTOR O DE GERENTE', '', 'TÉCNICO ADMINISTRATIVO', 733020401, 1, 1, 1, 29, 18, 1, 'C', '29.18.01'</v>
      </c>
      <c r="C13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291801, </v>
      </c>
      <c r="D13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ADMINISTRATIVO DE SUBDIRECTOR O DE GERENTE', </v>
      </c>
      <c r="E13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3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'TÉCNICO ADMINISTRATIVO', </v>
      </c>
      <c r="G13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733020401, </v>
      </c>
      <c r="H13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3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3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13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13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18, </v>
      </c>
      <c r="M13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13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13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'29.18.01'</v>
      </c>
      <c r="P13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3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3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3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3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3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3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3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3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3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3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3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3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3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3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3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3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3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3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3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3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3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3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3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3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40" spans="1:40" x14ac:dyDescent="0.25">
      <c r="A140" t="str">
        <f t="shared" ca="1" si="5"/>
        <v>'clave' =&gt; 281801, 'descr' =&gt; 'AYUDANTE ADMINISTRATIVO DE SUBGERENTE', 'nombre' =&gt; '', 'puesto_stps' =&gt; 'TÉCNICO ADMINISTRATIVO', 'clave_stps' =&gt; 733020401, 'activo' =&gt; 1, 'id_rev' =&gt; 1, 'id_reg_cont' =&gt; 1, 'nivel' =&gt; 28, 'familia' =&gt; 18, 'labores' =&gt; 1, 'regimen' =&gt; 'C', 'clasif' =&gt; '28.18.01'</v>
      </c>
      <c r="B140" t="str">
        <f t="shared" ca="1" si="6"/>
        <v>281801, 'AYUDANTE ADMINISTRATIVO DE SUBGERENTE', '', 'TÉCNICO ADMINISTRATIVO', 733020401, 1, 1, 1, 28, 18, 1, 'C', '28.18.01'</v>
      </c>
      <c r="C14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281801, </v>
      </c>
      <c r="D14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ADMINISTRATIVO DE SUBGERENTE', </v>
      </c>
      <c r="E14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4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'TÉCNICO ADMINISTRATIVO', </v>
      </c>
      <c r="G14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733020401, </v>
      </c>
      <c r="H14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4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4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14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14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18, </v>
      </c>
      <c r="M14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14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14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'28.18.01'</v>
      </c>
      <c r="P14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4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4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4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4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4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4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4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4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4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4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4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4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4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4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4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4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4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4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4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4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4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4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4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4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41" spans="1:40" x14ac:dyDescent="0.25">
      <c r="A141" t="str">
        <f t="shared" ca="1" si="5"/>
        <v>'clave' =&gt; 333102, 'descr' =&gt; 'AYUDANTE ADMINISTRATIVO DE TERMINAL DE ALMACENAMIENTO Y DISTRIBUCION ""A""', 'nombre' =&gt; '', 'puesto_stps' =&gt; 'TÉCNICO ADMINISTRATIVO', 'clave_stps' =&gt; 733020401, 'activo' =&gt; 1, 'id_rev' =&gt; 1, 'id_reg_cont' =&gt; 1, 'nivel' =&gt; 33, 'familia' =&gt; 31, 'labores' =&gt; 2, 'regimen' =&gt; 'C', 'clasif' =&gt; '33.31.02'</v>
      </c>
      <c r="B141" t="str">
        <f t="shared" ca="1" si="6"/>
        <v>333102, 'AYUDANTE ADMINISTRATIVO DE TERMINAL DE ALMACENAMIENTO Y DISTRIBUCION ""A""', '', 'TÉCNICO ADMINISTRATIVO', 733020401, 1, 1, 1, 33, 31, 2, 'C', '33.31.02'</v>
      </c>
      <c r="C14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333102, </v>
      </c>
      <c r="D14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ADMINISTRATIVO DE TERMINAL DE ALMACENAMIENTO Y DISTRIBUCION ""A""', </v>
      </c>
      <c r="E14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4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'TÉCNICO ADMINISTRATIVO', </v>
      </c>
      <c r="G14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733020401, </v>
      </c>
      <c r="H14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4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4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14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33, </v>
      </c>
      <c r="L14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31, </v>
      </c>
      <c r="M14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14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14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'33.31.02'</v>
      </c>
      <c r="P14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4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4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4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4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4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4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4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4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4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4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4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4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4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4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4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4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4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4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4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4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4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4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4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4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42" spans="1:40" x14ac:dyDescent="0.25">
      <c r="A142" t="str">
        <f t="shared" ca="1" si="5"/>
        <v>'clave' =&gt; 323102, 'descr' =&gt; 'AYUDANTE ADMINISTRATIVO DE TERMINAL DE ALMACENAMIENTO Y DISTRIBUCION ""B""', 'nombre' =&gt; '', 'puesto_stps' =&gt; 'TÉCNICO ADMINISTRATIVO', 'clave_stps' =&gt; 733020401, 'activo' =&gt; 1, 'id_rev' =&gt; 1, 'id_reg_cont' =&gt; 1, 'nivel' =&gt; 32, 'familia' =&gt; 31, 'labores' =&gt; 2, 'regimen' =&gt; 'C', 'clasif' =&gt; '32.31.02'</v>
      </c>
      <c r="B142" t="str">
        <f t="shared" ca="1" si="6"/>
        <v>323102, 'AYUDANTE ADMINISTRATIVO DE TERMINAL DE ALMACENAMIENTO Y DISTRIBUCION ""B""', '', 'TÉCNICO ADMINISTRATIVO', 733020401, 1, 1, 1, 32, 31, 2, 'C', '32.31.02'</v>
      </c>
      <c r="C14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323102, </v>
      </c>
      <c r="D14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ADMINISTRATIVO DE TERMINAL DE ALMACENAMIENTO Y DISTRIBUCION ""B""', </v>
      </c>
      <c r="E14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4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'TÉCNICO ADMINISTRATIVO', </v>
      </c>
      <c r="G14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733020401, </v>
      </c>
      <c r="H14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4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4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14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32, </v>
      </c>
      <c r="L14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31, </v>
      </c>
      <c r="M14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14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14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'32.31.02'</v>
      </c>
      <c r="P14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4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4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4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4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4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4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4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4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4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4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4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4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4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4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4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4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4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4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4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4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4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4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4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4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43" spans="1:40" x14ac:dyDescent="0.25">
      <c r="A143" t="str">
        <f t="shared" ca="1" si="5"/>
        <v>'clave' =&gt; 313102, 'descr' =&gt; 'AYUDANTE ADMINISTRATIVO DE TERMINAL DE ALMACENAMIENTO Y DISTRIBUCION ""C""', 'nombre' =&gt; '', 'puesto_stps' =&gt; 'TÉCNICO ADMINISTRATIVO', 'clave_stps' =&gt; 733020401, 'activo' =&gt; 1, 'id_rev' =&gt; 1, 'id_reg_cont' =&gt; 1, 'nivel' =&gt; 31, 'familia' =&gt; 31, 'labores' =&gt; 2, 'regimen' =&gt; 'C', 'clasif' =&gt; '31.31.02'</v>
      </c>
      <c r="B143" t="str">
        <f t="shared" ca="1" si="6"/>
        <v>313102, 'AYUDANTE ADMINISTRATIVO DE TERMINAL DE ALMACENAMIENTO Y DISTRIBUCION ""C""', '', 'TÉCNICO ADMINISTRATIVO', 733020401, 1, 1, 1, 31, 31, 2, 'C', '31.31.02'</v>
      </c>
      <c r="C14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313102, </v>
      </c>
      <c r="D14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ADMINISTRATIVO DE TERMINAL DE ALMACENAMIENTO Y DISTRIBUCION ""C""', </v>
      </c>
      <c r="E14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4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'TÉCNICO ADMINISTRATIVO', </v>
      </c>
      <c r="G14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733020401, </v>
      </c>
      <c r="H14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4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4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14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31, </v>
      </c>
      <c r="L14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31, </v>
      </c>
      <c r="M14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14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14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'31.31.02'</v>
      </c>
      <c r="P14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4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4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4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4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4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4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4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4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4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4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4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4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4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4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4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4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4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4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4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4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4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4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4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4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44" spans="1:40" x14ac:dyDescent="0.25">
      <c r="A144" t="str">
        <f t="shared" ca="1" si="5"/>
        <v>'clave' =&gt; 108502, 'descr' =&gt; 'AYUDANTE DE CHOFER', 'nombre' =&gt; '', 'puesto_stps' =&gt; 'AYUDANTE DE CHOFER', 'clave_stps' =&gt; 651010200, 'activo' =&gt; 1, 'id_rev' =&gt; 1, 'id_reg_cont' =&gt; 2, 'nivel' =&gt; 10, 'familia' =&gt; 85, 'labores' =&gt; 2, 'regimen' =&gt; 'S', 'clasif' =&gt; '10.85.02'</v>
      </c>
      <c r="B144" t="str">
        <f t="shared" ca="1" si="6"/>
        <v>108502, 'AYUDANTE DE CHOFER', '', 'AYUDANTE DE CHOFER', 651010200, 1, 1, 2, 10, 85, 2, 'S', '10.85.02'</v>
      </c>
      <c r="C14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108502, </v>
      </c>
      <c r="D14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CHOFER', </v>
      </c>
      <c r="E14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4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DE CHOFER', </v>
      </c>
      <c r="G14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651010200, </v>
      </c>
      <c r="H14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4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4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4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10, </v>
      </c>
      <c r="L14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85, </v>
      </c>
      <c r="M14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14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4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'10.85.02'</v>
      </c>
      <c r="P14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4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4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4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4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4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4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4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4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4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4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4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4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4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4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4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4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4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4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4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4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4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4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4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4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45" spans="1:40" x14ac:dyDescent="0.25">
      <c r="A145" t="str">
        <f t="shared" ca="1" si="5"/>
        <v>'clave' =&gt; 168501, 'descr' =&gt; 'AYUDANTE DE CHOFER REPARTIDOR Y COBRADOR (TERMINALES DE ALMACENAMIENTO Y REPARTO)', 'nombre' =&gt; '', 'puesto_stps' =&gt; 'AYUDANTE DE CHOFER', 'clave_stps' =&gt; 651010200, 'activo' =&gt; 1, 'id_rev' =&gt; 1, 'id_reg_cont' =&gt; 2, 'nivel' =&gt; 16, 'familia' =&gt; 85, 'labores' =&gt; 1, 'regimen' =&gt; 'S', 'clasif' =&gt; '16.85.01'</v>
      </c>
      <c r="B145" t="str">
        <f t="shared" ca="1" si="6"/>
        <v>168501, 'AYUDANTE DE CHOFER REPARTIDOR Y COBRADOR (TERMINALES DE ALMACENAMIENTO Y REPARTO)', '', 'AYUDANTE DE CHOFER', 651010200, 1, 1, 2, 16, 85, 1, 'S', '16.85.01'</v>
      </c>
      <c r="C14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168501, </v>
      </c>
      <c r="D14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CHOFER REPARTIDOR Y COBRADOR (TERMINALES DE ALMACENAMIENTO Y REPARTO)', </v>
      </c>
      <c r="E14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4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DE CHOFER', </v>
      </c>
      <c r="G14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651010200, </v>
      </c>
      <c r="H14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4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4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4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16, </v>
      </c>
      <c r="L14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85, </v>
      </c>
      <c r="M14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14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4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'16.85.01'</v>
      </c>
      <c r="P14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4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4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4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4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4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4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4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4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4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4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4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4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4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4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4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4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4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4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4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4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4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4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4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4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46" spans="1:40" x14ac:dyDescent="0.25">
      <c r="A146" t="str">
        <f t="shared" ca="1" si="5"/>
        <v>'clave' =&gt; 244504, 'descr' =&gt; 'AYUDANTE DE INGENIERO (DIBUJO GENERAL)', 'nombre' =&gt; '', 'puesto_stps' =&gt; 'DIBUJANTE TECNICO', 'clave_stps' =&gt; 313020700, 'activo' =&gt; 1, 'id_rev' =&gt; 1, 'id_reg_cont' =&gt; 2, 'nivel' =&gt; 24, 'familia' =&gt; 45, 'labores' =&gt; 4, 'regimen' =&gt; 'S', 'clasif' =&gt; '24.45.04'</v>
      </c>
      <c r="B146" t="str">
        <f t="shared" ca="1" si="6"/>
        <v>244504, 'AYUDANTE DE INGENIERO (DIBUJO GENERAL)', '', 'DIBUJANTE TECNICO', 313020700, 1, 1, 2, 24, 45, 4, 'S', '24.45.04'</v>
      </c>
      <c r="C14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244504, </v>
      </c>
      <c r="D14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INGENIERO (DIBUJO GENERAL)', </v>
      </c>
      <c r="E14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4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'DIBUJANTE TECNICO', </v>
      </c>
      <c r="G14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313020700, </v>
      </c>
      <c r="H14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4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4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4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14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45, </v>
      </c>
      <c r="M14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14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4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'24.45.04'</v>
      </c>
      <c r="P14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4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4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4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4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4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4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4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4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4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4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4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4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4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4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4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4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4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4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4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4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4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4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4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4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47" spans="1:40" x14ac:dyDescent="0.25">
      <c r="A147" t="str">
        <f t="shared" ca="1" si="5"/>
        <v>'clave' =&gt; 252712, 'descr' =&gt; 'AYUDANTE DE INGENIERO (INSPECCION Y SEGURIDAD)', 'nombre' =&gt; '', 'puesto_stps' =&gt; 'JEFE DE SEGURIDAD E HIGIENE', 'clave_stps' =&gt; 824060201, 'activo' =&gt; 1, 'id_rev' =&gt; 1, 'id_reg_cont' =&gt; 2, 'nivel' =&gt; 25, 'familia' =&gt; 27, 'labores' =&gt; 12, 'regimen' =&gt; 'S', 'clasif' =&gt; '25.27.12'</v>
      </c>
      <c r="B147" t="str">
        <f t="shared" ca="1" si="6"/>
        <v>252712, 'AYUDANTE DE INGENIERO (INSPECCION Y SEGURIDAD)', '', 'JEFE DE SEGURIDAD E HIGIENE', 824060201, 1, 1, 2, 25, 27, 12, 'S', '25.27.12'</v>
      </c>
      <c r="C14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252712, </v>
      </c>
      <c r="D14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INGENIERO (INSPECCION Y SEGURIDAD)', </v>
      </c>
      <c r="E14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4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SEGURIDAD E HIGIENE', </v>
      </c>
      <c r="G14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824060201, </v>
      </c>
      <c r="H14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4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4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4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25, </v>
      </c>
      <c r="L14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27, </v>
      </c>
      <c r="M14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12, </v>
      </c>
      <c r="N14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4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'25.27.12'</v>
      </c>
      <c r="P14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4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4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4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4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4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4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4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4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4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4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4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4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4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4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4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4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4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4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4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4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4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4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4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4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48" spans="1:40" x14ac:dyDescent="0.25">
      <c r="A148" t="str">
        <f t="shared" ca="1" si="5"/>
        <v>'clave' =&gt; 266102, 'descr' =&gt; 'AYUDANTE DE INGENIERO (MANTENIMIENTO DE PLANTAS EN REFINERIAS O UNIDADES PETROQUâ•MICAS)', 'nombre' =&gt; '', 'puesto_stps' =&gt; 'JEFE DE CAMPO DE MANTENIMIENTO', 'clave_stps' =&gt; 454020200, 'activo' =&gt; 1, 'id_rev' =&gt; 1, 'id_reg_cont' =&gt; 2, 'nivel' =&gt; 26, 'familia' =&gt; 61, 'labores' =&gt; 2, 'regimen' =&gt; 'S', 'clasif' =&gt; '26.61.02'</v>
      </c>
      <c r="B148" t="str">
        <f t="shared" ca="1" si="6"/>
        <v>266102, 'AYUDANTE DE INGENIERO (MANTENIMIENTO DE PLANTAS EN REFINERIAS O UNIDADES PETROQUâ•MICAS)', '', 'JEFE DE CAMPO DE MANTENIMIENTO', 454020200, 1, 1, 2, 26, 61, 2, 'S', '26.61.02'</v>
      </c>
      <c r="C14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266102, </v>
      </c>
      <c r="D14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INGENIERO (MANTENIMIENTO DE PLANTAS EN REFINERIAS O UNIDADES PETROQUâ•MICAS)', </v>
      </c>
      <c r="E14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4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CAMPO DE MANTENIMIENTO', </v>
      </c>
      <c r="G14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454020200, </v>
      </c>
      <c r="H14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4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4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4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26, </v>
      </c>
      <c r="L14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61, </v>
      </c>
      <c r="M14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14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4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'26.61.02'</v>
      </c>
      <c r="P14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4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4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4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4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4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4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4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4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4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4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4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4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4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4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4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4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4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4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4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4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4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4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4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4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49" spans="1:40" x14ac:dyDescent="0.25">
      <c r="A149" t="str">
        <f t="shared" ca="1" si="5"/>
        <v>'clave' =&gt; 268420, 'descr' =&gt; 'AYUDANTE DE INGENIERO-MARINA', 'nombre' =&gt; '', 'puesto_stps' =&gt; 'MARINERO', 'clave_stps' =&gt; 641010200, 'activo' =&gt; 1, 'id_rev' =&gt; 1, 'id_reg_cont' =&gt; 2, 'nivel' =&gt; 26, 'familia' =&gt; 84, 'labores' =&gt; 20, 'regimen' =&gt; 'S', 'clasif' =&gt; '26.84.20'</v>
      </c>
      <c r="B149" t="str">
        <f t="shared" ca="1" si="6"/>
        <v>268420, 'AYUDANTE DE INGENIERO-MARINA', '', 'MARINERO', 641010200, 1, 1, 2, 26, 84, 20, 'S', '26.84.20'</v>
      </c>
      <c r="C14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268420, </v>
      </c>
      <c r="D14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INGENIERO-MARINA', </v>
      </c>
      <c r="E14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4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'MARINERO', </v>
      </c>
      <c r="G14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641010200, </v>
      </c>
      <c r="H14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4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4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4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26, </v>
      </c>
      <c r="L14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14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20, </v>
      </c>
      <c r="N14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4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'26.84.20'</v>
      </c>
      <c r="P14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4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4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4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4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4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4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4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4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4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4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4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4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4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4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4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4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4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4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4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4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4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4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4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4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50" spans="1:40" x14ac:dyDescent="0.25">
      <c r="A150" t="str">
        <f t="shared" ca="1" si="5"/>
        <v>'clave' =&gt; 125612, 'descr' =&gt; 'AYUDANTE DE LABORATORIO (EXPLOTACIÃ‹N Y EXPLORACION)', 'nombre' =&gt; '', 'puesto_stps' =&gt; 'LABORATORISTA QUâ•MICO INDUSTRIAL', 'clave_stps' =&gt; 1113020100, 'activo' =&gt; 1, 'id_rev' =&gt; 1, 'id_reg_cont' =&gt; 2, 'nivel' =&gt; 12, 'familia' =&gt; 56, 'labores' =&gt; 12, 'regimen' =&gt; 'S', 'clasif' =&gt; '12.56.12'</v>
      </c>
      <c r="B150" t="str">
        <f t="shared" ca="1" si="6"/>
        <v>125612, 'AYUDANTE DE LABORATORIO (EXPLOTACIÃ‹N Y EXPLORACION)', '', 'LABORATORISTA QUâ•MICO INDUSTRIAL', 1113020100, 1, 1, 2, 12, 56, 12, 'S', '12.56.12'</v>
      </c>
      <c r="C15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125612, </v>
      </c>
      <c r="D15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LABORATORIO (EXPLOTACIÃ‹N Y EXPLORACION)', </v>
      </c>
      <c r="E15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5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'LABORATORISTA QUâ•MICO INDUSTRIAL', </v>
      </c>
      <c r="G15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1113020100, </v>
      </c>
      <c r="H15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5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5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5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12, </v>
      </c>
      <c r="L15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56, </v>
      </c>
      <c r="M15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12, </v>
      </c>
      <c r="N15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5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'12.56.12'</v>
      </c>
      <c r="P15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5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5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5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5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5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5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5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5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5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5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5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5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5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5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5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5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5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5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5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5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5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5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5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5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51" spans="1:40" x14ac:dyDescent="0.25">
      <c r="A151" t="str">
        <f t="shared" ca="1" si="5"/>
        <v>'clave' =&gt; 143704, 'descr' =&gt; 'AYUDANTE DE LABORATORISTA DE ANALISIS CLINICOS', 'nombre' =&gt; '', 'puesto_stps' =&gt; 'LABORATORISTA DE ANALISIS CLINICOS', 'clave_stps' =&gt; 913120103, 'activo' =&gt; 1, 'id_rev' =&gt; 1, 'id_reg_cont' =&gt; 2, 'nivel' =&gt; 14, 'familia' =&gt; 37, 'labores' =&gt; 4, 'regimen' =&gt; 'S', 'clasif' =&gt; '14.37.04'</v>
      </c>
      <c r="B151" t="str">
        <f t="shared" ca="1" si="6"/>
        <v>143704, 'AYUDANTE DE LABORATORISTA DE ANALISIS CLINICOS', '', 'LABORATORISTA DE ANALISIS CLINICOS', 913120103, 1, 1, 2, 14, 37, 4, 'S', '14.37.04'</v>
      </c>
      <c r="C15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143704, </v>
      </c>
      <c r="D15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LABORATORISTA DE ANALISIS CLINICOS', </v>
      </c>
      <c r="E15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5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'LABORATORISTA DE ANALISIS CLINICOS', </v>
      </c>
      <c r="G15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913120103, </v>
      </c>
      <c r="H15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5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5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5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14, </v>
      </c>
      <c r="L15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15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15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5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'14.37.04'</v>
      </c>
      <c r="P15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5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5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5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5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5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5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5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5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5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5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5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5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5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5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5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5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5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5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5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5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5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5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5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5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52" spans="1:40" x14ac:dyDescent="0.25">
      <c r="A152" t="str">
        <f t="shared" ca="1" si="5"/>
        <v>'clave' =&gt; 137201, 'descr' =&gt; 'AYUDANTE DE MANIOBRAS Y OPERACIONES (CONTRAINCENDIO)', 'nombre' =&gt; '', 'puesto_stps' =&gt; 'BOMBERO', 'clave_stps' =&gt; 942010100, 'activo' =&gt; 1, 'id_rev' =&gt; 1, 'id_reg_cont' =&gt; 2, 'nivel' =&gt; 13, 'familia' =&gt; 72, 'labores' =&gt; 1, 'regimen' =&gt; 'S', 'clasif' =&gt; '13.72.01'</v>
      </c>
      <c r="B152" t="str">
        <f t="shared" ca="1" si="6"/>
        <v>137201, 'AYUDANTE DE MANIOBRAS Y OPERACIONES (CONTRAINCENDIO)', '', 'BOMBERO', 942010100, 1, 1, 2, 13, 72, 1, 'S', '13.72.01'</v>
      </c>
      <c r="C15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137201, </v>
      </c>
      <c r="D15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MANIOBRAS Y OPERACIONES (CONTRAINCENDIO)', </v>
      </c>
      <c r="E15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5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'BOMBERO', </v>
      </c>
      <c r="G15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942010100, </v>
      </c>
      <c r="H15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5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5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5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13, </v>
      </c>
      <c r="L15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72, </v>
      </c>
      <c r="M15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15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5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'13.72.01'</v>
      </c>
      <c r="P15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5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5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5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5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5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5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5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5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5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5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5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5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5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5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5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5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5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5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5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5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5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5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5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5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53" spans="1:40" x14ac:dyDescent="0.25">
      <c r="A153" t="str">
        <f t="shared" ca="1" si="5"/>
        <v>'clave' =&gt; 118206, 'descr' =&gt; 'AYUDANTE DE MARINA-TRABAJOS GENERALES', 'nombre' =&gt; '', 'puesto_stps' =&gt; 'MARINERO', 'clave_stps' =&gt; 641010200, 'activo' =&gt; 1, 'id_rev' =&gt; 1, 'id_reg_cont' =&gt; 2, 'nivel' =&gt; 11, 'familia' =&gt; 82, 'labores' =&gt; 6, 'regimen' =&gt; 'S', 'clasif' =&gt; '11.82.06'</v>
      </c>
      <c r="B153" t="str">
        <f t="shared" ca="1" si="6"/>
        <v>118206, 'AYUDANTE DE MARINA-TRABAJOS GENERALES', '', 'MARINERO', 641010200, 1, 1, 2, 11, 82, 6, 'S', '11.82.06'</v>
      </c>
      <c r="C15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118206, </v>
      </c>
      <c r="D15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MARINA-TRABAJOS GENERALES', </v>
      </c>
      <c r="E15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5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'MARINERO', </v>
      </c>
      <c r="G15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641010200, </v>
      </c>
      <c r="H15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5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5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5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11, </v>
      </c>
      <c r="L15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82, </v>
      </c>
      <c r="M15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15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5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'11.82.06'</v>
      </c>
      <c r="P15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5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5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5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5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5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5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5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5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5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5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5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5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5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5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5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5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5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5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5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5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5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5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5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5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54" spans="1:40" x14ac:dyDescent="0.25">
      <c r="A154" t="str">
        <f t="shared" ca="1" si="5"/>
        <v>'clave' =&gt; 165307, 'descr' =&gt; 'AYUDANTE DE MEDICIÃ‹N REGULACIÃ‹N Y CONTROL DE GAS NATURAL', 'nombre' =&gt; '', 'puesto_stps' =&gt; 'OPERADOR DE BOMBAS', 'clave_stps' =&gt; 252020100, 'activo' =&gt; 1, 'id_rev' =&gt; 1, 'id_reg_cont' =&gt; 2, 'nivel' =&gt; 16, 'familia' =&gt; 53, 'labores' =&gt; 7, 'regimen' =&gt; 'S', 'clasif' =&gt; '16.53.07'</v>
      </c>
      <c r="B154" t="str">
        <f t="shared" ca="1" si="6"/>
        <v>165307, 'AYUDANTE DE MEDICIÃ‹N REGULACIÃ‹N Y CONTROL DE GAS NATURAL', '', 'OPERADOR DE BOMBAS', 252020100, 1, 1, 2, 16, 53, 7, 'S', '16.53.07'</v>
      </c>
      <c r="C15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165307, </v>
      </c>
      <c r="D15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MEDICIÃ‹N REGULACIÃ‹N Y CONTROL DE GAS NATURAL', </v>
      </c>
      <c r="E15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5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BOMBAS', </v>
      </c>
      <c r="G15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252020100, </v>
      </c>
      <c r="H15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5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5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5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16, </v>
      </c>
      <c r="L15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15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15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5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'16.53.07'</v>
      </c>
      <c r="P15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5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5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5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5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5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5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5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5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5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5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5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5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5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5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5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5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5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5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5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5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5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5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5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5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55" spans="1:40" x14ac:dyDescent="0.25">
      <c r="A155" t="str">
        <f t="shared" ca="1" si="5"/>
        <v>'clave' =&gt; 148411, 'descr' =&gt; 'AYUDANTE DE MOTORISTA FLUVIAL', 'nombre' =&gt; '', 'puesto_stps' =&gt; 'MOTORISTA ESPECIAL', 'clave_stps' =&gt; 613040302, 'activo' =&gt; 1, 'id_rev' =&gt; 1, 'id_reg_cont' =&gt; 2, 'nivel' =&gt; 14, 'familia' =&gt; 84, 'labores' =&gt; 11, 'regimen' =&gt; 'S', 'clasif' =&gt; '14.84.11'</v>
      </c>
      <c r="B155" t="str">
        <f t="shared" ca="1" si="6"/>
        <v>148411, 'AYUDANTE DE MOTORISTA FLUVIAL', '', 'MOTORISTA ESPECIAL', 613040302, 1, 1, 2, 14, 84, 11, 'S', '14.84.11'</v>
      </c>
      <c r="C15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148411, </v>
      </c>
      <c r="D15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MOTORISTA FLUVIAL', </v>
      </c>
      <c r="E15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5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'MOTORISTA ESPECIAL', </v>
      </c>
      <c r="G15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613040302, </v>
      </c>
      <c r="H15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5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5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5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14, </v>
      </c>
      <c r="L15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15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11, </v>
      </c>
      <c r="N15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5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'14.84.11'</v>
      </c>
      <c r="P15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5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5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5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5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5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5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5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5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5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5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5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5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5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5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5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5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5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5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5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5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5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5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5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5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56" spans="1:40" x14ac:dyDescent="0.25">
      <c r="A156" t="str">
        <f t="shared" ca="1" si="5"/>
        <v>'clave' =&gt; 168411, 'descr' =&gt; 'AYUDANTE DE MOTORISTA-EMBARCACIONES', 'nombre' =&gt; '', 'puesto_stps' =&gt; 'MOTORISTA ESPECIAL', 'clave_stps' =&gt; 613040302, 'activo' =&gt; 1, 'id_rev' =&gt; 1, 'id_reg_cont' =&gt; 2, 'nivel' =&gt; 16, 'familia' =&gt; 84, 'labores' =&gt; 11, 'regimen' =&gt; 'S', 'clasif' =&gt; '16.84.11'</v>
      </c>
      <c r="B156" t="str">
        <f t="shared" ca="1" si="6"/>
        <v>168411, 'AYUDANTE DE MOTORISTA-EMBARCACIONES', '', 'MOTORISTA ESPECIAL', 613040302, 1, 1, 2, 16, 84, 11, 'S', '16.84.11'</v>
      </c>
      <c r="C15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168411, </v>
      </c>
      <c r="D15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MOTORISTA-EMBARCACIONES', </v>
      </c>
      <c r="E15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5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'MOTORISTA ESPECIAL', </v>
      </c>
      <c r="G15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613040302, </v>
      </c>
      <c r="H15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5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5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5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16, </v>
      </c>
      <c r="L15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15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11, </v>
      </c>
      <c r="N15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5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'16.84.11'</v>
      </c>
      <c r="P15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5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5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5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5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5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5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5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5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5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5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5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5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5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5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5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5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5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5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5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5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5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5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5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5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57" spans="1:40" x14ac:dyDescent="0.25">
      <c r="A157" t="str">
        <f t="shared" ca="1" si="5"/>
        <v>'clave' =&gt; 115410, 'descr' =&gt; 'AYUDANTE DE OPERACION (BOMBEO)', 'nombre' =&gt; '', 'puesto_stps' =&gt; 'AYUDANTE GENERAL DE OPERACION', 'clave_stps' =&gt; 241010100, 'activo' =&gt; 1, 'id_rev' =&gt; 1, 'id_reg_cont' =&gt; 2, 'nivel' =&gt; 11, 'familia' =&gt; 54, 'labores' =&gt; 10, 'regimen' =&gt; 'S', 'clasif' =&gt; '11.54.10'</v>
      </c>
      <c r="B157" t="str">
        <f t="shared" ca="1" si="6"/>
        <v>115410, 'AYUDANTE DE OPERACION (BOMBEO)', '', 'AYUDANTE GENERAL DE OPERACION', 241010100, 1, 1, 2, 11, 54, 10, 'S', '11.54.10'</v>
      </c>
      <c r="C15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115410, </v>
      </c>
      <c r="D15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OPERACION (BOMBEO)', </v>
      </c>
      <c r="E15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5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GENERAL DE OPERACION', </v>
      </c>
      <c r="G15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241010100, </v>
      </c>
      <c r="H15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5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5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5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11, </v>
      </c>
      <c r="L15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54, </v>
      </c>
      <c r="M15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10, </v>
      </c>
      <c r="N15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5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'11.54.10'</v>
      </c>
      <c r="P15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5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5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5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5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5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5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5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5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5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5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5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5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5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5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5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5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5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5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5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5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5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5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5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5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58" spans="1:40" x14ac:dyDescent="0.25">
      <c r="A158" t="str">
        <f t="shared" ca="1" si="5"/>
        <v>'clave' =&gt; 105411, 'descr' =&gt; 'AYUDANTE DE OPERACION (MUESTREO)', 'nombre' =&gt; '', 'puesto_stps' =&gt; 'AYUDANTE GENERAL DE OPERACION', 'clave_stps' =&gt; 241010100, 'activo' =&gt; 1, 'id_rev' =&gt; 1, 'id_reg_cont' =&gt; 2, 'nivel' =&gt; 10, 'familia' =&gt; 54, 'labores' =&gt; 11, 'regimen' =&gt; 'S', 'clasif' =&gt; '10.54.11'</v>
      </c>
      <c r="B158" t="str">
        <f t="shared" ca="1" si="6"/>
        <v>105411, 'AYUDANTE DE OPERACION (MUESTREO)', '', 'AYUDANTE GENERAL DE OPERACION', 241010100, 1, 1, 2, 10, 54, 11, 'S', '10.54.11'</v>
      </c>
      <c r="C15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105411, </v>
      </c>
      <c r="D15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OPERACION (MUESTREO)', </v>
      </c>
      <c r="E15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5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GENERAL DE OPERACION', </v>
      </c>
      <c r="G15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241010100, </v>
      </c>
      <c r="H15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5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5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5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10, </v>
      </c>
      <c r="L15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54, </v>
      </c>
      <c r="M15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11, </v>
      </c>
      <c r="N15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5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'10.54.11'</v>
      </c>
      <c r="P15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5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5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5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5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5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5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5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5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5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5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5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5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5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5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5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5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5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5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5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5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5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5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5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5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59" spans="1:40" x14ac:dyDescent="0.25">
      <c r="A159" t="str">
        <f t="shared" ca="1" si="5"/>
        <v>'clave' =&gt; 175204, 'descr' =&gt; 'AYUDANTE DE OPERACION (PISO) EQUIPOS ESPECIALES', 'nombre' =&gt; '', 'puesto_stps' =&gt; 'AYUDANTE DE PERFORADOR DE POZOS', 'clave_stps' =&gt; 221010100, 'activo' =&gt; 1, 'id_rev' =&gt; 1, 'id_reg_cont' =&gt; 2, 'nivel' =&gt; 17, 'familia' =&gt; 52, 'labores' =&gt; 4, 'regimen' =&gt; 'S', 'clasif' =&gt; '17.52.04'</v>
      </c>
      <c r="B159" t="str">
        <f t="shared" ca="1" si="6"/>
        <v>175204, 'AYUDANTE DE OPERACION (PISO) EQUIPOS ESPECIALES', '', 'AYUDANTE DE PERFORADOR DE POZOS', 221010100, 1, 1, 2, 17, 52, 4, 'S', '17.52.04'</v>
      </c>
      <c r="C15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175204, </v>
      </c>
      <c r="D15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OPERACION (PISO) EQUIPOS ESPECIALES', </v>
      </c>
      <c r="E15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5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DE PERFORADOR DE POZOS', </v>
      </c>
      <c r="G15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221010100, </v>
      </c>
      <c r="H15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5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5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5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17, </v>
      </c>
      <c r="L15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52, </v>
      </c>
      <c r="M15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15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5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'17.52.04'</v>
      </c>
      <c r="P15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5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5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5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5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5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5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5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5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5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5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5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5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5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5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5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5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5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5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5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5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5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5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5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5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60" spans="1:40" x14ac:dyDescent="0.25">
      <c r="A160" t="str">
        <f t="shared" ca="1" si="5"/>
        <v>'clave' =&gt; 105802, 'descr' =&gt; 'AYUDANTE DE OPERACION (PLANTAS DE COMPRESORAS)', 'nombre' =&gt; '', 'puesto_stps' =&gt; 'AYUDANTE DE OPERADOR DE PLANTAS COMPRESORAS', 'clave_stps' =&gt; 231010500, 'activo' =&gt; 1, 'id_rev' =&gt; 1, 'id_reg_cont' =&gt; 2, 'nivel' =&gt; 10, 'familia' =&gt; 58, 'labores' =&gt; 2, 'regimen' =&gt; 'S', 'clasif' =&gt; '10.58.02'</v>
      </c>
      <c r="B160" t="str">
        <f t="shared" ca="1" si="6"/>
        <v>105802, 'AYUDANTE DE OPERACION (PLANTAS DE COMPRESORAS)', '', 'AYUDANTE DE OPERADOR DE PLANTAS COMPRESORAS', 231010500, 1, 1, 2, 10, 58, 2, 'S', '10.58.02'</v>
      </c>
      <c r="C16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105802, </v>
      </c>
      <c r="D16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OPERACION (PLANTAS DE COMPRESORAS)', </v>
      </c>
      <c r="E16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6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DE OPERADOR DE PLANTAS COMPRESORAS', </v>
      </c>
      <c r="G16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231010500, </v>
      </c>
      <c r="H16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6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6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6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10, </v>
      </c>
      <c r="L16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58, </v>
      </c>
      <c r="M16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16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6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'10.58.02'</v>
      </c>
      <c r="P16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6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6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6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6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6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6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6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6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6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6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6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6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6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6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6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6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6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6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6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6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6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6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6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6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61" spans="1:40" x14ac:dyDescent="0.25">
      <c r="A161" t="str">
        <f t="shared" ca="1" si="5"/>
        <v>'clave' =&gt; 105733, 'descr' =&gt; 'AYUDANTE DE OPERACION-PLANTAS PROCESO', 'nombre' =&gt; '', 'puesto_stps' =&gt; 'AYUDANTE GENERAL DE OPERACION', 'clave_stps' =&gt; 241010100, 'activo' =&gt; 1, 'id_rev' =&gt; 1, 'id_reg_cont' =&gt; 2, 'nivel' =&gt; 10, 'familia' =&gt; 57, 'labores' =&gt; 33, 'regimen' =&gt; 'S', 'clasif' =&gt; '10.57.33'</v>
      </c>
      <c r="B161" t="str">
        <f t="shared" ca="1" si="6"/>
        <v>105733, 'AYUDANTE DE OPERACION-PLANTAS PROCESO', '', 'AYUDANTE GENERAL DE OPERACION', 241010100, 1, 1, 2, 10, 57, 33, 'S', '10.57.33'</v>
      </c>
      <c r="C16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105733, </v>
      </c>
      <c r="D16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OPERACION-PLANTAS PROCESO', </v>
      </c>
      <c r="E16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6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GENERAL DE OPERACION', </v>
      </c>
      <c r="G16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241010100, </v>
      </c>
      <c r="H16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6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6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6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10, </v>
      </c>
      <c r="L16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57, </v>
      </c>
      <c r="M16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33, </v>
      </c>
      <c r="N16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6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'10.57.33'</v>
      </c>
      <c r="P16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6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6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6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6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6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6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6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6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6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6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6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6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6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6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6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6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6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6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6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6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6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6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6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6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62" spans="1:40" x14ac:dyDescent="0.25">
      <c r="A162" t="str">
        <f t="shared" ca="1" si="5"/>
        <v>'clave' =&gt; 105834, 'descr' =&gt; 'AYUDANTE DE OPERACION-PLANTAS SERVICIOS AUXILIARES', 'nombre' =&gt; '', 'puesto_stps' =&gt; 'AYUDANTE GENERAL DE OPERACION', 'clave_stps' =&gt; 241010100, 'activo' =&gt; 1, 'id_rev' =&gt; 1, 'id_reg_cont' =&gt; 2, 'nivel' =&gt; 10, 'familia' =&gt; 58, 'labores' =&gt; 34, 'regimen' =&gt; 'S', 'clasif' =&gt; '10.58.34'</v>
      </c>
      <c r="B162" t="str">
        <f t="shared" ca="1" si="6"/>
        <v>105834, 'AYUDANTE DE OPERACION-PLANTAS SERVICIOS AUXILIARES', '', 'AYUDANTE GENERAL DE OPERACION', 241010100, 1, 1, 2, 10, 58, 34, 'S', '10.58.34'</v>
      </c>
      <c r="C16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105834, </v>
      </c>
      <c r="D16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OPERACION-PLANTAS SERVICIOS AUXILIARES', </v>
      </c>
      <c r="E16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6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GENERAL DE OPERACION', </v>
      </c>
      <c r="G16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241010100, </v>
      </c>
      <c r="H16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6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6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6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10, </v>
      </c>
      <c r="L16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58, </v>
      </c>
      <c r="M16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34, </v>
      </c>
      <c r="N16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6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'10.58.34'</v>
      </c>
      <c r="P16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6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6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6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6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6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6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6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6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6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6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6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6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6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6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6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6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6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6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6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6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6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6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6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6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63" spans="1:40" x14ac:dyDescent="0.25">
      <c r="A163" t="str">
        <f t="shared" ca="1" si="5"/>
        <v>'clave' =&gt; 125806, 'descr' =&gt; 'AYUDANTE DE OPERADOR ESPECIALISTA DE ESTACIONES DE COMPRESIÃ‹N Y BOMBEO SISTEMAS DIGITALES (SECTORES DE DUCTOS DE PGPB)', 'nombre' =&gt; '', 'puesto_stps' =&gt; 'OPERADOR DE BOMBAS', 'clave_stps' =&gt; 252020100, 'activo' =&gt; 1, 'id_rev' =&gt; 1, 'id_reg_cont' =&gt; 2, 'nivel' =&gt; 12, 'familia' =&gt; 58, 'labores' =&gt; 6, 'regimen' =&gt; 'S', 'clasif' =&gt; '12.58.06'</v>
      </c>
      <c r="B163" t="str">
        <f t="shared" ca="1" si="6"/>
        <v>125806, 'AYUDANTE DE OPERADOR ESPECIALISTA DE ESTACIONES DE COMPRESIÃ‹N Y BOMBEO SISTEMAS DIGITALES (SECTORES DE DUCTOS DE PGPB)', '', 'OPERADOR DE BOMBAS', 252020100, 1, 1, 2, 12, 58, 6, 'S', '12.58.06'</v>
      </c>
      <c r="C16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125806, </v>
      </c>
      <c r="D16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OPERADOR ESPECIALISTA DE ESTACIONES DE COMPRESIÃ‹N Y BOMBEO SISTEMAS DIGITALES (SECTORES DE DUCTOS DE PGPB)', </v>
      </c>
      <c r="E16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6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BOMBAS', </v>
      </c>
      <c r="G16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252020100, </v>
      </c>
      <c r="H16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6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6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6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12, </v>
      </c>
      <c r="L16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58, </v>
      </c>
      <c r="M16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16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6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'12.58.06'</v>
      </c>
      <c r="P16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6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6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6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6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6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6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6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6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6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6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6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6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6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6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6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6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6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6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6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6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6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6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6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6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64" spans="1:40" x14ac:dyDescent="0.25">
      <c r="A164" t="str">
        <f t="shared" ca="1" si="5"/>
        <v>'clave' =&gt; 116209, 'descr' =&gt; 'AYUDANTE DE OPERADOR ESPECIALISTA-EQUIPO MECANICO', 'nombre' =&gt; 'AYUDANTE ESPTA. EQ. MEC.', 'puesto_stps' =&gt; 'OPERADOR DE MAQUINAS', 'clave_stps' =&gt; 512100502, 'activo' =&gt; 1, 'id_rev' =&gt; 1, 'id_reg_cont' =&gt; 2, 'nivel' =&gt; 11, 'familia' =&gt; 62, 'labores' =&gt; 9, 'regimen' =&gt; 'S', 'clasif' =&gt; '11.62.09'</v>
      </c>
      <c r="B164" t="str">
        <f t="shared" ca="1" si="6"/>
        <v>116209, 'AYUDANTE DE OPERADOR ESPECIALISTA-EQUIPO MECANICO', 'AYUDANTE ESPTA. EQ. MEC.', 'OPERADOR DE MAQUINAS', 512100502, 1, 1, 2, 11, 62, 9, 'S', '11.62.09'</v>
      </c>
      <c r="C16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116209, </v>
      </c>
      <c r="D16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OPERADOR ESPECIALISTA-EQUIPO MECANICO', </v>
      </c>
      <c r="E16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'AYUDANTE ESPTA. EQ. MEC.', </v>
      </c>
      <c r="F16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MAQUINAS', </v>
      </c>
      <c r="G16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512100502, </v>
      </c>
      <c r="H16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6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6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6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11, </v>
      </c>
      <c r="L16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62, </v>
      </c>
      <c r="M16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16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6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'11.62.09'</v>
      </c>
      <c r="P16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6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6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6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6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6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6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6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6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6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6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6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6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6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6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6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6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6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6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6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6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6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6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6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6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65" spans="1:40" x14ac:dyDescent="0.25">
      <c r="A165" t="str">
        <f t="shared" ca="1" si="5"/>
        <v>'clave' =&gt; 106210, 'descr' =&gt; 'AYUDANTE DE OPERADOR MECANICO (EQUIPO MECANICO)', 'nombre' =&gt; '', 'puesto_stps' =&gt; 'AYUDANTE OPERADOR', 'clave_stps' =&gt; 241010102, 'activo' =&gt; 1, 'id_rev' =&gt; 1, 'id_reg_cont' =&gt; 2, 'nivel' =&gt; 10, 'familia' =&gt; 62, 'labores' =&gt; 10, 'regimen' =&gt; 'S', 'clasif' =&gt; '10.62.10'</v>
      </c>
      <c r="B165" t="str">
        <f t="shared" ca="1" si="6"/>
        <v>106210, 'AYUDANTE DE OPERADOR MECANICO (EQUIPO MECANICO)', '', 'AYUDANTE OPERADOR', 241010102, 1, 1, 2, 10, 62, 10, 'S', '10.62.10'</v>
      </c>
      <c r="C16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106210, </v>
      </c>
      <c r="D16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OPERADOR MECANICO (EQUIPO MECANICO)', </v>
      </c>
      <c r="E16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6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OPERADOR', </v>
      </c>
      <c r="G16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241010102, </v>
      </c>
      <c r="H16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6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6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6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10, </v>
      </c>
      <c r="L16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62, </v>
      </c>
      <c r="M16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10, </v>
      </c>
      <c r="N16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6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'10.62.10'</v>
      </c>
      <c r="P16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6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6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6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6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6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6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6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6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6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6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6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6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6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6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6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6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6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6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6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6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6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6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6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6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66" spans="1:40" x14ac:dyDescent="0.25">
      <c r="A166" t="str">
        <f t="shared" ca="1" si="5"/>
        <v>'clave' =&gt; 107302, 'descr' =&gt; 'AYUDANTE DE OPERADOR MECANICO (LAVANDERâ•A)', 'nombre' =&gt; '', 'puesto_stps' =&gt; 'OPERADOR Mâ”´QUINA PLANCHADO LAVANDERâ•A', 'clave_stps' =&gt; 771020100, 'activo' =&gt; 1, 'id_rev' =&gt; 1, 'id_reg_cont' =&gt; 2, 'nivel' =&gt; 10, 'familia' =&gt; 73, 'labores' =&gt; 2, 'regimen' =&gt; 'S', 'clasif' =&gt; '10.73.02'</v>
      </c>
      <c r="B166" t="str">
        <f t="shared" ca="1" si="6"/>
        <v>107302, 'AYUDANTE DE OPERADOR MECANICO (LAVANDERâ•A)', '', 'OPERADOR Mâ”´QUINA PLANCHADO LAVANDERâ•A', 771020100, 1, 1, 2, 10, 73, 2, 'S', '10.73.02'</v>
      </c>
      <c r="C16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107302, </v>
      </c>
      <c r="D16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OPERADOR MECANICO (LAVANDERâ•A)', </v>
      </c>
      <c r="E16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6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Mâ”´QUINA PLANCHADO LAVANDERâ•A', </v>
      </c>
      <c r="G16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771020100, </v>
      </c>
      <c r="H16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6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6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6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10, </v>
      </c>
      <c r="L16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73, </v>
      </c>
      <c r="M16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16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6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'10.73.02'</v>
      </c>
      <c r="P16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6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6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6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6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6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6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6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6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6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6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6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6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6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6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6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6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6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6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6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6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6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6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6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6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67" spans="1:40" x14ac:dyDescent="0.25">
      <c r="A167" t="str">
        <f t="shared" ca="1" si="5"/>
        <v>'clave' =&gt; 108306, 'descr' =&gt; 'AYUDANTE DE OPERADOR MECANICO (LOCOMOTORA-DIESEL Vâ•A-STANDARD)', 'nombre' =&gt; '', 'puesto_stps' =&gt; 'AYUDANTE DE MAQUINISTA DE TREN', 'clave_stps' =&gt; 652020302, 'activo' =&gt; 1, 'id_rev' =&gt; 1, 'id_reg_cont' =&gt; 2, 'nivel' =&gt; 10, 'familia' =&gt; 83, 'labores' =&gt; 6, 'regimen' =&gt; 'S', 'clasif' =&gt; '10.83.06'</v>
      </c>
      <c r="B167" t="str">
        <f t="shared" ca="1" si="6"/>
        <v>108306, 'AYUDANTE DE OPERADOR MECANICO (LOCOMOTORA-DIESEL Vâ•A-STANDARD)', '', 'AYUDANTE DE MAQUINISTA DE TREN', 652020302, 1, 1, 2, 10, 83, 6, 'S', '10.83.06'</v>
      </c>
      <c r="C16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108306, </v>
      </c>
      <c r="D16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OPERADOR MECANICO (LOCOMOTORA-DIESEL Vâ•A-STANDARD)', </v>
      </c>
      <c r="E16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6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DE MAQUINISTA DE TREN', </v>
      </c>
      <c r="G16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652020302, </v>
      </c>
      <c r="H16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6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6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6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10, </v>
      </c>
      <c r="L16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83, </v>
      </c>
      <c r="M16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16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6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'10.83.06'</v>
      </c>
      <c r="P16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6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6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6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6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6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6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6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6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6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6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6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6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6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6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6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6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6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6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6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6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6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6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6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6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68" spans="1:40" x14ac:dyDescent="0.25">
      <c r="A168" t="str">
        <f t="shared" ca="1" si="5"/>
        <v>'clave' =&gt; 116305, 'descr' =&gt; 'AYUDANTE DE OPERARIO (ALBAÑIL)', 'nombre' =&gt; '', 'puesto_stps' =&gt; 'PEON DE ALBAÑIL', 'clave_stps' =&gt; 321010900, 'activo' =&gt; 1, 'id_rev' =&gt; 1, 'id_reg_cont' =&gt; 2, 'nivel' =&gt; 11, 'familia' =&gt; 63, 'labores' =&gt; 5, 'regimen' =&gt; 'S', 'clasif' =&gt; '11.63.05'</v>
      </c>
      <c r="B168" t="str">
        <f t="shared" ca="1" si="6"/>
        <v>116305, 'AYUDANTE DE OPERARIO (ALBAÑIL)', '', 'PEON DE ALBAÑIL', 321010900, 1, 1, 2, 11, 63, 5, 'S', '11.63.05'</v>
      </c>
      <c r="C16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116305, </v>
      </c>
      <c r="D16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OPERARIO (ALBAÑIL)', </v>
      </c>
      <c r="E16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6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'PEON DE ALBAÑIL', </v>
      </c>
      <c r="G16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321010900, </v>
      </c>
      <c r="H16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6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6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6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11, </v>
      </c>
      <c r="L16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16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16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6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'11.63.05'</v>
      </c>
      <c r="P16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6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6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6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6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6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6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6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6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6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6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6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6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6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6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6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6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6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6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6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6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6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6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6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6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69" spans="1:40" x14ac:dyDescent="0.25">
      <c r="A169" t="str">
        <f t="shared" ca="1" si="5"/>
        <v>'clave' =&gt; 116306, 'descr' =&gt; 'AYUDANTE DE OPERARIO (CARPINTERO)', 'nombre' =&gt; '', 'puesto_stps' =&gt; 'AYUDANTE DE CARPINTERO', 'clave_stps' =&gt; 551010200, 'activo' =&gt; 1, 'id_rev' =&gt; 1, 'id_reg_cont' =&gt; 2, 'nivel' =&gt; 11, 'familia' =&gt; 63, 'labores' =&gt; 6, 'regimen' =&gt; 'S', 'clasif' =&gt; '11.63.06'</v>
      </c>
      <c r="B169" t="str">
        <f t="shared" ca="1" si="6"/>
        <v>116306, 'AYUDANTE DE OPERARIO (CARPINTERO)', '', 'AYUDANTE DE CARPINTERO', 551010200, 1, 1, 2, 11, 63, 6, 'S', '11.63.06'</v>
      </c>
      <c r="C16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116306, </v>
      </c>
      <c r="D16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OPERARIO (CARPINTERO)', </v>
      </c>
      <c r="E16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6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DE CARPINTERO', </v>
      </c>
      <c r="G16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551010200, </v>
      </c>
      <c r="H16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6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6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6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11, </v>
      </c>
      <c r="L16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16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16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6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'11.63.06'</v>
      </c>
      <c r="P16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6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6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6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6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6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6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6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6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6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6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6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6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6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6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6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6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6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6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6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6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6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6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6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6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70" spans="1:40" x14ac:dyDescent="0.25">
      <c r="A170" t="str">
        <f t="shared" ca="1" si="5"/>
        <v>'clave' =&gt; 116307, 'descr' =&gt; 'AYUDANTE DE OPERARIO (COMBUSTION INTERNA)', 'nombre' =&gt; '', 'puesto_stps' =&gt; 'AYUDANTE MECANICO DE MANTENIMIENTO', 'clave_stps' =&gt; 412010200, 'activo' =&gt; 1, 'id_rev' =&gt; 1, 'id_reg_cont' =&gt; 2, 'nivel' =&gt; 11, 'familia' =&gt; 63, 'labores' =&gt; 7, 'regimen' =&gt; 'S', 'clasif' =&gt; '11.63.07'</v>
      </c>
      <c r="B170" t="str">
        <f t="shared" ca="1" si="6"/>
        <v>116307, 'AYUDANTE DE OPERARIO (COMBUSTION INTERNA)', '', 'AYUDANTE MECANICO DE MANTENIMIENTO', 412010200, 1, 1, 2, 11, 63, 7, 'S', '11.63.07'</v>
      </c>
      <c r="C17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116307, </v>
      </c>
      <c r="D17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OPERARIO (COMBUSTION INTERNA)', </v>
      </c>
      <c r="E17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7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MECANICO DE MANTENIMIENTO', </v>
      </c>
      <c r="G17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412010200, </v>
      </c>
      <c r="H17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7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7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7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11, </v>
      </c>
      <c r="L17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17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17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7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'11.63.07'</v>
      </c>
      <c r="P17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7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7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7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7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7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7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7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7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7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7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7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7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7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7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7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7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7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7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7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7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7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7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7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7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71" spans="1:40" x14ac:dyDescent="0.25">
      <c r="A171" t="str">
        <f t="shared" ca="1" si="5"/>
        <v>'clave' =&gt; 116309, 'descr' =&gt; 'AYUDANTE DE OPERARIO (ELECTRICISTA)', 'nombre' =&gt; '', 'puesto_stps' =&gt; 'AYUDANTE DE ELECTRICISTA', 'clave_stps' =&gt; 422010100, 'activo' =&gt; 1, 'id_rev' =&gt; 1, 'id_reg_cont' =&gt; 2, 'nivel' =&gt; 11, 'familia' =&gt; 63, 'labores' =&gt; 9, 'regimen' =&gt; 'S', 'clasif' =&gt; '11.63.09'</v>
      </c>
      <c r="B171" t="str">
        <f t="shared" ca="1" si="6"/>
        <v>116309, 'AYUDANTE DE OPERARIO (ELECTRICISTA)', '', 'AYUDANTE DE ELECTRICISTA', 422010100, 1, 1, 2, 11, 63, 9, 'S', '11.63.09'</v>
      </c>
      <c r="C17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116309, </v>
      </c>
      <c r="D17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OPERARIO (ELECTRICISTA)', </v>
      </c>
      <c r="E17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7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DE ELECTRICISTA', </v>
      </c>
      <c r="G17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422010100, </v>
      </c>
      <c r="H17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7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7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7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11, </v>
      </c>
      <c r="L17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17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17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7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'11.63.09'</v>
      </c>
      <c r="P17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7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7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7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7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7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7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7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7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7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7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7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7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7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7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7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7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7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7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7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7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7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7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7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7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72" spans="1:40" x14ac:dyDescent="0.25">
      <c r="A172" t="str">
        <f t="shared" ca="1" si="5"/>
        <v>'clave' =&gt; 116316, 'descr' =&gt; 'AYUDANTE DE OPERARIO (FONTANERO)', 'nombre' =&gt; '', 'puesto_stps' =&gt; 'AYUDANTE DE PLOMERO', 'clave_stps' =&gt; 341010300, 'activo' =&gt; 1, 'id_rev' =&gt; 1, 'id_reg_cont' =&gt; 2, 'nivel' =&gt; 11, 'familia' =&gt; 63, 'labores' =&gt; 16, 'regimen' =&gt; 'S', 'clasif' =&gt; '11.63.16'</v>
      </c>
      <c r="B172" t="str">
        <f t="shared" ca="1" si="6"/>
        <v>116316, 'AYUDANTE DE OPERARIO (FONTANERO)', '', 'AYUDANTE DE PLOMERO', 341010300, 1, 1, 2, 11, 63, 16, 'S', '11.63.16'</v>
      </c>
      <c r="C17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116316, </v>
      </c>
      <c r="D17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OPERARIO (FONTANERO)', </v>
      </c>
      <c r="E17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7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DE PLOMERO', </v>
      </c>
      <c r="G17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341010300, </v>
      </c>
      <c r="H17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7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7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7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11, </v>
      </c>
      <c r="L17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17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16, </v>
      </c>
      <c r="N17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7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'11.63.16'</v>
      </c>
      <c r="P17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7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7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7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7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7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7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7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7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7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7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7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7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7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7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7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7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7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7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7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7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7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7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7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7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73" spans="1:40" x14ac:dyDescent="0.25">
      <c r="A173" t="str">
        <f t="shared" ca="1" si="5"/>
        <v>'clave' =&gt; 116326, 'descr' =&gt; 'AYUDANTE DE OPERARIO (HOJALATERO)', 'nombre' =&gt; '', 'puesto_stps' =&gt; 'AYUDANTE DE HOJALATERO', 'clave_stps' =&gt; 572010200, 'activo' =&gt; 1, 'id_rev' =&gt; 1, 'id_reg_cont' =&gt; 2, 'nivel' =&gt; 11, 'familia' =&gt; 63, 'labores' =&gt; 26, 'regimen' =&gt; 'S', 'clasif' =&gt; '11.63.26'</v>
      </c>
      <c r="B173" t="str">
        <f t="shared" ca="1" si="6"/>
        <v>116326, 'AYUDANTE DE OPERARIO (HOJALATERO)', '', 'AYUDANTE DE HOJALATERO', 572010200, 1, 1, 2, 11, 63, 26, 'S', '11.63.26'</v>
      </c>
      <c r="C17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116326, </v>
      </c>
      <c r="D17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OPERARIO (HOJALATERO)', </v>
      </c>
      <c r="E17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7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DE HOJALATERO', </v>
      </c>
      <c r="G17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572010200, </v>
      </c>
      <c r="H17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7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7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7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11, </v>
      </c>
      <c r="L17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17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26, </v>
      </c>
      <c r="N17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7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'11.63.26'</v>
      </c>
      <c r="P17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7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7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7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7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7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7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7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7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7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7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7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7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7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7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7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7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7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7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7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7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7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7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7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7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74" spans="1:40" x14ac:dyDescent="0.25">
      <c r="A174" t="str">
        <f t="shared" ca="1" si="5"/>
        <v>'clave' =&gt; 116301, 'descr' =&gt; 'AYUDANTE DE OPERARIO (INSTRUMENTISTA)', 'nombre' =&gt; '', 'puesto_stps' =&gt; 'AYUDANTE ELECTROMECANICO DE MANTENIMIENTO', 'clave_stps' =&gt; 413010100, 'activo' =&gt; 1, 'id_rev' =&gt; 1, 'id_reg_cont' =&gt; 2, 'nivel' =&gt; 11, 'familia' =&gt; 63, 'labores' =&gt; 1, 'regimen' =&gt; 'S', 'clasif' =&gt; '11.63.01'</v>
      </c>
      <c r="B174" t="str">
        <f t="shared" ca="1" si="6"/>
        <v>116301, 'AYUDANTE DE OPERARIO (INSTRUMENTISTA)', '', 'AYUDANTE ELECTROMECANICO DE MANTENIMIENTO', 413010100, 1, 1, 2, 11, 63, 1, 'S', '11.63.01'</v>
      </c>
      <c r="C17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116301, </v>
      </c>
      <c r="D17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OPERARIO (INSTRUMENTISTA)', </v>
      </c>
      <c r="E17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7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ELECTROMECANICO DE MANTENIMIENTO', </v>
      </c>
      <c r="G17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413010100, </v>
      </c>
      <c r="H17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7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7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7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11, </v>
      </c>
      <c r="L17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17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17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7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'11.63.01'</v>
      </c>
      <c r="P17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7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7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7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7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7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7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7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7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7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7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7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7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7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7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7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7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7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7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7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7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7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7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7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7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75" spans="1:40" x14ac:dyDescent="0.25">
      <c r="A175" t="str">
        <f t="shared" ca="1" si="5"/>
        <v>'clave' =&gt; 116325, 'descr' =&gt; 'AYUDANTE DE OPERARIO (MECANICO DE PISO)', 'nombre' =&gt; '', 'puesto_stps' =&gt; 'AYUDANTE ELECTROMECANICO DE MANTENIMIENTO', 'clave_stps' =&gt; 413010100, 'activo' =&gt; 1, 'id_rev' =&gt; 1, 'id_reg_cont' =&gt; 2, 'nivel' =&gt; 11, 'familia' =&gt; 63, 'labores' =&gt; 25, 'regimen' =&gt; 'S', 'clasif' =&gt; '11.63.25'</v>
      </c>
      <c r="B175" t="str">
        <f t="shared" ca="1" si="6"/>
        <v>116325, 'AYUDANTE DE OPERARIO (MECANICO DE PISO)', '', 'AYUDANTE ELECTROMECANICO DE MANTENIMIENTO', 413010100, 1, 1, 2, 11, 63, 25, 'S', '11.63.25'</v>
      </c>
      <c r="C17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116325, </v>
      </c>
      <c r="D17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OPERARIO (MECANICO DE PISO)', </v>
      </c>
      <c r="E17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7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ELECTROMECANICO DE MANTENIMIENTO', </v>
      </c>
      <c r="G17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413010100, </v>
      </c>
      <c r="H17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7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7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7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11, </v>
      </c>
      <c r="L17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17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25, </v>
      </c>
      <c r="N17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7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'11.63.25'</v>
      </c>
      <c r="P17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7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7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7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7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7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7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7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7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7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7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7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7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7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7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7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7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7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7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7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7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7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7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7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7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76" spans="1:40" x14ac:dyDescent="0.25">
      <c r="A176" t="str">
        <f t="shared" ca="1" si="5"/>
        <v>'clave' =&gt; 116311, 'descr' =&gt; 'AYUDANTE DE OPERARIO (PAILERO)', 'nombre' =&gt; '', 'puesto_stps' =&gt; 'AYUDANTE DE SOLDADOR', 'clave_stps' =&gt; 572290100, 'activo' =&gt; 1, 'id_rev' =&gt; 1, 'id_reg_cont' =&gt; 2, 'nivel' =&gt; 11, 'familia' =&gt; 63, 'labores' =&gt; 11, 'regimen' =&gt; 'S', 'clasif' =&gt; '11.63.11'</v>
      </c>
      <c r="B176" t="str">
        <f t="shared" ca="1" si="6"/>
        <v>116311, 'AYUDANTE DE OPERARIO (PAILERO)', '', 'AYUDANTE DE SOLDADOR', 572290100, 1, 1, 2, 11, 63, 11, 'S', '11.63.11'</v>
      </c>
      <c r="C17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116311, </v>
      </c>
      <c r="D17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OPERARIO (PAILERO)', </v>
      </c>
      <c r="E17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7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DE SOLDADOR', </v>
      </c>
      <c r="G17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572290100, </v>
      </c>
      <c r="H17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7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7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7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11, </v>
      </c>
      <c r="L17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17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11, </v>
      </c>
      <c r="N17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7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'11.63.11'</v>
      </c>
      <c r="P17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7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7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7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7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7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7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7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7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7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7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7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7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7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7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7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7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7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7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7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7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7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7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7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7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77" spans="1:40" x14ac:dyDescent="0.25">
      <c r="A177" t="str">
        <f t="shared" ca="1" si="5"/>
        <v>'clave' =&gt; 116312, 'descr' =&gt; 'AYUDANTE DE OPERARIO (PINTOR)', 'nombre' =&gt; '', 'puesto_stps' =&gt; 'AYUDANTE DE PINTOR', 'clave_stps' =&gt; 331040100, 'activo' =&gt; 1, 'id_rev' =&gt; 1, 'id_reg_cont' =&gt; 2, 'nivel' =&gt; 11, 'familia' =&gt; 63, 'labores' =&gt; 12, 'regimen' =&gt; 'S', 'clasif' =&gt; '11.63.12'</v>
      </c>
      <c r="B177" t="str">
        <f t="shared" ca="1" si="6"/>
        <v>116312, 'AYUDANTE DE OPERARIO (PINTOR)', '', 'AYUDANTE DE PINTOR', 331040100, 1, 1, 2, 11, 63, 12, 'S', '11.63.12'</v>
      </c>
      <c r="C17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116312, </v>
      </c>
      <c r="D17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OPERARIO (PINTOR)', </v>
      </c>
      <c r="E17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7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DE PINTOR', </v>
      </c>
      <c r="G17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331040100, </v>
      </c>
      <c r="H17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7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7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7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11, </v>
      </c>
      <c r="L17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17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12, </v>
      </c>
      <c r="N17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7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'11.63.12'</v>
      </c>
      <c r="P17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7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7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7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7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7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7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7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7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7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7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7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7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7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7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7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7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7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7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7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7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7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7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7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7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78" spans="1:40" x14ac:dyDescent="0.25">
      <c r="A178" t="str">
        <f t="shared" ca="1" si="5"/>
        <v>'clave' =&gt; 116314, 'descr' =&gt; 'AYUDANTE DE OPERARIO (SOLDADOR)', 'nombre' =&gt; '', 'puesto_stps' =&gt; 'AYUDANTE DE SOLDADOR', 'clave_stps' =&gt; 572290100, 'activo' =&gt; 1, 'id_rev' =&gt; 1, 'id_reg_cont' =&gt; 2, 'nivel' =&gt; 11, 'familia' =&gt; 63, 'labores' =&gt; 14, 'regimen' =&gt; 'S', 'clasif' =&gt; '11.63.14'</v>
      </c>
      <c r="B178" t="str">
        <f t="shared" ca="1" si="6"/>
        <v>116314, 'AYUDANTE DE OPERARIO (SOLDADOR)', '', 'AYUDANTE DE SOLDADOR', 572290100, 1, 1, 2, 11, 63, 14, 'S', '11.63.14'</v>
      </c>
      <c r="C17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116314, </v>
      </c>
      <c r="D17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OPERARIO (SOLDADOR)', </v>
      </c>
      <c r="E17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7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DE SOLDADOR', </v>
      </c>
      <c r="G17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572290100, </v>
      </c>
      <c r="H17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7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7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7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11, </v>
      </c>
      <c r="L17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17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14, </v>
      </c>
      <c r="N17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7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'11.63.14'</v>
      </c>
      <c r="P17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7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7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7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7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7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7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7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7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7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7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7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7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7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7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7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7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7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7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7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7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7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7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7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7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79" spans="1:40" x14ac:dyDescent="0.25">
      <c r="A179" t="str">
        <f t="shared" ca="1" si="5"/>
        <v>'clave' =&gt; 116315, 'descr' =&gt; 'AYUDANTE DE OPERARIO (TUBERO)', 'nombre' =&gt; '', 'puesto_stps' =&gt; 'AYUDANTE DE DUCTERO', 'clave_stps' =&gt; 341010100, 'activo' =&gt; 1, 'id_rev' =&gt; 1, 'id_reg_cont' =&gt; 2, 'nivel' =&gt; 11, 'familia' =&gt; 63, 'labores' =&gt; 15, 'regimen' =&gt; 'S', 'clasif' =&gt; '11.63.15'</v>
      </c>
      <c r="B179" t="str">
        <f t="shared" ca="1" si="6"/>
        <v>116315, 'AYUDANTE DE OPERARIO (TUBERO)', '', 'AYUDANTE DE DUCTERO', 341010100, 1, 1, 2, 11, 63, 15, 'S', '11.63.15'</v>
      </c>
      <c r="C17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116315, </v>
      </c>
      <c r="D17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OPERARIO (TUBERO)', </v>
      </c>
      <c r="E17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7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DE DUCTERO', </v>
      </c>
      <c r="G17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341010100, </v>
      </c>
      <c r="H17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7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7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7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11, </v>
      </c>
      <c r="L17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17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15, </v>
      </c>
      <c r="N17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7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'11.63.15'</v>
      </c>
      <c r="P17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7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7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7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7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7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7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7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7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7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7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7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7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7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7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7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7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7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7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7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7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7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7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7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7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80" spans="1:40" x14ac:dyDescent="0.25">
      <c r="A180" t="str">
        <f t="shared" ca="1" si="5"/>
        <v>'clave' =&gt; 136305, 'descr' =&gt; 'AYUDANTE DE OPERARIO ESPECIALISTA (ALBAÑIL)', 'nombre' =&gt; '', 'puesto_stps' =&gt; 'PEON DE ALBAÑIL', 'clave_stps' =&gt; 321010900, 'activo' =&gt; 1, 'id_rev' =&gt; 1, 'id_reg_cont' =&gt; 2, 'nivel' =&gt; 13, 'familia' =&gt; 63, 'labores' =&gt; 5, 'regimen' =&gt; 'S', 'clasif' =&gt; '13.63.05'</v>
      </c>
      <c r="B180" t="str">
        <f t="shared" ca="1" si="6"/>
        <v>136305, 'AYUDANTE DE OPERARIO ESPECIALISTA (ALBAÑIL)', '', 'PEON DE ALBAÑIL', 321010900, 1, 1, 2, 13, 63, 5, 'S', '13.63.05'</v>
      </c>
      <c r="C18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136305, </v>
      </c>
      <c r="D18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OPERARIO ESPECIALISTA (ALBAÑIL)', </v>
      </c>
      <c r="E18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8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'PEON DE ALBAÑIL', </v>
      </c>
      <c r="G18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321010900, </v>
      </c>
      <c r="H18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8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8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8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13, </v>
      </c>
      <c r="L18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18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18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8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'13.63.05'</v>
      </c>
      <c r="P18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8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8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8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8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8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8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8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8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8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8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8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8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8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8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8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8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8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8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8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8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8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8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8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8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81" spans="1:40" x14ac:dyDescent="0.25">
      <c r="A181" t="str">
        <f t="shared" ca="1" si="5"/>
        <v>'clave' =&gt; 136319, 'descr' =&gt; 'AYUDANTE DE OPERARIO ESPECIALISTA (ARTES GRâ”´FICAS)', 'nombre' =&gt; '', 'puesto_stps' =&gt; 'DIBUJANTE GRâ”´FICO', 'clave_stps' =&gt; 1014010301, 'activo' =&gt; 1, 'id_rev' =&gt; 1, 'id_reg_cont' =&gt; 2, 'nivel' =&gt; 13, 'familia' =&gt; 63, 'labores' =&gt; 19, 'regimen' =&gt; 'S', 'clasif' =&gt; '13.63.19'</v>
      </c>
      <c r="B181" t="str">
        <f t="shared" ca="1" si="6"/>
        <v>136319, 'AYUDANTE DE OPERARIO ESPECIALISTA (ARTES GRâ”´FICAS)', '', 'DIBUJANTE GRâ”´FICO', 1014010301, 1, 1, 2, 13, 63, 19, 'S', '13.63.19'</v>
      </c>
      <c r="C18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136319, </v>
      </c>
      <c r="D18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OPERARIO ESPECIALISTA (ARTES GRâ”´FICAS)', </v>
      </c>
      <c r="E18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8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'DIBUJANTE GRâ”´FICO', </v>
      </c>
      <c r="G18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1014010301, </v>
      </c>
      <c r="H18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8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8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8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13, </v>
      </c>
      <c r="L18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18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19, </v>
      </c>
      <c r="N18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8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'13.63.19'</v>
      </c>
      <c r="P18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8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8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8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8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8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8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8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8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8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8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8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8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8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8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8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8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8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8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8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8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8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8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8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8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82" spans="1:40" x14ac:dyDescent="0.25">
      <c r="A182" t="str">
        <f t="shared" ca="1" si="5"/>
        <v>'clave' =&gt; 136306, 'descr' =&gt; 'AYUDANTE DE OPERARIO ESPECIALISTA (CARPINTERO)', 'nombre' =&gt; '', 'puesto_stps' =&gt; 'AYUDANTE DE CARPINTERO', 'clave_stps' =&gt; 551010200, 'activo' =&gt; 1, 'id_rev' =&gt; 1, 'id_reg_cont' =&gt; 2, 'nivel' =&gt; 13, 'familia' =&gt; 63, 'labores' =&gt; 6, 'regimen' =&gt; 'S', 'clasif' =&gt; '13.63.06'</v>
      </c>
      <c r="B182" t="str">
        <f t="shared" ca="1" si="6"/>
        <v>136306, 'AYUDANTE DE OPERARIO ESPECIALISTA (CARPINTERO)', '', 'AYUDANTE DE CARPINTERO', 551010200, 1, 1, 2, 13, 63, 6, 'S', '13.63.06'</v>
      </c>
      <c r="C18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136306, </v>
      </c>
      <c r="D18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OPERARIO ESPECIALISTA (CARPINTERO)', </v>
      </c>
      <c r="E18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8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DE CARPINTERO', </v>
      </c>
      <c r="G18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551010200, </v>
      </c>
      <c r="H18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8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8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8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13, </v>
      </c>
      <c r="L18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18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18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8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'13.63.06'</v>
      </c>
      <c r="P18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8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8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8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8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8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8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8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8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8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8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8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8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8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8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8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8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8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8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8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8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8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8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8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8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83" spans="1:40" x14ac:dyDescent="0.25">
      <c r="A183" t="str">
        <f t="shared" ca="1" si="5"/>
        <v>'clave' =&gt; 136307, 'descr' =&gt; 'AYUDANTE DE OPERARIO ESPECIALISTA (COMBUSTION INTERNA)', 'nombre' =&gt; '', 'puesto_stps' =&gt; 'AYUDANTE MECANICO DE MANTENIMIENTO', 'clave_stps' =&gt; 412010200, 'activo' =&gt; 1, 'id_rev' =&gt; 1, 'id_reg_cont' =&gt; 2, 'nivel' =&gt; 13, 'familia' =&gt; 63, 'labores' =&gt; 7, 'regimen' =&gt; 'S', 'clasif' =&gt; '13.63.07'</v>
      </c>
      <c r="B183" t="str">
        <f t="shared" ca="1" si="6"/>
        <v>136307, 'AYUDANTE DE OPERARIO ESPECIALISTA (COMBUSTION INTERNA)', '', 'AYUDANTE MECANICO DE MANTENIMIENTO', 412010200, 1, 1, 2, 13, 63, 7, 'S', '13.63.07'</v>
      </c>
      <c r="C18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136307, </v>
      </c>
      <c r="D18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OPERARIO ESPECIALISTA (COMBUSTION INTERNA)', </v>
      </c>
      <c r="E18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8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MECANICO DE MANTENIMIENTO', </v>
      </c>
      <c r="G18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412010200, </v>
      </c>
      <c r="H18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8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8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8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13, </v>
      </c>
      <c r="L18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18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18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8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'13.63.07'</v>
      </c>
      <c r="P18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8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8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8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8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8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8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8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8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8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8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8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8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8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8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8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8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8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8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8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8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8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8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8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8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84" spans="1:40" x14ac:dyDescent="0.25">
      <c r="A184" t="str">
        <f t="shared" ca="1" si="5"/>
        <v>'clave' =&gt; 136309, 'descr' =&gt; 'AYUDANTE DE OPERARIO ESPECIALISTA (ELECTRICISTA)', 'nombre' =&gt; '', 'puesto_stps' =&gt; 'AYUDANTE DE ELECTRICISTA', 'clave_stps' =&gt; 422010100, 'activo' =&gt; 1, 'id_rev' =&gt; 1, 'id_reg_cont' =&gt; 2, 'nivel' =&gt; 13, 'familia' =&gt; 63, 'labores' =&gt; 9, 'regimen' =&gt; 'S', 'clasif' =&gt; '13.63.09'</v>
      </c>
      <c r="B184" t="str">
        <f t="shared" ca="1" si="6"/>
        <v>136309, 'AYUDANTE DE OPERARIO ESPECIALISTA (ELECTRICISTA)', '', 'AYUDANTE DE ELECTRICISTA', 422010100, 1, 1, 2, 13, 63, 9, 'S', '13.63.09'</v>
      </c>
      <c r="C18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136309, </v>
      </c>
      <c r="D18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OPERARIO ESPECIALISTA (ELECTRICISTA)', </v>
      </c>
      <c r="E18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8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DE ELECTRICISTA', </v>
      </c>
      <c r="G18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422010100, </v>
      </c>
      <c r="H18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8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8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8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13, </v>
      </c>
      <c r="L18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18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18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8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'13.63.09'</v>
      </c>
      <c r="P18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8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8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8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8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8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8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8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8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8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8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8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8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8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8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8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8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8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8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8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8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8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8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8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8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85" spans="1:40" x14ac:dyDescent="0.25">
      <c r="A185" t="str">
        <f t="shared" ca="1" si="5"/>
        <v>'clave' =&gt; 136316, 'descr' =&gt; 'AYUDANTE DE OPERARIO ESPECIALISTA (FONTANERO)', 'nombre' =&gt; '', 'puesto_stps' =&gt; 'AYUDANTE DE PLOMERO', 'clave_stps' =&gt; 341010300, 'activo' =&gt; 1, 'id_rev' =&gt; 1, 'id_reg_cont' =&gt; 2, 'nivel' =&gt; 13, 'familia' =&gt; 63, 'labores' =&gt; 16, 'regimen' =&gt; 'S', 'clasif' =&gt; '13.63.16'</v>
      </c>
      <c r="B185" t="str">
        <f t="shared" ca="1" si="6"/>
        <v>136316, 'AYUDANTE DE OPERARIO ESPECIALISTA (FONTANERO)', '', 'AYUDANTE DE PLOMERO', 341010300, 1, 1, 2, 13, 63, 16, 'S', '13.63.16'</v>
      </c>
      <c r="C18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136316, </v>
      </c>
      <c r="D18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OPERARIO ESPECIALISTA (FONTANERO)', </v>
      </c>
      <c r="E18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8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DE PLOMERO', </v>
      </c>
      <c r="G18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341010300, </v>
      </c>
      <c r="H18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8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8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8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13, </v>
      </c>
      <c r="L18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18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16, </v>
      </c>
      <c r="N18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8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'13.63.16'</v>
      </c>
      <c r="P18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8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8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8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8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8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8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8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8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8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8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8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8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8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8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8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8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8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8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8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8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8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8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8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8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86" spans="1:40" x14ac:dyDescent="0.25">
      <c r="A186" t="str">
        <f t="shared" ca="1" si="5"/>
        <v>'clave' =&gt; 136301, 'descr' =&gt; 'AYUDANTE DE OPERARIO ESPECIALISTA (INSTRUMENTISTA)', 'nombre' =&gt; '', 'puesto_stps' =&gt; 'AYUDANTE ELECTROMECANICO DE MANTENIMIENTO', 'clave_stps' =&gt; 413010100, 'activo' =&gt; 1, 'id_rev' =&gt; 1, 'id_reg_cont' =&gt; 2, 'nivel' =&gt; 13, 'familia' =&gt; 63, 'labores' =&gt; 1, 'regimen' =&gt; 'S', 'clasif' =&gt; '13.63.01'</v>
      </c>
      <c r="B186" t="str">
        <f t="shared" ca="1" si="6"/>
        <v>136301, 'AYUDANTE DE OPERARIO ESPECIALISTA (INSTRUMENTISTA)', '', 'AYUDANTE ELECTROMECANICO DE MANTENIMIENTO', 413010100, 1, 1, 2, 13, 63, 1, 'S', '13.63.01'</v>
      </c>
      <c r="C18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136301, </v>
      </c>
      <c r="D18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OPERARIO ESPECIALISTA (INSTRUMENTISTA)', </v>
      </c>
      <c r="E18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8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ELECTROMECANICO DE MANTENIMIENTO', </v>
      </c>
      <c r="G18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413010100, </v>
      </c>
      <c r="H18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8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8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8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13, </v>
      </c>
      <c r="L18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18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18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8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'13.63.01'</v>
      </c>
      <c r="P18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8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8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8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8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8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8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8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8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8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8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8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8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8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8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8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8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8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8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8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8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8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8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8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8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87" spans="1:40" x14ac:dyDescent="0.25">
      <c r="A187" t="str">
        <f t="shared" ca="1" si="5"/>
        <v>'clave' =&gt; 136325, 'descr' =&gt; 'AYUDANTE DE OPERARIO ESPECIALISTA (MECANICO DE PISO)', 'nombre' =&gt; '', 'puesto_stps' =&gt; 'AYUDANTE ELECTROMECANICO DE MANTENIMIENTO', 'clave_stps' =&gt; 413010100, 'activo' =&gt; 1, 'id_rev' =&gt; 1, 'id_reg_cont' =&gt; 2, 'nivel' =&gt; 13, 'familia' =&gt; 63, 'labores' =&gt; 25, 'regimen' =&gt; 'S', 'clasif' =&gt; '13.63.25'</v>
      </c>
      <c r="B187" t="str">
        <f t="shared" ca="1" si="6"/>
        <v>136325, 'AYUDANTE DE OPERARIO ESPECIALISTA (MECANICO DE PISO)', '', 'AYUDANTE ELECTROMECANICO DE MANTENIMIENTO', 413010100, 1, 1, 2, 13, 63, 25, 'S', '13.63.25'</v>
      </c>
      <c r="C18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136325, </v>
      </c>
      <c r="D18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OPERARIO ESPECIALISTA (MECANICO DE PISO)', </v>
      </c>
      <c r="E18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8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ELECTROMECANICO DE MANTENIMIENTO', </v>
      </c>
      <c r="G18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413010100, </v>
      </c>
      <c r="H18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8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8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8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13, </v>
      </c>
      <c r="L18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18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25, </v>
      </c>
      <c r="N18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8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'13.63.25'</v>
      </c>
      <c r="P18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8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8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8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8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8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8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8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8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8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8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8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8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8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8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8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8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8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8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8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8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8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8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8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8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88" spans="1:40" x14ac:dyDescent="0.25">
      <c r="A188" t="str">
        <f t="shared" ca="1" si="5"/>
        <v>'clave' =&gt; 136311, 'descr' =&gt; 'AYUDANTE DE OPERARIO ESPECIALISTA (PAILERO)', 'nombre' =&gt; '', 'puesto_stps' =&gt; 'AYUDANTE DE SOLDADOR', 'clave_stps' =&gt; 572290100, 'activo' =&gt; 1, 'id_rev' =&gt; 1, 'id_reg_cont' =&gt; 2, 'nivel' =&gt; 13, 'familia' =&gt; 63, 'labores' =&gt; 11, 'regimen' =&gt; 'S', 'clasif' =&gt; '13.63.11'</v>
      </c>
      <c r="B188" t="str">
        <f t="shared" ca="1" si="6"/>
        <v>136311, 'AYUDANTE DE OPERARIO ESPECIALISTA (PAILERO)', '', 'AYUDANTE DE SOLDADOR', 572290100, 1, 1, 2, 13, 63, 11, 'S', '13.63.11'</v>
      </c>
      <c r="C18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136311, </v>
      </c>
      <c r="D18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OPERARIO ESPECIALISTA (PAILERO)', </v>
      </c>
      <c r="E18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8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DE SOLDADOR', </v>
      </c>
      <c r="G18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572290100, </v>
      </c>
      <c r="H18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8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8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8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13, </v>
      </c>
      <c r="L18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18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11, </v>
      </c>
      <c r="N18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8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'13.63.11'</v>
      </c>
      <c r="P18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8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8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8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8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8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8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8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8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8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8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8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8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8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8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8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8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8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8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8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8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8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8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8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8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89" spans="1:40" x14ac:dyDescent="0.25">
      <c r="A189" t="str">
        <f t="shared" ca="1" si="5"/>
        <v>'clave' =&gt; 136312, 'descr' =&gt; 'AYUDANTE DE OPERARIO ESPECIALISTA (PINTOR)', 'nombre' =&gt; '', 'puesto_stps' =&gt; 'AYUDANTE DE PINTOR', 'clave_stps' =&gt; 331040100, 'activo' =&gt; 1, 'id_rev' =&gt; 1, 'id_reg_cont' =&gt; 2, 'nivel' =&gt; 13, 'familia' =&gt; 63, 'labores' =&gt; 12, 'regimen' =&gt; 'S', 'clasif' =&gt; '13.63.12'</v>
      </c>
      <c r="B189" t="str">
        <f t="shared" ca="1" si="6"/>
        <v>136312, 'AYUDANTE DE OPERARIO ESPECIALISTA (PINTOR)', '', 'AYUDANTE DE PINTOR', 331040100, 1, 1, 2, 13, 63, 12, 'S', '13.63.12'</v>
      </c>
      <c r="C18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136312, </v>
      </c>
      <c r="D18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OPERARIO ESPECIALISTA (PINTOR)', </v>
      </c>
      <c r="E18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8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DE PINTOR', </v>
      </c>
      <c r="G18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331040100, </v>
      </c>
      <c r="H18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8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8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8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13, </v>
      </c>
      <c r="L18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18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12, </v>
      </c>
      <c r="N18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8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'13.63.12'</v>
      </c>
      <c r="P18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8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8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8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8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8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8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8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8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8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8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8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8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8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8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8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8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8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8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8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8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8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8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8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8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90" spans="1:40" x14ac:dyDescent="0.25">
      <c r="A190" t="str">
        <f t="shared" ca="1" si="5"/>
        <v>'clave' =&gt; 136314, 'descr' =&gt; 'AYUDANTE DE OPERARIO ESPECIALISTA (SOLDADOR)', 'nombre' =&gt; '', 'puesto_stps' =&gt; 'AYUDANTE DE SOLDADOR', 'clave_stps' =&gt; 572290100, 'activo' =&gt; 1, 'id_rev' =&gt; 1, 'id_reg_cont' =&gt; 2, 'nivel' =&gt; 13, 'familia' =&gt; 63, 'labores' =&gt; 14, 'regimen' =&gt; 'S', 'clasif' =&gt; '13.63.14'</v>
      </c>
      <c r="B190" t="str">
        <f t="shared" ca="1" si="6"/>
        <v>136314, 'AYUDANTE DE OPERARIO ESPECIALISTA (SOLDADOR)', '', 'AYUDANTE DE SOLDADOR', 572290100, 1, 1, 2, 13, 63, 14, 'S', '13.63.14'</v>
      </c>
      <c r="C19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136314, </v>
      </c>
      <c r="D19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OPERARIO ESPECIALISTA (SOLDADOR)', </v>
      </c>
      <c r="E19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9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DE SOLDADOR', </v>
      </c>
      <c r="G19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572290100, </v>
      </c>
      <c r="H19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9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9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9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13, </v>
      </c>
      <c r="L19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19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14, </v>
      </c>
      <c r="N19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9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'13.63.14'</v>
      </c>
      <c r="P19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9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9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9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9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9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9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9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9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9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9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9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9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9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9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9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9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9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9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9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9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9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9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9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9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91" spans="1:40" x14ac:dyDescent="0.25">
      <c r="A191" t="str">
        <f t="shared" ca="1" si="5"/>
        <v>'clave' =&gt; 136315, 'descr' =&gt; 'AYUDANTE DE OPERARIO ESPECIALISTA (TUBERO)', 'nombre' =&gt; '', 'puesto_stps' =&gt; 'AYUDANTE DE DUCTERO', 'clave_stps' =&gt; 341010100, 'activo' =&gt; 1, 'id_rev' =&gt; 1, 'id_reg_cont' =&gt; 2, 'nivel' =&gt; 13, 'familia' =&gt; 63, 'labores' =&gt; 15, 'regimen' =&gt; 'S', 'clasif' =&gt; '13.63.15'</v>
      </c>
      <c r="B191" t="str">
        <f t="shared" ca="1" si="6"/>
        <v>136315, 'AYUDANTE DE OPERARIO ESPECIALISTA (TUBERO)', '', 'AYUDANTE DE DUCTERO', 341010100, 1, 1, 2, 13, 63, 15, 'S', '13.63.15'</v>
      </c>
      <c r="C19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136315, </v>
      </c>
      <c r="D19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OPERARIO ESPECIALISTA (TUBERO)', </v>
      </c>
      <c r="E19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9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DE DUCTERO', </v>
      </c>
      <c r="G19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341010100, </v>
      </c>
      <c r="H19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9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9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9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13, </v>
      </c>
      <c r="L19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19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15, </v>
      </c>
      <c r="N19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9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'13.63.15'</v>
      </c>
      <c r="P19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9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9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9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9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9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9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9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9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9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9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9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9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9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9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9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9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9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9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9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9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9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9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9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9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92" spans="1:40" x14ac:dyDescent="0.25">
      <c r="A192" t="str">
        <f t="shared" ca="1" si="5"/>
        <v>'clave' =&gt; 116106, 'descr' =&gt; 'AYUDANTE DE PATIO', 'nombre' =&gt; '', 'puesto_stps' =&gt; 'PEON DE MANTENIMIENTO', 'clave_stps' =&gt; 581010300, 'activo' =&gt; 1, 'id_rev' =&gt; 1, 'id_reg_cont' =&gt; 2, 'nivel' =&gt; 11, 'familia' =&gt; 61, 'labores' =&gt; 6, 'regimen' =&gt; 'S', 'clasif' =&gt; '11.61.06'</v>
      </c>
      <c r="B192" t="str">
        <f t="shared" ca="1" si="6"/>
        <v>116106, 'AYUDANTE DE PATIO', '', 'PEON DE MANTENIMIENTO', 581010300, 1, 1, 2, 11, 61, 6, 'S', '11.61.06'</v>
      </c>
      <c r="C19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116106, </v>
      </c>
      <c r="D19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PATIO', </v>
      </c>
      <c r="E19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9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'PEON DE MANTENIMIENTO', </v>
      </c>
      <c r="G19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581010300, </v>
      </c>
      <c r="H19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9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9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9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11, </v>
      </c>
      <c r="L19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61, </v>
      </c>
      <c r="M19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19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9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'11.61.06'</v>
      </c>
      <c r="P19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9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9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9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9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9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9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9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9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9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9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9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9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9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9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9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9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9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9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9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9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9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9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9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9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93" spans="1:40" x14ac:dyDescent="0.25">
      <c r="A193" t="str">
        <f t="shared" ca="1" si="5"/>
        <v>'clave' =&gt; 225208, 'descr' =&gt; 'AYUDANTE DE PERFORACION (CHANGO) ROTARIA', 'nombre' =&gt; '', 'puesto_stps' =&gt; 'CHANGO', 'clave_stps' =&gt; 221010201, 'activo' =&gt; 1, 'id_rev' =&gt; 1, 'id_reg_cont' =&gt; 2, 'nivel' =&gt; 22, 'familia' =&gt; 52, 'labores' =&gt; 8, 'regimen' =&gt; 'S', 'clasif' =&gt; '22.52.08'</v>
      </c>
      <c r="B193" t="str">
        <f t="shared" ca="1" si="6"/>
        <v>225208, 'AYUDANTE DE PERFORACION (CHANGO) ROTARIA', '', 'CHANGO', 221010201, 1, 1, 2, 22, 52, 8, 'S', '22.52.08'</v>
      </c>
      <c r="C19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225208, </v>
      </c>
      <c r="D19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PERFORACION (CHANGO) ROTARIA', </v>
      </c>
      <c r="E19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9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'CHANGO', </v>
      </c>
      <c r="G19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221010201, </v>
      </c>
      <c r="H19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9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9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9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22, </v>
      </c>
      <c r="L19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52, </v>
      </c>
      <c r="M19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19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9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'22.52.08'</v>
      </c>
      <c r="P19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9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9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9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9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9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9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9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9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9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9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9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9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9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9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9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9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9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9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9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9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9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9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9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9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94" spans="1:40" x14ac:dyDescent="0.25">
      <c r="A194" t="str">
        <f t="shared" ca="1" si="5"/>
        <v>'clave' =&gt; 175208, 'descr' =&gt; 'AYUDANTE DE PERFORACION (PISO) ROTARIA', 'nombre' =&gt; '', 'puesto_stps' =&gt; 'AYUDANTE DE PERFORADOR DE POZOS', 'clave_stps' =&gt; 221010100, 'activo' =&gt; 1, 'id_rev' =&gt; 1, 'id_reg_cont' =&gt; 2, 'nivel' =&gt; 17, 'familia' =&gt; 52, 'labores' =&gt; 8, 'regimen' =&gt; 'S', 'clasif' =&gt; '17.52.08'</v>
      </c>
      <c r="B194" t="str">
        <f t="shared" ca="1" si="6"/>
        <v>175208, 'AYUDANTE DE PERFORACION (PISO) ROTARIA', '', 'AYUDANTE DE PERFORADOR DE POZOS', 221010100, 1, 1, 2, 17, 52, 8, 'S', '17.52.08'</v>
      </c>
      <c r="C19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175208, </v>
      </c>
      <c r="D19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PERFORACION (PISO) ROTARIA', </v>
      </c>
      <c r="E19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9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DE PERFORADOR DE POZOS', </v>
      </c>
      <c r="G19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221010100, </v>
      </c>
      <c r="H19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9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9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9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17, </v>
      </c>
      <c r="L19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52, </v>
      </c>
      <c r="M19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19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9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'17.52.08'</v>
      </c>
      <c r="P19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9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9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9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9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9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9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9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9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9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9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9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9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9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9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9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9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9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9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9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9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9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9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9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9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95" spans="1:40" x14ac:dyDescent="0.25">
      <c r="A195" t="str">
        <f t="shared" ca="1" si="5"/>
        <v>'clave' =&gt; 235208, 'descr' =&gt; 'AYUDANTE DE PERFORADOR-ROTARIA', 'nombre' =&gt; '', 'puesto_stps' =&gt; 'AYUDANTE DE PERFORADOR DE POZOS', 'clave_stps' =&gt; 221010100, 'activo' =&gt; 1, 'id_rev' =&gt; 1, 'id_reg_cont' =&gt; 2, 'nivel' =&gt; 23, 'familia' =&gt; 52, 'labores' =&gt; 8, 'regimen' =&gt; 'S', 'clasif' =&gt; '23.52.08'</v>
      </c>
      <c r="B195" t="str">
        <f t="shared" ca="1" si="6"/>
        <v>235208, 'AYUDANTE DE PERFORADOR-ROTARIA', '', 'AYUDANTE DE PERFORADOR DE POZOS', 221010100, 1, 1, 2, 23, 52, 8, 'S', '23.52.08'</v>
      </c>
      <c r="C19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235208, </v>
      </c>
      <c r="D19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PERFORADOR-ROTARIA', </v>
      </c>
      <c r="E19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9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DE PERFORADOR DE POZOS', </v>
      </c>
      <c r="G19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221010100, </v>
      </c>
      <c r="H19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9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9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9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19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52, </v>
      </c>
      <c r="M19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19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9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'23.52.08'</v>
      </c>
      <c r="P19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9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9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9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9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9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9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9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9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9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9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9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9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9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9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9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9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9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9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9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9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9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9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9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9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96" spans="1:40" x14ac:dyDescent="0.25">
      <c r="A196" t="str">
        <f t="shared" ca="1" si="5"/>
        <v>'clave' =&gt; 244102, 'descr' =&gt; 'AYUDANTE DE PREPARACION SISTEMAS DE INFORMACION (CONTABLE)', 'nombre' =&gt; '', 'puesto_stps' =&gt; 'AYUDANTE CONTABLE', 'clave_stps' =&gt; 823010402, 'activo' =&gt; 1, 'id_rev' =&gt; 1, 'id_reg_cont' =&gt; 2, 'nivel' =&gt; 24, 'familia' =&gt; 41, 'labores' =&gt; 2, 'regimen' =&gt; 'S', 'clasif' =&gt; '24.41.02'</v>
      </c>
      <c r="B196" t="str">
        <f t="shared" ca="1" si="6"/>
        <v>244102, 'AYUDANTE DE PREPARACION SISTEMAS DE INFORMACION (CONTABLE)', '', 'AYUDANTE CONTABLE', 823010402, 1, 1, 2, 24, 41, 2, 'S', '24.41.02'</v>
      </c>
      <c r="C19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244102, </v>
      </c>
      <c r="D19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PREPARACION SISTEMAS DE INFORMACION (CONTABLE)', </v>
      </c>
      <c r="E19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9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CONTABLE', </v>
      </c>
      <c r="G19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823010402, </v>
      </c>
      <c r="H19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9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9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9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19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41, </v>
      </c>
      <c r="M19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19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9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'24.41.02'</v>
      </c>
      <c r="P19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9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9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9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9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9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9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9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9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9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9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9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9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9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9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9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9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9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9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9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9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9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9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9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9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97" spans="1:40" x14ac:dyDescent="0.25">
      <c r="A197" t="str">
        <f t="shared" ca="1" si="5"/>
        <v>'clave' =&gt; 164306, 'descr' =&gt; 'AYUDANTE DE RECEPTOR DE MATERIALES (ALMACENES)', 'nombre' =&gt; '', 'puesto_stps' =&gt; 'ALMACENERO', 'clave_stps' =&gt; 822020101, 'activo' =&gt; 1, 'id_rev' =&gt; 1, 'id_reg_cont' =&gt; 2, 'nivel' =&gt; 16, 'familia' =&gt; 43, 'labores' =&gt; 6, 'regimen' =&gt; 'S', 'clasif' =&gt; '16.43.06'</v>
      </c>
      <c r="B197" t="str">
        <f t="shared" ca="1" si="6"/>
        <v>164306, 'AYUDANTE DE RECEPTOR DE MATERIALES (ALMACENES)', '', 'ALMACENERO', 822020101, 1, 1, 2, 16, 43, 6, 'S', '16.43.06'</v>
      </c>
      <c r="C19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164306, </v>
      </c>
      <c r="D19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RECEPTOR DE MATERIALES (ALMACENES)', </v>
      </c>
      <c r="E19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9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'ALMACENERO', </v>
      </c>
      <c r="G19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822020101, </v>
      </c>
      <c r="H19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9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9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9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16, </v>
      </c>
      <c r="L19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43, </v>
      </c>
      <c r="M19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19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9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'16.43.06'</v>
      </c>
      <c r="P19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9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9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9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9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9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9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9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9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9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9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9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9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9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9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9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9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9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9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9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9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9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9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9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9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98" spans="1:40" x14ac:dyDescent="0.25">
      <c r="A198" t="str">
        <f t="shared" ref="A198:A261" ca="1" si="7">"" &amp; IFERROR("'" &amp; C$4 &amp; "'" &amp; " =&gt; " &amp; C198, "") &amp; IFERROR("'" &amp; D$4 &amp; "'" &amp; " =&gt; " &amp; D198, "") &amp; IFERROR("'" &amp; E$4 &amp; "'" &amp; " =&gt; " &amp; E198, "") &amp; IFERROR("'" &amp; F$4 &amp; "'" &amp; " =&gt; " &amp; F198, "") &amp; IFERROR("'" &amp; G$4 &amp; "'" &amp; " =&gt; " &amp; G198, "") &amp; IFERROR("'" &amp; H$4 &amp; "'" &amp; " =&gt; " &amp; H198, "") &amp; IFERROR("'" &amp; I$4 &amp; "'" &amp; " =&gt; " &amp; I198, "") &amp; IFERROR("'" &amp; J$4 &amp; "'" &amp; " =&gt; " &amp; J198, "") &amp; IFERROR("'" &amp; K$4 &amp; "'" &amp; " =&gt; " &amp; K198, "") &amp; IFERROR("'" &amp; L$4 &amp; "'" &amp; " =&gt; " &amp; L198, "") &amp; IFERROR("'" &amp; M$4 &amp; "'" &amp; " =&gt; " &amp; M198, "") &amp; IFERROR("'" &amp; N$4 &amp; "'" &amp; " =&gt; " &amp; N198, "") &amp; IFERROR("'" &amp; O$4 &amp; "'" &amp; " =&gt; " &amp; O198, "") &amp; IFERROR("'" &amp; P$4 &amp; "'" &amp; " =&gt; " &amp; P198, "") &amp; IFERROR("'" &amp; Q$4 &amp; "'" &amp; " =&gt; " &amp; Q198, "") &amp; IFERROR("'" &amp; R$4 &amp; "'" &amp; " =&gt; " &amp; R198, "") &amp; IFERROR("'" &amp; S$4 &amp; "'" &amp; " =&gt; " &amp; S198, "") &amp; IFERROR("'" &amp; T$4 &amp; "'" &amp; " =&gt; " &amp; T198, "") &amp; IFERROR("'" &amp; U$4 &amp; "'" &amp; " =&gt; " &amp; U198, "") &amp; IFERROR("'" &amp; V$4 &amp; "'" &amp; " =&gt; " &amp; V198, "") &amp; IFERROR("'" &amp; W$4 &amp; "'" &amp; " =&gt; " &amp; W198, "") &amp; IFERROR("'" &amp; X$4 &amp; "'" &amp; " =&gt; " &amp; X198, "") &amp; IFERROR("'" &amp; Y$4 &amp; "'" &amp; " =&gt; " &amp; Y198, "") &amp; IFERROR("'" &amp; Z$4 &amp; "'" &amp; " =&gt; " &amp; Z198, "") &amp; IFERROR("'" &amp; AA$4 &amp; "'" &amp; " =&gt; " &amp; AA198, "")  &amp; IFERROR("'" &amp; AB$4 &amp; "'" &amp; " =&gt; " &amp; AB198, "") &amp; IFERROR("'" &amp; AC$4 &amp; "'" &amp; " =&gt; " &amp; AC198, "") &amp; IFERROR("'" &amp; AD$4 &amp; "'" &amp; " =&gt; " &amp; AD198, "") &amp; IFERROR("'" &amp; AE$4 &amp; "'" &amp; " =&gt; " &amp; AE198, "") &amp; IFERROR("'" &amp; AF$4 &amp; "'" &amp; " =&gt; " &amp; AF198, "") &amp; IFERROR("'" &amp; AG$4 &amp; "'" &amp; " =&gt; " &amp; AG198, "") &amp; IFERROR("'" &amp; AH$4 &amp; "'" &amp; " =&gt; " &amp;  AH198, "") &amp; IFERROR("'" &amp; AI$4 &amp; "'" &amp; " =&gt; " &amp; AI198, "") &amp; IFERROR("'" &amp; AJ$4 &amp; "'" &amp; " =&gt; " &amp; AJ198, "") &amp; IFERROR("'" &amp; AK$4 &amp; "'" &amp; " =&gt; " &amp; AK198, "") &amp; IFERROR("'" &amp; AL$4 &amp; "'" &amp; " =&gt; " &amp; AL198, "") &amp; IFERROR("'" &amp; AM$4 &amp; "'" &amp; " =&gt; " &amp; AM198, "") &amp; IFERROR("'" &amp; AN$4 &amp; "'" &amp; " =&gt; " &amp; AN198, "")</f>
        <v>'clave' =&gt; 225306, 'descr' =&gt; 'AYUDANTE DE TERMINACION Y REPARACION DE POZOS (CHANGO)', 'nombre' =&gt; '', 'puesto_stps' =&gt; 'CHANGO', 'clave_stps' =&gt; 221010201, 'activo' =&gt; 1, 'id_rev' =&gt; 1, 'id_reg_cont' =&gt; 2, 'nivel' =&gt; 22, 'familia' =&gt; 53, 'labores' =&gt; 6, 'regimen' =&gt; 'S', 'clasif' =&gt; '22.53.06'</v>
      </c>
      <c r="B198" t="str">
        <f t="shared" ca="1" si="6"/>
        <v>225306, 'AYUDANTE DE TERMINACION Y REPARACION DE POZOS (CHANGO)', '', 'CHANGO', 221010201, 1, 1, 2, 22, 53, 6, 'S', '22.53.06'</v>
      </c>
      <c r="C19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225306, </v>
      </c>
      <c r="D19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TERMINACION Y REPARACION DE POZOS (CHANGO)', </v>
      </c>
      <c r="E19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9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'CHANGO', </v>
      </c>
      <c r="G19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221010201, </v>
      </c>
      <c r="H19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9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9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9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22, </v>
      </c>
      <c r="L19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19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19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9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'22.53.06'</v>
      </c>
      <c r="P19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9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9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9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9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9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9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9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9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9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9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9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9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9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9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9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9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9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9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9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9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9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9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9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9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199" spans="1:40" x14ac:dyDescent="0.25">
      <c r="A199" t="str">
        <f t="shared" ca="1" si="7"/>
        <v>'clave' =&gt; 175306, 'descr' =&gt; 'AYUDANTE DE TERMINACION Y REPARACION DE POZOS (PISO)', 'nombre' =&gt; '', 'puesto_stps' =&gt; 'AYUDANTE DE PERFORADOR DE POZOS', 'clave_stps' =&gt; 221010100, 'activo' =&gt; 1, 'id_rev' =&gt; 1, 'id_reg_cont' =&gt; 2, 'nivel' =&gt; 17, 'familia' =&gt; 53, 'labores' =&gt; 6, 'regimen' =&gt; 'S', 'clasif' =&gt; '17.53.06'</v>
      </c>
      <c r="B199" t="str">
        <f t="shared" ca="1" si="6"/>
        <v>175306, 'AYUDANTE DE TERMINACION Y REPARACION DE POZOS (PISO)', '', 'AYUDANTE DE PERFORADOR DE POZOS', 221010100, 1, 1, 2, 17, 53, 6, 'S', '17.53.06'</v>
      </c>
      <c r="C19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175306, </v>
      </c>
      <c r="D19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TERMINACION Y REPARACION DE POZOS (PISO)', </v>
      </c>
      <c r="E19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19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DE PERFORADOR DE POZOS', </v>
      </c>
      <c r="G19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221010100, </v>
      </c>
      <c r="H19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19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19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19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17, </v>
      </c>
      <c r="L19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19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19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19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'17.53.06'</v>
      </c>
      <c r="P19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19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19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19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19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19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19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19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19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19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19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19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19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19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19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19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19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19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19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19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19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19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19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19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19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00" spans="1:40" x14ac:dyDescent="0.25">
      <c r="A200" t="str">
        <f t="shared" ca="1" si="7"/>
        <v>'clave' =&gt; 105108, 'descr' =&gt; 'AYUDANTE DE TRABAJOS DE EXPLORACION', 'nombre' =&gt; '', 'puesto_stps' =&gt; 'AYUDANTE GENERAL EN INDUSTRIA PETROLERA', 'clave_stps' =&gt; 231010200, 'activo' =&gt; 1, 'id_rev' =&gt; 1, 'id_reg_cont' =&gt; 2, 'nivel' =&gt; 10, 'familia' =&gt; 51, 'labores' =&gt; 8, 'regimen' =&gt; 'S', 'clasif' =&gt; '10.51.08'</v>
      </c>
      <c r="B200" t="str">
        <f t="shared" ref="B200:B263" ca="1" si="8">"" &amp; IFERROR(C200, "") &amp; IFERROR(D200, "") &amp; IFERROR(E200, "") &amp; IFERROR(F200, "") &amp; IFERROR(G200, "") &amp; IFERROR(H200, "") &amp; IFERROR(I200, "") &amp; IFERROR(J200, "") &amp; IFERROR(K200, "") &amp; IFERROR(L200, "") &amp; IFERROR(M200, "") &amp; IFERROR(N200, "") &amp; IFERROR(O200, "") &amp; IFERROR(P200, "") &amp; IFERROR(Q200, "") &amp; IFERROR(R200, "") &amp; IFERROR(S200, "") &amp; IFERROR(T200, "") &amp; IFERROR(U200, "") &amp; IFERROR(V200, "") &amp; IFERROR(W200, "") &amp; IFERROR(X200, "") &amp; IFERROR(Y200, "") &amp; IFERROR(Z200, "") &amp; IFERROR(AA200, "") &amp; IFERROR(AB200, "") &amp; IFERROR(AC200, "")&amp; IFERROR(AD200, "") &amp; IFERROR(AE200, "") &amp; IFERROR(AF200, "") &amp; IFERROR(AG200, "") &amp; IFERROR(AH200, "") &amp; IFERROR(AI200, "") &amp; IFERROR(AJ200, "") &amp; IFERROR(AK200, "") &amp; IFERROR(AL200, "") &amp; IFERROR(AM200, "") &amp; IFERROR(AN200, "")</f>
        <v>105108, 'AYUDANTE DE TRABAJOS DE EXPLORACION', '', 'AYUDANTE GENERAL EN INDUSTRIA PETROLERA', 231010200, 1, 1, 2, 10, 51, 8, 'S', '10.51.08'</v>
      </c>
      <c r="C20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105108, </v>
      </c>
      <c r="D20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TRABAJOS DE EXPLORACION', </v>
      </c>
      <c r="E20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0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GENERAL EN INDUSTRIA PETROLERA', </v>
      </c>
      <c r="G20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231010200, </v>
      </c>
      <c r="H20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0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0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0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10, </v>
      </c>
      <c r="L20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51, </v>
      </c>
      <c r="M20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20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0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'10.51.08'</v>
      </c>
      <c r="P20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0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0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0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0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0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0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0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0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0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0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0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0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0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0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0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0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0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0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0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0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0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0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0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0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01" spans="1:40" x14ac:dyDescent="0.25">
      <c r="A201" t="str">
        <f t="shared" ca="1" si="7"/>
        <v>'clave' =&gt; 102707, 'descr' =&gt; 'AYUDANTE DE TRABAJOS DE INSPECCION Y SEGURIDAD', 'nombre' =&gt; '', 'puesto_stps' =&gt; 'AUXILIAR DE SEGURIDAD', 'clave_stps' =&gt; 942030601, 'activo' =&gt; 1, 'id_rev' =&gt; 1, 'id_reg_cont' =&gt; 2, 'nivel' =&gt; 10, 'familia' =&gt; 27, 'labores' =&gt; 7, 'regimen' =&gt; 'S', 'clasif' =&gt; '10.27.07'</v>
      </c>
      <c r="B201" t="str">
        <f t="shared" ca="1" si="8"/>
        <v>102707, 'AYUDANTE DE TRABAJOS DE INSPECCION Y SEGURIDAD', '', 'AUXILIAR DE SEGURIDAD', 942030601, 1, 1, 2, 10, 27, 7, 'S', '10.27.07'</v>
      </c>
      <c r="C20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102707, </v>
      </c>
      <c r="D20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TRABAJOS DE INSPECCION Y SEGURIDAD', </v>
      </c>
      <c r="E20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0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'AUXILIAR DE SEGURIDAD', </v>
      </c>
      <c r="G20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942030601, </v>
      </c>
      <c r="H20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0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0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0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10, </v>
      </c>
      <c r="L20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27, </v>
      </c>
      <c r="M20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20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0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'10.27.07'</v>
      </c>
      <c r="P20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0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0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0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0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0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0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0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0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0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0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0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0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0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0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0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0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0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0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0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0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0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0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0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0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02" spans="1:40" x14ac:dyDescent="0.25">
      <c r="A202" t="str">
        <f t="shared" ca="1" si="7"/>
        <v>'clave' =&gt; 116331, 'descr' =&gt; 'AYUDANTE DE TRABAJOS DE MANTENIMIENTO PLATAFORMAS (ZONA MARINA)', 'nombre' =&gt; '', 'puesto_stps' =&gt; 'AYUDANTE DE MANTENIMIENTO PREVENTIVO Y CORRECTIVO', 'clave_stps' =&gt; 451010200, 'activo' =&gt; 1, 'id_rev' =&gt; 1, 'id_reg_cont' =&gt; 2, 'nivel' =&gt; 11, 'familia' =&gt; 63, 'labores' =&gt; 31, 'regimen' =&gt; 'S', 'clasif' =&gt; '11.63.31'</v>
      </c>
      <c r="B202" t="str">
        <f t="shared" ca="1" si="8"/>
        <v>116331, 'AYUDANTE DE TRABAJOS DE MANTENIMIENTO PLATAFORMAS (ZONA MARINA)', '', 'AYUDANTE DE MANTENIMIENTO PREVENTIVO Y CORRECTIVO', 451010200, 1, 1, 2, 11, 63, 31, 'S', '11.63.31'</v>
      </c>
      <c r="C20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116331, </v>
      </c>
      <c r="D20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TRABAJOS DE MANTENIMIENTO PLATAFORMAS (ZONA MARINA)', </v>
      </c>
      <c r="E20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0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DE MANTENIMIENTO PREVENTIVO Y CORRECTIVO', </v>
      </c>
      <c r="G20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451010200, </v>
      </c>
      <c r="H20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0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0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0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11, </v>
      </c>
      <c r="L20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20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31, </v>
      </c>
      <c r="N20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0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'11.63.31'</v>
      </c>
      <c r="P20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0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0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0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0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0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0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0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0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0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0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0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0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0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0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0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0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0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0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0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0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0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0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0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0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03" spans="1:40" x14ac:dyDescent="0.25">
      <c r="A203" t="str">
        <f t="shared" ca="1" si="7"/>
        <v>'clave' =&gt; 115207, 'descr' =&gt; 'AYUDANTE DE TRABAJOS DE PERFORACION', 'nombre' =&gt; '', 'puesto_stps' =&gt; 'AYUDANTE DE PERFORADOR DE POZOS', 'clave_stps' =&gt; 221010100, 'activo' =&gt; 1, 'id_rev' =&gt; 1, 'id_reg_cont' =&gt; 2, 'nivel' =&gt; 11, 'familia' =&gt; 52, 'labores' =&gt; 7, 'regimen' =&gt; 'S', 'clasif' =&gt; '11.52.07'</v>
      </c>
      <c r="B203" t="str">
        <f t="shared" ca="1" si="8"/>
        <v>115207, 'AYUDANTE DE TRABAJOS DE PERFORACION', '', 'AYUDANTE DE PERFORADOR DE POZOS', 221010100, 1, 1, 2, 11, 52, 7, 'S', '11.52.07'</v>
      </c>
      <c r="C20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115207, </v>
      </c>
      <c r="D20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TRABAJOS DE PERFORACION', </v>
      </c>
      <c r="E20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0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DE PERFORADOR DE POZOS', </v>
      </c>
      <c r="G20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221010100, </v>
      </c>
      <c r="H20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0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0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0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11, </v>
      </c>
      <c r="L20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52, </v>
      </c>
      <c r="M20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20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0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'11.52.07'</v>
      </c>
      <c r="P20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0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0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0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0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0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0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0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0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0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0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0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0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0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0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0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0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0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0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0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0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0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0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0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0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04" spans="1:40" x14ac:dyDescent="0.25">
      <c r="A204" t="str">
        <f t="shared" ca="1" si="7"/>
        <v>'clave' =&gt; 115306, 'descr' =&gt; 'AYUDANTE DE TRABAJOS DE PRODUCCION TERMINACION Y REPARACION DE POZOS', 'nombre' =&gt; '', 'puesto_stps' =&gt; 'AYUDANTE DE PERFORADOR DE POZOS', 'clave_stps' =&gt; 221010100, 'activo' =&gt; 1, 'id_rev' =&gt; 1, 'id_reg_cont' =&gt; 2, 'nivel' =&gt; 11, 'familia' =&gt; 53, 'labores' =&gt; 6, 'regimen' =&gt; 'S', 'clasif' =&gt; '11.53.06'</v>
      </c>
      <c r="B204" t="str">
        <f t="shared" ca="1" si="8"/>
        <v>115306, 'AYUDANTE DE TRABAJOS DE PRODUCCION TERMINACION Y REPARACION DE POZOS', '', 'AYUDANTE DE PERFORADOR DE POZOS', 221010100, 1, 1, 2, 11, 53, 6, 'S', '11.53.06'</v>
      </c>
      <c r="C20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115306, </v>
      </c>
      <c r="D20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DE TRABAJOS DE PRODUCCION TERMINACION Y REPARACION DE POZOS', </v>
      </c>
      <c r="E20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0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DE PERFORADOR DE POZOS', </v>
      </c>
      <c r="G20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221010100, </v>
      </c>
      <c r="H20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0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0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0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11, </v>
      </c>
      <c r="L20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20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20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0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'11.53.06'</v>
      </c>
      <c r="P20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0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0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0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0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0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0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0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0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0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0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0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0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0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0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0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0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0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0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0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0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0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0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0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0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05" spans="1:40" x14ac:dyDescent="0.25">
      <c r="A205" t="str">
        <f t="shared" ca="1" si="7"/>
        <v>'clave' =&gt; 138433, 'descr' =&gt; 'AYUDANTE ESPECIAL DE OPERACION (MARINA)', 'nombre' =&gt; '', 'puesto_stps' =&gt; 'AYUDANTE GENERAL DE OPERACION', 'clave_stps' =&gt; 241010100, 'activo' =&gt; 1, 'id_rev' =&gt; 1, 'id_reg_cont' =&gt; 2, 'nivel' =&gt; 13, 'familia' =&gt; 84, 'labores' =&gt; 33, 'regimen' =&gt; 'S', 'clasif' =&gt; '13.84.33'</v>
      </c>
      <c r="B205" t="str">
        <f t="shared" ca="1" si="8"/>
        <v>138433, 'AYUDANTE ESPECIAL DE OPERACION (MARINA)', '', 'AYUDANTE GENERAL DE OPERACION', 241010100, 1, 1, 2, 13, 84, 33, 'S', '13.84.33'</v>
      </c>
      <c r="C20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138433, </v>
      </c>
      <c r="D20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ESPECIAL DE OPERACION (MARINA)', </v>
      </c>
      <c r="E20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0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GENERAL DE OPERACION', </v>
      </c>
      <c r="G20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241010100, </v>
      </c>
      <c r="H20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0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0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0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13, </v>
      </c>
      <c r="L20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20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33, </v>
      </c>
      <c r="N20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0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'13.84.33'</v>
      </c>
      <c r="P20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0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0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0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0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0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0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0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0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0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0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0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0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0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0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0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0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0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0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0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0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0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0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0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0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06" spans="1:40" x14ac:dyDescent="0.25">
      <c r="A206" t="str">
        <f t="shared" ca="1" si="7"/>
        <v>'clave' =&gt; 125610, 'descr' =&gt; 'AYUDANTE ESPECIAL DE OPERACION (MUESTREO LABORATORIOS REFINERIAS)', 'nombre' =&gt; '', 'puesto_stps' =&gt; 'AYUDANTE GENERAL DE OPERACION', 'clave_stps' =&gt; 241010100, 'activo' =&gt; 1, 'id_rev' =&gt; 1, 'id_reg_cont' =&gt; 2, 'nivel' =&gt; 12, 'familia' =&gt; 56, 'labores' =&gt; 10, 'regimen' =&gt; 'S', 'clasif' =&gt; '12.56.10'</v>
      </c>
      <c r="B206" t="str">
        <f t="shared" ca="1" si="8"/>
        <v>125610, 'AYUDANTE ESPECIAL DE OPERACION (MUESTREO LABORATORIOS REFINERIAS)', '', 'AYUDANTE GENERAL DE OPERACION', 241010100, 1, 1, 2, 12, 56, 10, 'S', '12.56.10'</v>
      </c>
      <c r="C20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125610, </v>
      </c>
      <c r="D20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ESPECIAL DE OPERACION (MUESTREO LABORATORIOS REFINERIAS)', </v>
      </c>
      <c r="E20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0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GENERAL DE OPERACION', </v>
      </c>
      <c r="G20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241010100, </v>
      </c>
      <c r="H20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0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0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0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12, </v>
      </c>
      <c r="L20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56, </v>
      </c>
      <c r="M20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10, </v>
      </c>
      <c r="N20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0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'12.56.10'</v>
      </c>
      <c r="P20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0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0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0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0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0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0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0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0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0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0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0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0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0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0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0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0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0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0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0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0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0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0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0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0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07" spans="1:40" x14ac:dyDescent="0.25">
      <c r="A207" t="str">
        <f t="shared" ca="1" si="7"/>
        <v>'clave' =&gt; 115733, 'descr' =&gt; 'AYUDANTE ESPECIAL DE OPERACION-PLANTAS PROCESO', 'nombre' =&gt; '', 'puesto_stps' =&gt; 'AYUDANTE GENERAL DE OPERACION', 'clave_stps' =&gt; 241010100, 'activo' =&gt; 1, 'id_rev' =&gt; 1, 'id_reg_cont' =&gt; 2, 'nivel' =&gt; 11, 'familia' =&gt; 57, 'labores' =&gt; 33, 'regimen' =&gt; 'S', 'clasif' =&gt; '11.57.33'</v>
      </c>
      <c r="B207" t="str">
        <f t="shared" ca="1" si="8"/>
        <v>115733, 'AYUDANTE ESPECIAL DE OPERACION-PLANTAS PROCESO', '', 'AYUDANTE GENERAL DE OPERACION', 241010100, 1, 1, 2, 11, 57, 33, 'S', '11.57.33'</v>
      </c>
      <c r="C20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115733, </v>
      </c>
      <c r="D20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ESPECIAL DE OPERACION-PLANTAS PROCESO', </v>
      </c>
      <c r="E20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0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GENERAL DE OPERACION', </v>
      </c>
      <c r="G20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241010100, </v>
      </c>
      <c r="H20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0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0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0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11, </v>
      </c>
      <c r="L20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57, </v>
      </c>
      <c r="M20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33, </v>
      </c>
      <c r="N20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0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'11.57.33'</v>
      </c>
      <c r="P20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0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0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0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0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0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0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0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0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0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0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0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0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0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0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0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0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0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0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0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0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0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0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0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0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08" spans="1:40" x14ac:dyDescent="0.25">
      <c r="A208" t="str">
        <f t="shared" ca="1" si="7"/>
        <v>'clave' =&gt; 115834, 'descr' =&gt; 'AYUDANTE ESPECIAL DE OPERACION-PLANTAS SERVICIOS AUXILIARES', 'nombre' =&gt; '', 'puesto_stps' =&gt; 'AYUDANTE GENERAL DE OPERACION', 'clave_stps' =&gt; 241010100, 'activo' =&gt; 1, 'id_rev' =&gt; 1, 'id_reg_cont' =&gt; 2, 'nivel' =&gt; 11, 'familia' =&gt; 58, 'labores' =&gt; 34, 'regimen' =&gt; 'S', 'clasif' =&gt; '11.58.34'</v>
      </c>
      <c r="B208" t="str">
        <f t="shared" ca="1" si="8"/>
        <v>115834, 'AYUDANTE ESPECIAL DE OPERACION-PLANTAS SERVICIOS AUXILIARES', '', 'AYUDANTE GENERAL DE OPERACION', 241010100, 1, 1, 2, 11, 58, 34, 'S', '11.58.34'</v>
      </c>
      <c r="C20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115834, </v>
      </c>
      <c r="D20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ESPECIAL DE OPERACION-PLANTAS SERVICIOS AUXILIARES', </v>
      </c>
      <c r="E20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0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GENERAL DE OPERACION', </v>
      </c>
      <c r="G20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241010100, </v>
      </c>
      <c r="H20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0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0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0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11, </v>
      </c>
      <c r="L20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58, </v>
      </c>
      <c r="M20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34, </v>
      </c>
      <c r="N20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0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'11.58.34'</v>
      </c>
      <c r="P20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0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0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0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0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0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0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0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0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0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0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0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0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0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0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0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0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0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0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0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0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0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0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0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0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09" spans="1:40" x14ac:dyDescent="0.25">
      <c r="A209" t="str">
        <f t="shared" ca="1" si="7"/>
        <v>'clave' =&gt; 275302, 'descr' =&gt; 'AYUDANTE TECNICO EN HERRAMIENTAS ESPECIALES CEMENTACION Y OPERACIONES ESTIMULACIÃ‹N-FRACTURAMIENTO', 'nombre' =&gt; '', 'puesto_stps' =&gt; 'SUPERVISOR DE EQUIPO DE PERFORACION DE POZOS PETROLEROS', 'clave_stps' =&gt; 223030200, 'activo' =&gt; 1, 'id_rev' =&gt; 1, 'id_reg_cont' =&gt; 2, 'nivel' =&gt; 27, 'familia' =&gt; 53, 'labores' =&gt; 2, 'regimen' =&gt; 'S', 'clasif' =&gt; '27.53.02'</v>
      </c>
      <c r="B209" t="str">
        <f t="shared" ca="1" si="8"/>
        <v>275302, 'AYUDANTE TECNICO EN HERRAMIENTAS ESPECIALES CEMENTACION Y OPERACIONES ESTIMULACIÃ‹N-FRACTURAMIENTO', '', 'SUPERVISOR DE EQUIPO DE PERFORACION DE POZOS PETROLEROS', 223030200, 1, 1, 2, 27, 53, 2, 'S', '27.53.02'</v>
      </c>
      <c r="C20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275302, </v>
      </c>
      <c r="D20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'AYUDANTE TECNICO EN HERRAMIENTAS ESPECIALES CEMENTACION Y OPERACIONES ESTIMULACIÃ‹N-FRACTURAMIENTO', </v>
      </c>
      <c r="E20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0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 DE EQUIPO DE PERFORACION DE POZOS PETROLEROS', </v>
      </c>
      <c r="G20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223030200, </v>
      </c>
      <c r="H20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0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0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0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20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20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20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0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'27.53.02'</v>
      </c>
      <c r="P20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0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0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0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0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0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0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0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0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0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0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0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0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0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0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0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0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0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0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0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0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0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0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0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0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10" spans="1:40" x14ac:dyDescent="0.25">
      <c r="A210" t="str">
        <f t="shared" ca="1" si="7"/>
        <v>'clave' =&gt; 134311, 'descr' =&gt; 'BODEGUERO', 'nombre' =&gt; '', 'puesto_stps' =&gt; 'ALMACENERO', 'clave_stps' =&gt; 822020101, 'activo' =&gt; 1, 'id_rev' =&gt; 1, 'id_reg_cont' =&gt; 2, 'nivel' =&gt; 13, 'familia' =&gt; 43, 'labores' =&gt; 11, 'regimen' =&gt; 'S', 'clasif' =&gt; '13.43.11'</v>
      </c>
      <c r="B210" t="str">
        <f t="shared" ca="1" si="8"/>
        <v>134311, 'BODEGUERO', '', 'ALMACENERO', 822020101, 1, 1, 2, 13, 43, 11, 'S', '13.43.11'</v>
      </c>
      <c r="C21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134311, </v>
      </c>
      <c r="D21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'BODEGUERO', </v>
      </c>
      <c r="E21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1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'ALMACENERO', </v>
      </c>
      <c r="G21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822020101, </v>
      </c>
      <c r="H21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1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1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1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13, </v>
      </c>
      <c r="L21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43, </v>
      </c>
      <c r="M21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11, </v>
      </c>
      <c r="N21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1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'13.43.11'</v>
      </c>
      <c r="P21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1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1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1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1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1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1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1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1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1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1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1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1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1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1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1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1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1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1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1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1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1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1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1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1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11" spans="1:40" x14ac:dyDescent="0.25">
      <c r="A211" t="str">
        <f t="shared" ca="1" si="7"/>
        <v>'clave' =&gt; 175405, 'descr' =&gt; 'BOMBERO CLASE ""A"" ALMACENAMIENTO', 'nombre' =&gt; '', 'puesto_stps' =&gt; 'OPERADOR DE BOMBAS', 'clave_stps' =&gt; 252020100, 'activo' =&gt; 1, 'id_rev' =&gt; 1, 'id_reg_cont' =&gt; 2, 'nivel' =&gt; 17, 'familia' =&gt; 54, 'labores' =&gt; 5, 'regimen' =&gt; 'S', 'clasif' =&gt; '17.54.05'</v>
      </c>
      <c r="B211" t="str">
        <f t="shared" ca="1" si="8"/>
        <v>175405, 'BOMBERO CLASE ""A"" ALMACENAMIENTO', '', 'OPERADOR DE BOMBAS', 252020100, 1, 1, 2, 17, 54, 5, 'S', '17.54.05'</v>
      </c>
      <c r="C21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175405, </v>
      </c>
      <c r="D21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'BOMBERO CLASE ""A"" ALMACENAMIENTO', </v>
      </c>
      <c r="E21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1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BOMBAS', </v>
      </c>
      <c r="G21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252020100, </v>
      </c>
      <c r="H21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1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1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1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17, </v>
      </c>
      <c r="L21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54, </v>
      </c>
      <c r="M21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21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1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'17.54.05'</v>
      </c>
      <c r="P21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1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1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1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1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1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1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1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1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1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1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1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1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1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1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1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1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1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1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1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1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1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1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1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1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12" spans="1:40" x14ac:dyDescent="0.25">
      <c r="A212" t="str">
        <f t="shared" ca="1" si="7"/>
        <v>'clave' =&gt; 175406, 'descr' =&gt; 'BOMBERO CLASE ""A"" SERVICIOS VARIOS', 'nombre' =&gt; '', 'puesto_stps' =&gt; 'OPERADOR DE BOMBAS', 'clave_stps' =&gt; 252020100, 'activo' =&gt; 1, 'id_rev' =&gt; 1, 'id_reg_cont' =&gt; 2, 'nivel' =&gt; 17, 'familia' =&gt; 54, 'labores' =&gt; 6, 'regimen' =&gt; 'S', 'clasif' =&gt; '17.54.06'</v>
      </c>
      <c r="B212" t="str">
        <f t="shared" ca="1" si="8"/>
        <v>175406, 'BOMBERO CLASE ""A"" SERVICIOS VARIOS', '', 'OPERADOR DE BOMBAS', 252020100, 1, 1, 2, 17, 54, 6, 'S', '17.54.06'</v>
      </c>
      <c r="C21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175406, </v>
      </c>
      <c r="D21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'BOMBERO CLASE ""A"" SERVICIOS VARIOS', </v>
      </c>
      <c r="E21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1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BOMBAS', </v>
      </c>
      <c r="G21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252020100, </v>
      </c>
      <c r="H21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1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1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1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17, </v>
      </c>
      <c r="L21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54, </v>
      </c>
      <c r="M21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21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1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'17.54.06'</v>
      </c>
      <c r="P21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1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1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1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1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1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1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1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1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1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1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1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1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1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1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1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1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1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1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1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1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1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1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1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1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13" spans="1:40" x14ac:dyDescent="0.25">
      <c r="A213" t="str">
        <f t="shared" ca="1" si="7"/>
        <v>'clave' =&gt; 145810, 'descr' =&gt; 'BOMBERO CLASE ""B"" AGUA', 'nombre' =&gt; '', 'puesto_stps' =&gt; 'OPERADOR DE BOMBAS', 'clave_stps' =&gt; 252020100, 'activo' =&gt; 1, 'id_rev' =&gt; 1, 'id_reg_cont' =&gt; 2, 'nivel' =&gt; 14, 'familia' =&gt; 58, 'labores' =&gt; 10, 'regimen' =&gt; 'S', 'clasif' =&gt; '14.58.10'</v>
      </c>
      <c r="B213" t="str">
        <f t="shared" ca="1" si="8"/>
        <v>145810, 'BOMBERO CLASE ""B"" AGUA', '', 'OPERADOR DE BOMBAS', 252020100, 1, 1, 2, 14, 58, 10, 'S', '14.58.10'</v>
      </c>
      <c r="C21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145810, </v>
      </c>
      <c r="D21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'BOMBERO CLASE ""B"" AGUA', </v>
      </c>
      <c r="E21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1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BOMBAS', </v>
      </c>
      <c r="G21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252020100, </v>
      </c>
      <c r="H21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1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1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1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14, </v>
      </c>
      <c r="L21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58, </v>
      </c>
      <c r="M21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10, </v>
      </c>
      <c r="N21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1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'14.58.10'</v>
      </c>
      <c r="P21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1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1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1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1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1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1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1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1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1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1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1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1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1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1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1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1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1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1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1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1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1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1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1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1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14" spans="1:40" x14ac:dyDescent="0.25">
      <c r="A214" t="str">
        <f t="shared" ca="1" si="7"/>
        <v>'clave' =&gt; 165405, 'descr' =&gt; 'BOMBERO CLASE ""B"" BOMBEO Y ALMACENAMIENTO', 'nombre' =&gt; '', 'puesto_stps' =&gt; 'OPERADOR DE BOMBAS', 'clave_stps' =&gt; 252020100, 'activo' =&gt; 1, 'id_rev' =&gt; 1, 'id_reg_cont' =&gt; 2, 'nivel' =&gt; 16, 'familia' =&gt; 54, 'labores' =&gt; 5, 'regimen' =&gt; 'S', 'clasif' =&gt; '16.54.05'</v>
      </c>
      <c r="B214" t="str">
        <f t="shared" ca="1" si="8"/>
        <v>165405, 'BOMBERO CLASE ""B"" BOMBEO Y ALMACENAMIENTO', '', 'OPERADOR DE BOMBAS', 252020100, 1, 1, 2, 16, 54, 5, 'S', '16.54.05'</v>
      </c>
      <c r="C21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165405, </v>
      </c>
      <c r="D21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'BOMBERO CLASE ""B"" BOMBEO Y ALMACENAMIENTO', </v>
      </c>
      <c r="E21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1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BOMBAS', </v>
      </c>
      <c r="G21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252020100, </v>
      </c>
      <c r="H21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1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1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1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16, </v>
      </c>
      <c r="L21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54, </v>
      </c>
      <c r="M21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21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1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'16.54.05'</v>
      </c>
      <c r="P21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1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1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1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1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1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1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1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1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1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1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1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1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1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1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1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1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1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1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1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1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1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1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1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1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15" spans="1:40" x14ac:dyDescent="0.25">
      <c r="A215" t="str">
        <f t="shared" ca="1" si="7"/>
        <v>'clave' =&gt; 167201, 'descr' =&gt; 'BOMBERO CLASE ""B"" CONTRAINCENDIO', 'nombre' =&gt; '', 'puesto_stps' =&gt; 'BOMBERO', 'clave_stps' =&gt; 942010100, 'activo' =&gt; 1, 'id_rev' =&gt; 1, 'id_reg_cont' =&gt; 2, 'nivel' =&gt; 16, 'familia' =&gt; 72, 'labores' =&gt; 1, 'regimen' =&gt; 'S', 'clasif' =&gt; '16.72.01'</v>
      </c>
      <c r="B215" t="str">
        <f t="shared" ca="1" si="8"/>
        <v>167201, 'BOMBERO CLASE ""B"" CONTRAINCENDIO', '', 'BOMBERO', 942010100, 1, 1, 2, 16, 72, 1, 'S', '16.72.01'</v>
      </c>
      <c r="C21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167201, </v>
      </c>
      <c r="D21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'BOMBERO CLASE ""B"" CONTRAINCENDIO', </v>
      </c>
      <c r="E21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1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'BOMBERO', </v>
      </c>
      <c r="G21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942010100, </v>
      </c>
      <c r="H21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1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1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1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16, </v>
      </c>
      <c r="L21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72, </v>
      </c>
      <c r="M21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21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1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'16.72.01'</v>
      </c>
      <c r="P21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1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1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1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1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1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1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1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1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1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1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1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1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1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1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1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1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1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1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1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1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1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1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1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1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16" spans="1:40" x14ac:dyDescent="0.25">
      <c r="A216" t="str">
        <f t="shared" ca="1" si="7"/>
        <v>'clave' =&gt; 155726, 'descr' =&gt; 'BOMBERO CLASE ""B"" PLANTAS', 'nombre' =&gt; '', 'puesto_stps' =&gt; 'OPERADOR DE BOMBAS', 'clave_stps' =&gt; 252020100, 'activo' =&gt; 1, 'id_rev' =&gt; 1, 'id_reg_cont' =&gt; 2, 'nivel' =&gt; 15, 'familia' =&gt; 57, 'labores' =&gt; 26, 'regimen' =&gt; 'S', 'clasif' =&gt; '15.57.26'</v>
      </c>
      <c r="B216" t="str">
        <f t="shared" ca="1" si="8"/>
        <v>155726, 'BOMBERO CLASE ""B"" PLANTAS', '', 'OPERADOR DE BOMBAS', 252020100, 1, 1, 2, 15, 57, 26, 'S', '15.57.26'</v>
      </c>
      <c r="C21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155726, </v>
      </c>
      <c r="D21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'BOMBERO CLASE ""B"" PLANTAS', </v>
      </c>
      <c r="E21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1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BOMBAS', </v>
      </c>
      <c r="G21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252020100, </v>
      </c>
      <c r="H21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1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1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1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15, </v>
      </c>
      <c r="L21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57, </v>
      </c>
      <c r="M21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26, </v>
      </c>
      <c r="N21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1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'15.57.26'</v>
      </c>
      <c r="P21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1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1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1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1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1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1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1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1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1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1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1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1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1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1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1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1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1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1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1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1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1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1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1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1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17" spans="1:40" x14ac:dyDescent="0.25">
      <c r="A217" t="str">
        <f t="shared" ca="1" si="7"/>
        <v>'clave' =&gt; 165406, 'descr' =&gt; 'BOMBERO CLASE ""B"" SERVICIOS VARIOS', 'nombre' =&gt; '', 'puesto_stps' =&gt; 'OPERADOR DE BOMBAS', 'clave_stps' =&gt; 252020100, 'activo' =&gt; 1, 'id_rev' =&gt; 1, 'id_reg_cont' =&gt; 2, 'nivel' =&gt; 16, 'familia' =&gt; 54, 'labores' =&gt; 6, 'regimen' =&gt; 'S', 'clasif' =&gt; '16.54.06'</v>
      </c>
      <c r="B217" t="str">
        <f t="shared" ca="1" si="8"/>
        <v>165406, 'BOMBERO CLASE ""B"" SERVICIOS VARIOS', '', 'OPERADOR DE BOMBAS', 252020100, 1, 1, 2, 16, 54, 6, 'S', '16.54.06'</v>
      </c>
      <c r="C21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165406, </v>
      </c>
      <c r="D21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'BOMBERO CLASE ""B"" SERVICIOS VARIOS', </v>
      </c>
      <c r="E21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1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BOMBAS', </v>
      </c>
      <c r="G21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252020100, </v>
      </c>
      <c r="H21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1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1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1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16, </v>
      </c>
      <c r="L21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54, </v>
      </c>
      <c r="M21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21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1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'16.54.06'</v>
      </c>
      <c r="P21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1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1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1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1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1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1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1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1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1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1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1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1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1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1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1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1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1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1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1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1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1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1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1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1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18" spans="1:40" x14ac:dyDescent="0.25">
      <c r="A218" t="str">
        <f t="shared" ca="1" si="7"/>
        <v>'clave' =&gt; 135510, 'descr' =&gt; 'BOMBERO CLASE ""C"" ENVASES Y EMBARQUES', 'nombre' =&gt; '', 'puesto_stps' =&gt; 'OPERADOR DE BOMBAS', 'clave_stps' =&gt; 252020100, 'activo' =&gt; 1, 'id_rev' =&gt; 1, 'id_reg_cont' =&gt; 2, 'nivel' =&gt; 13, 'familia' =&gt; 55, 'labores' =&gt; 10, 'regimen' =&gt; 'S', 'clasif' =&gt; '13.55.10'</v>
      </c>
      <c r="B218" t="str">
        <f t="shared" ca="1" si="8"/>
        <v>135510, 'BOMBERO CLASE ""C"" ENVASES Y EMBARQUES', '', 'OPERADOR DE BOMBAS', 252020100, 1, 1, 2, 13, 55, 10, 'S', '13.55.10'</v>
      </c>
      <c r="C21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135510, </v>
      </c>
      <c r="D21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'BOMBERO CLASE ""C"" ENVASES Y EMBARQUES', </v>
      </c>
      <c r="E21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1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BOMBAS', </v>
      </c>
      <c r="G21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252020100, </v>
      </c>
      <c r="H21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1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1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1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13, </v>
      </c>
      <c r="L21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55, </v>
      </c>
      <c r="M21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10, </v>
      </c>
      <c r="N21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1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'13.55.10'</v>
      </c>
      <c r="P21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1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1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1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1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1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1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1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1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1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1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1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1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1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1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1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1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1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1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1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1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1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1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1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1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19" spans="1:40" x14ac:dyDescent="0.25">
      <c r="A219" t="str">
        <f t="shared" ca="1" si="7"/>
        <v>'clave' =&gt; 125810, 'descr' =&gt; 'BOMBERO CLASE ""C""-AGUA', 'nombre' =&gt; '', 'puesto_stps' =&gt; 'OPERADOR DE BOMBAS', 'clave_stps' =&gt; 252020100, 'activo' =&gt; 1, 'id_rev' =&gt; 1, 'id_reg_cont' =&gt; 2, 'nivel' =&gt; 12, 'familia' =&gt; 58, 'labores' =&gt; 10, 'regimen' =&gt; 'S', 'clasif' =&gt; '12.58.10'</v>
      </c>
      <c r="B219" t="str">
        <f t="shared" ca="1" si="8"/>
        <v>125810, 'BOMBERO CLASE ""C""-AGUA', '', 'OPERADOR DE BOMBAS', 252020100, 1, 1, 2, 12, 58, 10, 'S', '12.58.10'</v>
      </c>
      <c r="C21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125810, </v>
      </c>
      <c r="D21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'BOMBERO CLASE ""C""-AGUA', </v>
      </c>
      <c r="E21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1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BOMBAS', </v>
      </c>
      <c r="G21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252020100, </v>
      </c>
      <c r="H21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1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1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1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12, </v>
      </c>
      <c r="L21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58, </v>
      </c>
      <c r="M21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10, </v>
      </c>
      <c r="N21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1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'12.58.10'</v>
      </c>
      <c r="P21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1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1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1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1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1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1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1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1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1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1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1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1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1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1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1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1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1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1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1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1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1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1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1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1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20" spans="1:40" x14ac:dyDescent="0.25">
      <c r="A220" t="str">
        <f t="shared" ca="1" si="7"/>
        <v>'clave' =&gt; 145405, 'descr' =&gt; 'BOMBERO CLASE ""C""-BOMBEO Y ALMACENAMIENTO', 'nombre' =&gt; '', 'puesto_stps' =&gt; 'OPERADOR DE BOMBAS', 'clave_stps' =&gt; 252020100, 'activo' =&gt; 1, 'id_rev' =&gt; 1, 'id_reg_cont' =&gt; 2, 'nivel' =&gt; 14, 'familia' =&gt; 54, 'labores' =&gt; 5, 'regimen' =&gt; 'S', 'clasif' =&gt; '14.54.05'</v>
      </c>
      <c r="B220" t="str">
        <f t="shared" ca="1" si="8"/>
        <v>145405, 'BOMBERO CLASE ""C""-BOMBEO Y ALMACENAMIENTO', '', 'OPERADOR DE BOMBAS', 252020100, 1, 1, 2, 14, 54, 5, 'S', '14.54.05'</v>
      </c>
      <c r="C22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145405, </v>
      </c>
      <c r="D22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'BOMBERO CLASE ""C""-BOMBEO Y ALMACENAMIENTO', </v>
      </c>
      <c r="E22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2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BOMBAS', </v>
      </c>
      <c r="G22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252020100, </v>
      </c>
      <c r="H22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2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2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2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14, </v>
      </c>
      <c r="L22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54, </v>
      </c>
      <c r="M22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22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2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'14.54.05'</v>
      </c>
      <c r="P22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2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2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2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2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2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2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2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2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2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2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2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2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2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2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2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2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2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2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2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2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2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2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2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2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21" spans="1:40" x14ac:dyDescent="0.25">
      <c r="A221" t="str">
        <f t="shared" ca="1" si="7"/>
        <v>'clave' =&gt; 145406, 'descr' =&gt; 'BOMBERO CLASE ""C""-MEDIDOR', 'nombre' =&gt; '', 'puesto_stps' =&gt; 'OPERADOR DE BOMBAS', 'clave_stps' =&gt; 252020100, 'activo' =&gt; 1, 'id_rev' =&gt; 1, 'id_reg_cont' =&gt; 2, 'nivel' =&gt; 14, 'familia' =&gt; 54, 'labores' =&gt; 6, 'regimen' =&gt; 'S', 'clasif' =&gt; '14.54.06'</v>
      </c>
      <c r="B221" t="str">
        <f t="shared" ca="1" si="8"/>
        <v>145406, 'BOMBERO CLASE ""C""-MEDIDOR', '', 'OPERADOR DE BOMBAS', 252020100, 1, 1, 2, 14, 54, 6, 'S', '14.54.06'</v>
      </c>
      <c r="C22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145406, </v>
      </c>
      <c r="D22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'BOMBERO CLASE ""C""-MEDIDOR', </v>
      </c>
      <c r="E22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2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BOMBAS', </v>
      </c>
      <c r="G22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252020100, </v>
      </c>
      <c r="H22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2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2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2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14, </v>
      </c>
      <c r="L22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54, </v>
      </c>
      <c r="M22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22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2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'14.54.06'</v>
      </c>
      <c r="P22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2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2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2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2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2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2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2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2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2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2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2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2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2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2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2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2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2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2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2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2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2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2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2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2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22" spans="1:40" x14ac:dyDescent="0.25">
      <c r="A222" t="str">
        <f t="shared" ca="1" si="7"/>
        <v>'clave' =&gt; 125726, 'descr' =&gt; 'BOMBERO CLASE ""C""-PLANTAS', 'nombre' =&gt; '', 'puesto_stps' =&gt; 'OPERADOR DE BOMBAS', 'clave_stps' =&gt; 252020100, 'activo' =&gt; 1, 'id_rev' =&gt; 1, 'id_reg_cont' =&gt; 2, 'nivel' =&gt; 12, 'familia' =&gt; 57, 'labores' =&gt; 26, 'regimen' =&gt; 'S', 'clasif' =&gt; '12.57.26'</v>
      </c>
      <c r="B222" t="str">
        <f t="shared" ca="1" si="8"/>
        <v>125726, 'BOMBERO CLASE ""C""-PLANTAS', '', 'OPERADOR DE BOMBAS', 252020100, 1, 1, 2, 12, 57, 26, 'S', '12.57.26'</v>
      </c>
      <c r="C22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125726, </v>
      </c>
      <c r="D22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'BOMBERO CLASE ""C""-PLANTAS', </v>
      </c>
      <c r="E22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2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BOMBAS', </v>
      </c>
      <c r="G22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252020100, </v>
      </c>
      <c r="H22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2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2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2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12, </v>
      </c>
      <c r="L22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57, </v>
      </c>
      <c r="M22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26, </v>
      </c>
      <c r="N22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2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'12.57.26'</v>
      </c>
      <c r="P22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2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2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2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2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2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2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2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2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2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2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2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2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2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2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2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2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2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2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2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2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2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2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2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2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23" spans="1:40" x14ac:dyDescent="0.25">
      <c r="A223" t="str">
        <f t="shared" ca="1" si="7"/>
        <v>'clave' =&gt; 125405, 'descr' =&gt; 'BOMBERO CLASE ""D""', 'nombre' =&gt; '', 'puesto_stps' =&gt; 'OPERADOR DE BOMBAS', 'clave_stps' =&gt; 252020100, 'activo' =&gt; 1, 'id_rev' =&gt; 1, 'id_reg_cont' =&gt; 2, 'nivel' =&gt; 12, 'familia' =&gt; 54, 'labores' =&gt; 5, 'regimen' =&gt; 'S', 'clasif' =&gt; '12.54.05'</v>
      </c>
      <c r="B223" t="str">
        <f t="shared" ca="1" si="8"/>
        <v>125405, 'BOMBERO CLASE ""D""', '', 'OPERADOR DE BOMBAS', 252020100, 1, 1, 2, 12, 54, 5, 'S', '12.54.05'</v>
      </c>
      <c r="C22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125405, </v>
      </c>
      <c r="D22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'BOMBERO CLASE ""D""', </v>
      </c>
      <c r="E22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2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BOMBAS', </v>
      </c>
      <c r="G22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252020100, </v>
      </c>
      <c r="H22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2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2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2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12, </v>
      </c>
      <c r="L22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54, </v>
      </c>
      <c r="M22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22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2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'12.54.05'</v>
      </c>
      <c r="P22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2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2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2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2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2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2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2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2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2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2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2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2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2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2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2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2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2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2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2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2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2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2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2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2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24" spans="1:40" x14ac:dyDescent="0.25">
      <c r="A224" t="str">
        <f t="shared" ca="1" si="7"/>
        <v>'clave' =&gt; 198433, 'descr' =&gt; 'BOMBERO DE CHALâ”´N', 'nombre' =&gt; '', 'puesto_stps' =&gt; 'MARINERO', 'clave_stps' =&gt; 641010200, 'activo' =&gt; 1, 'id_rev' =&gt; 1, 'id_reg_cont' =&gt; 2, 'nivel' =&gt; 19, 'familia' =&gt; 84, 'labores' =&gt; 33, 'regimen' =&gt; 'S', 'clasif' =&gt; '19.84.33'</v>
      </c>
      <c r="B224" t="str">
        <f t="shared" ca="1" si="8"/>
        <v>198433, 'BOMBERO DE CHALâ”´N', '', 'MARINERO', 641010200, 1, 1, 2, 19, 84, 33, 'S', '19.84.33'</v>
      </c>
      <c r="C22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198433, </v>
      </c>
      <c r="D22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'BOMBERO DE CHALâ”´N', </v>
      </c>
      <c r="E22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2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'MARINERO', </v>
      </c>
      <c r="G22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641010200, </v>
      </c>
      <c r="H22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2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2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2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19, </v>
      </c>
      <c r="L22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22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33, </v>
      </c>
      <c r="N22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2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'19.84.33'</v>
      </c>
      <c r="P22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2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2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2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2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2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2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2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2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2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2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2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2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2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2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2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2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2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2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2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2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2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2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2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2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25" spans="1:40" x14ac:dyDescent="0.25">
      <c r="A225" t="str">
        <f t="shared" ca="1" si="7"/>
        <v>'clave' =&gt; 238404, 'descr' =&gt; 'BOMBERO ESPECIALISTA-BUQUE TANQUE', 'nombre' =&gt; '', 'puesto_stps' =&gt; 'MARINERO', 'clave_stps' =&gt; 641010200, 'activo' =&gt; 1, 'id_rev' =&gt; 1, 'id_reg_cont' =&gt; 2, 'nivel' =&gt; 23, 'familia' =&gt; 84, 'labores' =&gt; 4, 'regimen' =&gt; 'S', 'clasif' =&gt; '23.84.04'</v>
      </c>
      <c r="B225" t="str">
        <f t="shared" ca="1" si="8"/>
        <v>238404, 'BOMBERO ESPECIALISTA-BUQUE TANQUE', '', 'MARINERO', 641010200, 1, 1, 2, 23, 84, 4, 'S', '23.84.04'</v>
      </c>
      <c r="C22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238404, </v>
      </c>
      <c r="D22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'BOMBERO ESPECIALISTA-BUQUE TANQUE', </v>
      </c>
      <c r="E22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2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'MARINERO', </v>
      </c>
      <c r="G22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641010200, </v>
      </c>
      <c r="H22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2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2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2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22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22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22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2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'23.84.04'</v>
      </c>
      <c r="P22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2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2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2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2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2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2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2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2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2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2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2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2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2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2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2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2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2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2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2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2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2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2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2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2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26" spans="1:40" x14ac:dyDescent="0.25">
      <c r="A226" t="str">
        <f t="shared" ca="1" si="7"/>
        <v>'clave' =&gt; 145305, 'descr' =&gt; 'BOMBERO MEDIDOR EN BATERâ•AS DE SEPARADORES', 'nombre' =&gt; '', 'puesto_stps' =&gt; 'OPERADOR DE BOMBAS', 'clave_stps' =&gt; 252020100, 'activo' =&gt; 1, 'id_rev' =&gt; 1, 'id_reg_cont' =&gt; 2, 'nivel' =&gt; 14, 'familia' =&gt; 53, 'labores' =&gt; 5, 'regimen' =&gt; 'S', 'clasif' =&gt; '14.53.05'</v>
      </c>
      <c r="B226" t="str">
        <f t="shared" ca="1" si="8"/>
        <v>145305, 'BOMBERO MEDIDOR EN BATERâ•AS DE SEPARADORES', '', 'OPERADOR DE BOMBAS', 252020100, 1, 1, 2, 14, 53, 5, 'S', '14.53.05'</v>
      </c>
      <c r="C22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145305, </v>
      </c>
      <c r="D22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'BOMBERO MEDIDOR EN BATERâ•AS DE SEPARADORES', </v>
      </c>
      <c r="E22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2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BOMBAS', </v>
      </c>
      <c r="G22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252020100, </v>
      </c>
      <c r="H22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2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2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2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14, </v>
      </c>
      <c r="L22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22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22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2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'14.53.05'</v>
      </c>
      <c r="P22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2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2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2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2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2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2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2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2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2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2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2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2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2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2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2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2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2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2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2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2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2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2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2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2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27" spans="1:40" x14ac:dyDescent="0.25">
      <c r="A227" t="str">
        <f t="shared" ca="1" si="7"/>
        <v>'clave' =&gt; 298401, 'descr' =&gt; 'BUZO ""A"" (DIVERSOS OFICIOS)', 'nombre' =&gt; '', 'puesto_stps' =&gt; 'MARINERO', 'clave_stps' =&gt; 641010200, 'activo' =&gt; 1, 'id_rev' =&gt; 1, 'id_reg_cont' =&gt; 2, 'nivel' =&gt; 29, 'familia' =&gt; 84, 'labores' =&gt; 1, 'regimen' =&gt; 'S', 'clasif' =&gt; '29.84.01'</v>
      </c>
      <c r="B227" t="str">
        <f t="shared" ca="1" si="8"/>
        <v>298401, 'BUZO ""A"" (DIVERSOS OFICIOS)', '', 'MARINERO', 641010200, 1, 1, 2, 29, 84, 1, 'S', '29.84.01'</v>
      </c>
      <c r="C22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298401, </v>
      </c>
      <c r="D22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'BUZO ""A"" (DIVERSOS OFICIOS)', </v>
      </c>
      <c r="E22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2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'MARINERO', </v>
      </c>
      <c r="G22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641010200, </v>
      </c>
      <c r="H22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2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2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2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22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22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22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2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'29.84.01'</v>
      </c>
      <c r="P22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2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2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2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2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2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2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2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2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2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2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2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2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2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2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2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2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2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2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2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2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2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2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2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2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28" spans="1:40" x14ac:dyDescent="0.25">
      <c r="A228" t="str">
        <f t="shared" ca="1" si="7"/>
        <v>'clave' =&gt; 278401, 'descr' =&gt; 'BUZO ""B"" (DIVERSOS OFICIOS)', 'nombre' =&gt; '', 'puesto_stps' =&gt; 'MARINERO', 'clave_stps' =&gt; 641010200, 'activo' =&gt; 1, 'id_rev' =&gt; 1, 'id_reg_cont' =&gt; 2, 'nivel' =&gt; 27, 'familia' =&gt; 84, 'labores' =&gt; 1, 'regimen' =&gt; 'S', 'clasif' =&gt; '27.84.01'</v>
      </c>
      <c r="B228" t="str">
        <f t="shared" ca="1" si="8"/>
        <v>278401, 'BUZO ""B"" (DIVERSOS OFICIOS)', '', 'MARINERO', 641010200, 1, 1, 2, 27, 84, 1, 'S', '27.84.01'</v>
      </c>
      <c r="C22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278401, </v>
      </c>
      <c r="D22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'BUZO ""B"" (DIVERSOS OFICIOS)', </v>
      </c>
      <c r="E22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2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'MARINERO', </v>
      </c>
      <c r="G22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641010200, </v>
      </c>
      <c r="H22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2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2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2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22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22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22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2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'27.84.01'</v>
      </c>
      <c r="P22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2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2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2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2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2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2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2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2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2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2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2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2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2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2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2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2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2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2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2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2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2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2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2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2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29" spans="1:40" x14ac:dyDescent="0.25">
      <c r="A229" t="str">
        <f t="shared" ca="1" si="7"/>
        <v>'clave' =&gt; 217202, 'descr' =&gt; 'CABO DE CONTRAINCENDIO', 'nombre' =&gt; '', 'puesto_stps' =&gt; 'COMANDANTE DE BOMBEROS', 'clave_stps' =&gt; 943020100, 'activo' =&gt; 1, 'id_rev' =&gt; 1, 'id_reg_cont' =&gt; 2, 'nivel' =&gt; 21, 'familia' =&gt; 72, 'labores' =&gt; 2, 'regimen' =&gt; 'S', 'clasif' =&gt; '21.72.02'</v>
      </c>
      <c r="B229" t="str">
        <f t="shared" ca="1" si="8"/>
        <v>217202, 'CABO DE CONTRAINCENDIO', '', 'COMANDANTE DE BOMBEROS', 943020100, 1, 1, 2, 21, 72, 2, 'S', '21.72.02'</v>
      </c>
      <c r="C22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217202, </v>
      </c>
      <c r="D22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'CABO DE CONTRAINCENDIO', </v>
      </c>
      <c r="E22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2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'COMANDANTE DE BOMBEROS', </v>
      </c>
      <c r="G22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943020100, </v>
      </c>
      <c r="H22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2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2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2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21, </v>
      </c>
      <c r="L22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72, </v>
      </c>
      <c r="M22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22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2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'21.72.02'</v>
      </c>
      <c r="P22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2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2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2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2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2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2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2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2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2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2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2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2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2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2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2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2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2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2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2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2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2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2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2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2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30" spans="1:40" x14ac:dyDescent="0.25">
      <c r="A230" t="str">
        <f t="shared" ca="1" si="7"/>
        <v>'clave' =&gt; 246329, 'descr' =&gt; 'CABO DE OFICIOS (AISLAMIENTOS)', 'nombre' =&gt; '', 'puesto_stps' =&gt; 'AISLADOR DE INSTALACIONES DE REGRIGERACION Y CLIMATOLÃ‹GICAS', 'clave_stps' =&gt; 331020200, 'activo' =&gt; 1, 'id_rev' =&gt; 1, 'id_reg_cont' =&gt; 2, 'nivel' =&gt; 24, 'familia' =&gt; 63, 'labores' =&gt; 29, 'regimen' =&gt; 'S', 'clasif' =&gt; '24.63.29'</v>
      </c>
      <c r="B230" t="str">
        <f t="shared" ca="1" si="8"/>
        <v>246329, 'CABO DE OFICIOS (AISLAMIENTOS)', '', 'AISLADOR DE INSTALACIONES DE REGRIGERACION Y CLIMATOLÃ‹GICAS', 331020200, 1, 1, 2, 24, 63, 29, 'S', '24.63.29'</v>
      </c>
      <c r="C23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246329, </v>
      </c>
      <c r="D23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'CABO DE OFICIOS (AISLAMIENTOS)', </v>
      </c>
      <c r="E23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3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'AISLADOR DE INSTALACIONES DE REGRIGERACION Y CLIMATOLÃ‹GICAS', </v>
      </c>
      <c r="G23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331020200, </v>
      </c>
      <c r="H23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3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3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3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23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23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29, </v>
      </c>
      <c r="N23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3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'24.63.29'</v>
      </c>
      <c r="P23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3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3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3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3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3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3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3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3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3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3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3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3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3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3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3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3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3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3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3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3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3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3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3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3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31" spans="1:40" x14ac:dyDescent="0.25">
      <c r="A231" t="str">
        <f t="shared" ca="1" si="7"/>
        <v>'clave' =&gt; 246305, 'descr' =&gt; 'CABO DE OFICIOS (ALBAÑILES)', 'nombre' =&gt; '', 'puesto_stps' =&gt; 'ALBAÑIL (CONSTRUCCION)', 'clave_stps' =&gt; 322010100, 'activo' =&gt; 1, 'id_rev' =&gt; 1, 'id_reg_cont' =&gt; 2, 'nivel' =&gt; 24, 'familia' =&gt; 63, 'labores' =&gt; 5, 'regimen' =&gt; 'S', 'clasif' =&gt; '24.63.05'</v>
      </c>
      <c r="B231" t="str">
        <f t="shared" ca="1" si="8"/>
        <v>246305, 'CABO DE OFICIOS (ALBAÑILES)', '', 'ALBAÑIL (CONSTRUCCION)', 322010100, 1, 1, 2, 24, 63, 5, 'S', '24.63.05'</v>
      </c>
      <c r="C23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246305, </v>
      </c>
      <c r="D23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'CABO DE OFICIOS (ALBAÑILES)', </v>
      </c>
      <c r="E23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3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'ALBAÑIL (CONSTRUCCION)', </v>
      </c>
      <c r="G23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322010100, </v>
      </c>
      <c r="H23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3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3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3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23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23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23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3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'24.63.05'</v>
      </c>
      <c r="P23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3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3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3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3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3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3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3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3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3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3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3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3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3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3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3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3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3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3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3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3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3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3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3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3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32" spans="1:40" x14ac:dyDescent="0.25">
      <c r="A232" t="str">
        <f t="shared" ca="1" si="7"/>
        <v>'clave' =&gt; 246306, 'descr' =&gt; 'CABO DE OFICIOS (CARPINTEROS)', 'nombre' =&gt; '', 'puesto_stps' =&gt; 'MAESTRO CARPINTERO', 'clave_stps' =&gt; 332010203, 'activo' =&gt; 1, 'id_rev' =&gt; 1, 'id_reg_cont' =&gt; 2, 'nivel' =&gt; 24, 'familia' =&gt; 63, 'labores' =&gt; 6, 'regimen' =&gt; 'S', 'clasif' =&gt; '24.63.06'</v>
      </c>
      <c r="B232" t="str">
        <f t="shared" ca="1" si="8"/>
        <v>246306, 'CABO DE OFICIOS (CARPINTEROS)', '', 'MAESTRO CARPINTERO', 332010203, 1, 1, 2, 24, 63, 6, 'S', '24.63.06'</v>
      </c>
      <c r="C23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246306, </v>
      </c>
      <c r="D23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'CABO DE OFICIOS (CARPINTEROS)', </v>
      </c>
      <c r="E23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3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'MAESTRO CARPINTERO', </v>
      </c>
      <c r="G23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332010203, </v>
      </c>
      <c r="H23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3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3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3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23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23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23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3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'24.63.06'</v>
      </c>
      <c r="P23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3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3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3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3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3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3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3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3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3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3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3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3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3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3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3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3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3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3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3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3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3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3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3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3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33" spans="1:40" x14ac:dyDescent="0.25">
      <c r="A233" t="str">
        <f t="shared" ca="1" si="7"/>
        <v>'clave' =&gt; 246307, 'descr' =&gt; 'CABO DE OFICIOS (COMBUSTION INTERNA)', 'nombre' =&gt; '', 'puesto_stps' =&gt; 'MECANICO', 'clave_stps' =&gt; 412010601, 'activo' =&gt; 1, 'id_rev' =&gt; 1, 'id_reg_cont' =&gt; 2, 'nivel' =&gt; 24, 'familia' =&gt; 63, 'labores' =&gt; 7, 'regimen' =&gt; 'S', 'clasif' =&gt; '24.63.07'</v>
      </c>
      <c r="B233" t="str">
        <f t="shared" ca="1" si="8"/>
        <v>246307, 'CABO DE OFICIOS (COMBUSTION INTERNA)', '', 'MECANICO', 412010601, 1, 1, 2, 24, 63, 7, 'S', '24.63.07'</v>
      </c>
      <c r="C23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246307, </v>
      </c>
      <c r="D23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'CABO DE OFICIOS (COMBUSTION INTERNA)', </v>
      </c>
      <c r="E23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3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'MECANICO', </v>
      </c>
      <c r="G23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412010601, </v>
      </c>
      <c r="H23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3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3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3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23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23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23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3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'24.63.07'</v>
      </c>
      <c r="P23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3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3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3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3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3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3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3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3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3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3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3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3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3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3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3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3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3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3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3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3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3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3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3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3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34" spans="1:40" x14ac:dyDescent="0.25">
      <c r="A234" t="str">
        <f t="shared" ca="1" si="7"/>
        <v>'clave' =&gt; 246308, 'descr' =&gt; 'CABO DE OFICIOS (CONSTRUCCION Y TRABAJOS GENERALES)', 'nombre' =&gt; '', 'puesto_stps' =&gt; 'SUPERVISOR DE OBRA', 'clave_stps' =&gt; 313030200, 'activo' =&gt; 1, 'id_rev' =&gt; 1, 'id_reg_cont' =&gt; 2, 'nivel' =&gt; 24, 'familia' =&gt; 63, 'labores' =&gt; 8, 'regimen' =&gt; 'S', 'clasif' =&gt; '24.63.08'</v>
      </c>
      <c r="B234" t="str">
        <f t="shared" ca="1" si="8"/>
        <v>246308, 'CABO DE OFICIOS (CONSTRUCCION Y TRABAJOS GENERALES)', '', 'SUPERVISOR DE OBRA', 313030200, 1, 1, 2, 24, 63, 8, 'S', '24.63.08'</v>
      </c>
      <c r="C23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246308, </v>
      </c>
      <c r="D23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'CABO DE OFICIOS (CONSTRUCCION Y TRABAJOS GENERALES)', </v>
      </c>
      <c r="E23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3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 DE OBRA', </v>
      </c>
      <c r="G23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313030200, </v>
      </c>
      <c r="H23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3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3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3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23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23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23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3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'24.63.08'</v>
      </c>
      <c r="P23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3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3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3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3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3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3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3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3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3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3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3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3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3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3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3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3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3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3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3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3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3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3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3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3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35" spans="1:40" x14ac:dyDescent="0.25">
      <c r="A235" t="str">
        <f t="shared" ca="1" si="7"/>
        <v>'clave' =&gt; 246309, 'descr' =&gt; 'CABO DE OFICIOS (ELECTRICISTAS)', 'nombre' =&gt; '', 'puesto_stps' =&gt; 'ELECTRICISTA', 'clave_stps' =&gt; 423030301, 'activo' =&gt; 1, 'id_rev' =&gt; 1, 'id_reg_cont' =&gt; 2, 'nivel' =&gt; 24, 'familia' =&gt; 63, 'labores' =&gt; 9, 'regimen' =&gt; 'S', 'clasif' =&gt; '24.63.09'</v>
      </c>
      <c r="B235" t="str">
        <f t="shared" ca="1" si="8"/>
        <v>246309, 'CABO DE OFICIOS (ELECTRICISTAS)', '', 'ELECTRICISTA', 423030301, 1, 1, 2, 24, 63, 9, 'S', '24.63.09'</v>
      </c>
      <c r="C23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246309, </v>
      </c>
      <c r="D23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'CABO DE OFICIOS (ELECTRICISTAS)', </v>
      </c>
      <c r="E23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3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'ELECTRICISTA', </v>
      </c>
      <c r="G23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423030301, </v>
      </c>
      <c r="H23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3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3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3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23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23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23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3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'24.63.09'</v>
      </c>
      <c r="P23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3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3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3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3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3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3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3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3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3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3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3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3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3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3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3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3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3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3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3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3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3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3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3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3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36" spans="1:40" x14ac:dyDescent="0.25">
      <c r="A236" t="str">
        <f t="shared" ca="1" si="7"/>
        <v>'clave' =&gt; 246316, 'descr' =&gt; 'CABO DE OFICIOS (FONTANEROS)', 'nombre' =&gt; '', 'puesto_stps' =&gt; 'FONTANERO', 'clave_stps' =&gt; 342010201, 'activo' =&gt; 1, 'id_rev' =&gt; 1, 'id_reg_cont' =&gt; 2, 'nivel' =&gt; 24, 'familia' =&gt; 63, 'labores' =&gt; 16, 'regimen' =&gt; 'S', 'clasif' =&gt; '24.63.16'</v>
      </c>
      <c r="B236" t="str">
        <f t="shared" ca="1" si="8"/>
        <v>246316, 'CABO DE OFICIOS (FONTANEROS)', '', 'FONTANERO', 342010201, 1, 1, 2, 24, 63, 16, 'S', '24.63.16'</v>
      </c>
      <c r="C23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246316, </v>
      </c>
      <c r="D23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'CABO DE OFICIOS (FONTANEROS)', </v>
      </c>
      <c r="E23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3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'FONTANERO', </v>
      </c>
      <c r="G23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342010201, </v>
      </c>
      <c r="H23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3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3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3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23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23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16, </v>
      </c>
      <c r="N23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3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'24.63.16'</v>
      </c>
      <c r="P23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3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3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3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3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3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3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3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3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3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3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3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3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3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3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3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3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3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3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3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3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3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3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3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3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37" spans="1:40" x14ac:dyDescent="0.25">
      <c r="A237" t="str">
        <f t="shared" ca="1" si="7"/>
        <v>'clave' =&gt; 246301, 'descr' =&gt; 'CABO DE OFICIOS (INSTRUMENTISTAS)', 'nombre' =&gt; '', 'puesto_stps' =&gt; 'TECNICO ELECTROMECANICO', 'clave_stps' =&gt; 423040600, 'activo' =&gt; 1, 'id_rev' =&gt; 1, 'id_reg_cont' =&gt; 2, 'nivel' =&gt; 24, 'familia' =&gt; 63, 'labores' =&gt; 1, 'regimen' =&gt; 'S', 'clasif' =&gt; '24.63.01'</v>
      </c>
      <c r="B237" t="str">
        <f t="shared" ca="1" si="8"/>
        <v>246301, 'CABO DE OFICIOS (INSTRUMENTISTAS)', '', 'TECNICO ELECTROMECANICO', 423040600, 1, 1, 2, 24, 63, 1, 'S', '24.63.01'</v>
      </c>
      <c r="C23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246301, </v>
      </c>
      <c r="D23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'CABO DE OFICIOS (INSTRUMENTISTAS)', </v>
      </c>
      <c r="E23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3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ELECTROMECANICO', </v>
      </c>
      <c r="G23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423040600, </v>
      </c>
      <c r="H23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3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3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3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23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23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23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3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'24.63.01'</v>
      </c>
      <c r="P23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3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3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3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3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3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3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3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3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3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3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3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3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3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3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3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3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3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3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3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3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3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3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3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3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38" spans="1:40" x14ac:dyDescent="0.25">
      <c r="A238" t="str">
        <f t="shared" ca="1" si="7"/>
        <v>'clave' =&gt; 246311, 'descr' =&gt; 'CABO DE OFICIOS (PAILEROS)', 'nombre' =&gt; '', 'puesto_stps' =&gt; 'PAILERO', 'clave_stps' =&gt; 572290600, 'activo' =&gt; 1, 'id_rev' =&gt; 1, 'id_reg_cont' =&gt; 2, 'nivel' =&gt; 24, 'familia' =&gt; 63, 'labores' =&gt; 11, 'regimen' =&gt; 'S', 'clasif' =&gt; '24.63.11'</v>
      </c>
      <c r="B238" t="str">
        <f t="shared" ca="1" si="8"/>
        <v>246311, 'CABO DE OFICIOS (PAILEROS)', '', 'PAILERO', 572290600, 1, 1, 2, 24, 63, 11, 'S', '24.63.11'</v>
      </c>
      <c r="C23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246311, </v>
      </c>
      <c r="D23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'CABO DE OFICIOS (PAILEROS)', </v>
      </c>
      <c r="E23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3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'PAILERO', </v>
      </c>
      <c r="G23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572290600, </v>
      </c>
      <c r="H23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3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3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3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23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23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11, </v>
      </c>
      <c r="N23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3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'24.63.11'</v>
      </c>
      <c r="P23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3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3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3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3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3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3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3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3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3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3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3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3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3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3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3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3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3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3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3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3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3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3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3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3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39" spans="1:40" x14ac:dyDescent="0.25">
      <c r="A239" t="str">
        <f t="shared" ca="1" si="7"/>
        <v>'clave' =&gt; 246312, 'descr' =&gt; 'CABO DE OFICIOS (PINTORES)', 'nombre' =&gt; '', 'puesto_stps' =&gt; 'PINTOR', 'clave_stps' =&gt; 331040202, 'activo' =&gt; 1, 'id_rev' =&gt; 1, 'id_reg_cont' =&gt; 2, 'nivel' =&gt; 24, 'familia' =&gt; 63, 'labores' =&gt; 12, 'regimen' =&gt; 'S', 'clasif' =&gt; '24.63.12'</v>
      </c>
      <c r="B239" t="str">
        <f t="shared" ca="1" si="8"/>
        <v>246312, 'CABO DE OFICIOS (PINTORES)', '', 'PINTOR', 331040202, 1, 1, 2, 24, 63, 12, 'S', '24.63.12'</v>
      </c>
      <c r="C23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246312, </v>
      </c>
      <c r="D23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'CABO DE OFICIOS (PINTORES)', </v>
      </c>
      <c r="E23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3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'PINTOR', </v>
      </c>
      <c r="G23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331040202, </v>
      </c>
      <c r="H23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3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3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3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23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23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12, </v>
      </c>
      <c r="N23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3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'24.63.12'</v>
      </c>
      <c r="P23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3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3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3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3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3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3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3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3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3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3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3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3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3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3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3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3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3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3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3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3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3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3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3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3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40" spans="1:40" x14ac:dyDescent="0.25">
      <c r="A240" t="str">
        <f t="shared" ca="1" si="7"/>
        <v>'clave' =&gt; 246314, 'descr' =&gt; 'CABO DE OFICIOS (SOLDADORES)', 'nombre' =&gt; '', 'puesto_stps' =&gt; 'SOLDADOR', 'clave_stps' =&gt; 572240101, 'activo' =&gt; 1, 'id_rev' =&gt; 1, 'id_reg_cont' =&gt; 2, 'nivel' =&gt; 24, 'familia' =&gt; 63, 'labores' =&gt; 14, 'regimen' =&gt; 'S', 'clasif' =&gt; '24.63.14'</v>
      </c>
      <c r="B240" t="str">
        <f t="shared" ca="1" si="8"/>
        <v>246314, 'CABO DE OFICIOS (SOLDADORES)', '', 'SOLDADOR', 572240101, 1, 1, 2, 24, 63, 14, 'S', '24.63.14'</v>
      </c>
      <c r="C24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246314, </v>
      </c>
      <c r="D24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'CABO DE OFICIOS (SOLDADORES)', </v>
      </c>
      <c r="E24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4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'SOLDADOR', </v>
      </c>
      <c r="G24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572240101, </v>
      </c>
      <c r="H24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4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4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4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24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24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14, </v>
      </c>
      <c r="N24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4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'24.63.14'</v>
      </c>
      <c r="P24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4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4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4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4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4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4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4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4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4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4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4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4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4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4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4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4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4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4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4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4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4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4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4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4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41" spans="1:40" x14ac:dyDescent="0.25">
      <c r="A241" t="str">
        <f t="shared" ca="1" si="7"/>
        <v>'clave' =&gt; 246304, 'descr' =&gt; 'CABO DE OFICIOS (TALLERES)', 'nombre' =&gt; '', 'puesto_stps' =&gt; 'TECNICO ELECTROMECANICO', 'clave_stps' =&gt; 423040600, 'activo' =&gt; 1, 'id_rev' =&gt; 1, 'id_reg_cont' =&gt; 2, 'nivel' =&gt; 24, 'familia' =&gt; 63, 'labores' =&gt; 4, 'regimen' =&gt; 'S', 'clasif' =&gt; '24.63.04'</v>
      </c>
      <c r="B241" t="str">
        <f t="shared" ca="1" si="8"/>
        <v>246304, 'CABO DE OFICIOS (TALLERES)', '', 'TECNICO ELECTROMECANICO', 423040600, 1, 1, 2, 24, 63, 4, 'S', '24.63.04'</v>
      </c>
      <c r="C24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246304, </v>
      </c>
      <c r="D24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'CABO DE OFICIOS (TALLERES)', </v>
      </c>
      <c r="E24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4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ELECTROMECANICO', </v>
      </c>
      <c r="G24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423040600, </v>
      </c>
      <c r="H24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4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4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4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24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24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24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4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'24.63.04'</v>
      </c>
      <c r="P24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4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4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4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4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4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4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4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4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4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4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4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4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4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4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4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4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4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4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4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4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4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4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4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4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42" spans="1:40" x14ac:dyDescent="0.25">
      <c r="A242" t="str">
        <f t="shared" ca="1" si="7"/>
        <v>'clave' =&gt; 246315, 'descr' =&gt; 'CABO DE OFICIOS (TUBEROS)', 'nombre' =&gt; '', 'puesto_stps' =&gt; 'DUCTERO', 'clave_stps' =&gt; 342010100, 'activo' =&gt; 1, 'id_rev' =&gt; 1, 'id_reg_cont' =&gt; 2, 'nivel' =&gt; 24, 'familia' =&gt; 63, 'labores' =&gt; 15, 'regimen' =&gt; 'S', 'clasif' =&gt; '24.63.15'</v>
      </c>
      <c r="B242" t="str">
        <f t="shared" ca="1" si="8"/>
        <v>246315, 'CABO DE OFICIOS (TUBEROS)', '', 'DUCTERO', 342010100, 1, 1, 2, 24, 63, 15, 'S', '24.63.15'</v>
      </c>
      <c r="C24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246315, </v>
      </c>
      <c r="D24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'CABO DE OFICIOS (TUBEROS)', </v>
      </c>
      <c r="E24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4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'DUCTERO', </v>
      </c>
      <c r="G24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342010100, </v>
      </c>
      <c r="H24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4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4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4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24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24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15, </v>
      </c>
      <c r="N24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4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'24.63.15'</v>
      </c>
      <c r="P24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4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4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4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4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4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4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4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4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4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4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4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4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4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4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4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4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4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4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4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4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4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4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4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4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43" spans="1:40" x14ac:dyDescent="0.25">
      <c r="A243" t="str">
        <f t="shared" ca="1" si="7"/>
        <v>'clave' =&gt; 158251, 'descr' =&gt; 'CABO DE PRIMERA-MARINA', 'nombre' =&gt; '', 'puesto_stps' =&gt; 'MARINERO', 'clave_stps' =&gt; 641010200, 'activo' =&gt; 1, 'id_rev' =&gt; 1, 'id_reg_cont' =&gt; 2, 'nivel' =&gt; 15, 'familia' =&gt; 82, 'labores' =&gt; 51, 'regimen' =&gt; 'S', 'clasif' =&gt; '15.82.51'</v>
      </c>
      <c r="B243" t="str">
        <f t="shared" ca="1" si="8"/>
        <v>158251, 'CABO DE PRIMERA-MARINA', '', 'MARINERO', 641010200, 1, 1, 2, 15, 82, 51, 'S', '15.82.51'</v>
      </c>
      <c r="C24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158251, </v>
      </c>
      <c r="D24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'CABO DE PRIMERA-MARINA', </v>
      </c>
      <c r="E24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4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'MARINERO', </v>
      </c>
      <c r="G24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641010200, </v>
      </c>
      <c r="H24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4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4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4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15, </v>
      </c>
      <c r="L24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82, </v>
      </c>
      <c r="M24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51, </v>
      </c>
      <c r="N24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4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'15.82.51'</v>
      </c>
      <c r="P24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4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4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4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4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4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4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4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4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4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4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4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4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4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4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4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4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4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4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4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4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4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4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4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4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44" spans="1:40" x14ac:dyDescent="0.25">
      <c r="A244" t="str">
        <f t="shared" ca="1" si="7"/>
        <v>'clave' =&gt; 148251, 'descr' =&gt; 'CABO DE SEGUNDA-MARINA', 'nombre' =&gt; '', 'puesto_stps' =&gt; 'MARINERO', 'clave_stps' =&gt; 641010200, 'activo' =&gt; 1, 'id_rev' =&gt; 1, 'id_reg_cont' =&gt; 2, 'nivel' =&gt; 14, 'familia' =&gt; 82, 'labores' =&gt; 51, 'regimen' =&gt; 'S', 'clasif' =&gt; '14.82.51'</v>
      </c>
      <c r="B244" t="str">
        <f t="shared" ca="1" si="8"/>
        <v>148251, 'CABO DE SEGUNDA-MARINA', '', 'MARINERO', 641010200, 1, 1, 2, 14, 82, 51, 'S', '14.82.51'</v>
      </c>
      <c r="C24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148251, </v>
      </c>
      <c r="D24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'CABO DE SEGUNDA-MARINA', </v>
      </c>
      <c r="E24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4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'MARINERO', </v>
      </c>
      <c r="G24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641010200, </v>
      </c>
      <c r="H24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4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4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4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14, </v>
      </c>
      <c r="L24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82, </v>
      </c>
      <c r="M24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51, </v>
      </c>
      <c r="N24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4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'14.82.51'</v>
      </c>
      <c r="P24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4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4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4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4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4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4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4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4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4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4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4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4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4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4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4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4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4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4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4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4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4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4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4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4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45" spans="1:40" x14ac:dyDescent="0.25">
      <c r="A245" t="str">
        <f t="shared" ca="1" si="7"/>
        <v>'clave' =&gt; 238204, 'descr' =&gt; 'CABO DE TRANSPORTACIÃ‹N FLUVIAL', 'nombre' =&gt; '', 'puesto_stps' =&gt; 'MARINERO', 'clave_stps' =&gt; 641010200, 'activo' =&gt; 1, 'id_rev' =&gt; 1, 'id_reg_cont' =&gt; 2, 'nivel' =&gt; 23, 'familia' =&gt; 82, 'labores' =&gt; 4, 'regimen' =&gt; 'S', 'clasif' =&gt; '23.82.04'</v>
      </c>
      <c r="B245" t="str">
        <f t="shared" ca="1" si="8"/>
        <v>238204, 'CABO DE TRANSPORTACIÃ‹N FLUVIAL', '', 'MARINERO', 641010200, 1, 1, 2, 23, 82, 4, 'S', '23.82.04'</v>
      </c>
      <c r="C24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238204, </v>
      </c>
      <c r="D24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'CABO DE TRANSPORTACIÃ‹N FLUVIAL', </v>
      </c>
      <c r="E24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4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'MARINERO', </v>
      </c>
      <c r="G24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641010200, </v>
      </c>
      <c r="H24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4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4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4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24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82, </v>
      </c>
      <c r="M24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24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4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'23.82.04'</v>
      </c>
      <c r="P24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4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4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4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4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4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4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4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4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4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4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4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4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4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4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4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4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4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4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4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4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4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4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4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4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46" spans="1:40" x14ac:dyDescent="0.25">
      <c r="A246" t="str">
        <f t="shared" ca="1" si="7"/>
        <v>'clave' =&gt; 187403, 'descr' =&gt; 'CABO DE VIGILANCIA', 'nombre' =&gt; '', 'puesto_stps' =&gt; 'VIGILANTE', 'clave_stps' =&gt; 942031000, 'activo' =&gt; 1, 'id_rev' =&gt; 1, 'id_reg_cont' =&gt; 2, 'nivel' =&gt; 18, 'familia' =&gt; 74, 'labores' =&gt; 3, 'regimen' =&gt; 'S', 'clasif' =&gt; '18.74.03'</v>
      </c>
      <c r="B246" t="str">
        <f t="shared" ca="1" si="8"/>
        <v>187403, 'CABO DE VIGILANCIA', '', 'VIGILANTE', 942031000, 1, 1, 2, 18, 74, 3, 'S', '18.74.03'</v>
      </c>
      <c r="C24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187403, </v>
      </c>
      <c r="D24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'CABO DE VIGILANCIA', </v>
      </c>
      <c r="E24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4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'VIGILANTE', </v>
      </c>
      <c r="G24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942031000, </v>
      </c>
      <c r="H24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4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4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4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18, </v>
      </c>
      <c r="L24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74, </v>
      </c>
      <c r="M24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24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4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'18.74.03'</v>
      </c>
      <c r="P24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4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4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4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4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4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4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4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4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4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4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4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4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4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4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4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4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4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4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4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4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4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4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4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4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47" spans="1:40" x14ac:dyDescent="0.25">
      <c r="A247" t="str">
        <f t="shared" ca="1" si="7"/>
        <v>'clave' =&gt; 166136, 'descr' =&gt; 'CABO ESPECIAL-LAVADO DE CALDERAS', 'nombre' =&gt; '', 'puesto_stps' =&gt; 'MECANICO MANTENIMIENTO DE CALDERAS', 'clave_stps' =&gt; 413030500, 'activo' =&gt; 1, 'id_rev' =&gt; 1, 'id_reg_cont' =&gt; 2, 'nivel' =&gt; 16, 'familia' =&gt; 61, 'labores' =&gt; 36, 'regimen' =&gt; 'S', 'clasif' =&gt; '16.61.36'</v>
      </c>
      <c r="B247" t="str">
        <f t="shared" ca="1" si="8"/>
        <v>166136, 'CABO ESPECIAL-LAVADO DE CALDERAS', '', 'MECANICO MANTENIMIENTO DE CALDERAS', 413030500, 1, 1, 2, 16, 61, 36, 'S', '16.61.36'</v>
      </c>
      <c r="C24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166136, </v>
      </c>
      <c r="D24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'CABO ESPECIAL-LAVADO DE CALDERAS', </v>
      </c>
      <c r="E24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4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'MECANICO MANTENIMIENTO DE CALDERAS', </v>
      </c>
      <c r="G24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413030500, </v>
      </c>
      <c r="H24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4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4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4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16, </v>
      </c>
      <c r="L24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61, </v>
      </c>
      <c r="M24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36, </v>
      </c>
      <c r="N24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4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'16.61.36'</v>
      </c>
      <c r="P24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4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4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4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4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4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4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4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4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4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4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4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4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4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4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4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4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4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4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4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4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4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4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4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4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48" spans="1:40" x14ac:dyDescent="0.25">
      <c r="A248" t="str">
        <f t="shared" ca="1" si="7"/>
        <v>'clave' =&gt; 185204, 'descr' =&gt; 'CABO ESPECIAL-TRABAJOS GENERALES DE PERFORACION', 'nombre' =&gt; '', 'puesto_stps' =&gt; 'AYUDANTE DE PERFORADOR DE POZOS', 'clave_stps' =&gt; 221010100, 'activo' =&gt; 1, 'id_rev' =&gt; 1, 'id_reg_cont' =&gt; 2, 'nivel' =&gt; 18, 'familia' =&gt; 52, 'labores' =&gt; 4, 'regimen' =&gt; 'S', 'clasif' =&gt; '18.52.04'</v>
      </c>
      <c r="B248" t="str">
        <f t="shared" ca="1" si="8"/>
        <v>185204, 'CABO ESPECIAL-TRABAJOS GENERALES DE PERFORACION', '', 'AYUDANTE DE PERFORADOR DE POZOS', 221010100, 1, 1, 2, 18, 52, 4, 'S', '18.52.04'</v>
      </c>
      <c r="C24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185204, </v>
      </c>
      <c r="D24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'CABO ESPECIAL-TRABAJOS GENERALES DE PERFORACION', </v>
      </c>
      <c r="E24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4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DE PERFORADOR DE POZOS', </v>
      </c>
      <c r="G24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221010100, </v>
      </c>
      <c r="H24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4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4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4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18, </v>
      </c>
      <c r="L24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52, </v>
      </c>
      <c r="M24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24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4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'18.52.04'</v>
      </c>
      <c r="P24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4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4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4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4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4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4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4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4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4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4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4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4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4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4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4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4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4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4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4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4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4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4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4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4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49" spans="1:40" x14ac:dyDescent="0.25">
      <c r="A249" t="str">
        <f t="shared" ca="1" si="7"/>
        <v>'clave' =&gt; 185105, 'descr' =&gt; 'CADENERO DE PRIMERA', 'nombre' =&gt; '', 'puesto_stps' =&gt; 'CADENERO', 'clave_stps' =&gt; 311010100, 'activo' =&gt; 1, 'id_rev' =&gt; 1, 'id_reg_cont' =&gt; 2, 'nivel' =&gt; 18, 'familia' =&gt; 51, 'labores' =&gt; 5, 'regimen' =&gt; 'S', 'clasif' =&gt; '18.51.05'</v>
      </c>
      <c r="B249" t="str">
        <f t="shared" ca="1" si="8"/>
        <v>185105, 'CADENERO DE PRIMERA', '', 'CADENERO', 311010100, 1, 1, 2, 18, 51, 5, 'S', '18.51.05'</v>
      </c>
      <c r="C24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185105, </v>
      </c>
      <c r="D24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'CADENERO DE PRIMERA', </v>
      </c>
      <c r="E24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4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'CADENERO', </v>
      </c>
      <c r="G24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311010100, </v>
      </c>
      <c r="H24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4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4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4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18, </v>
      </c>
      <c r="L24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51, </v>
      </c>
      <c r="M24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24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4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'18.51.05'</v>
      </c>
      <c r="P24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4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4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4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4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4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4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4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4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4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4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4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4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4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4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4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4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4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4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4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4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4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4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4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4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50" spans="1:40" x14ac:dyDescent="0.25">
      <c r="A250" t="str">
        <f t="shared" ca="1" si="7"/>
        <v>'clave' =&gt; 135105, 'descr' =&gt; 'CADENERO DE SEGUNDA', 'nombre' =&gt; '', 'puesto_stps' =&gt; 'CADENERO', 'clave_stps' =&gt; 311010100, 'activo' =&gt; 1, 'id_rev' =&gt; 1, 'id_reg_cont' =&gt; 2, 'nivel' =&gt; 13, 'familia' =&gt; 51, 'labores' =&gt; 5, 'regimen' =&gt; 'S', 'clasif' =&gt; '13.51.05'</v>
      </c>
      <c r="B250" t="str">
        <f t="shared" ca="1" si="8"/>
        <v>135105, 'CADENERO DE SEGUNDA', '', 'CADENERO', 311010100, 1, 1, 2, 13, 51, 5, 'S', '13.51.05'</v>
      </c>
      <c r="C25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135105, </v>
      </c>
      <c r="D25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'CADENERO DE SEGUNDA', </v>
      </c>
      <c r="E25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5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'CADENERO', </v>
      </c>
      <c r="G25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311010100, </v>
      </c>
      <c r="H25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5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5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5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13, </v>
      </c>
      <c r="L25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51, </v>
      </c>
      <c r="M25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25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5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'13.51.05'</v>
      </c>
      <c r="P25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5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5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5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5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5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5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5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5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5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5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5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5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5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5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5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5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5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5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5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5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5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5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5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5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51" spans="1:40" x14ac:dyDescent="0.25">
      <c r="A251" t="str">
        <f t="shared" ca="1" si="7"/>
        <v>'clave' =&gt; 294102, 'descr' =&gt; 'CAJERO ""A"" (CONTADURIA)', 'nombre' =&gt; '', 'puesto_stps' =&gt; 'CAJERO', 'clave_stps' =&gt; 712010601, 'activo' =&gt; 1, 'id_rev' =&gt; 1, 'id_reg_cont' =&gt; 1, 'nivel' =&gt; 29, 'familia' =&gt; 41, 'labores' =&gt; 2, 'regimen' =&gt; 'C', 'clasif' =&gt; '29.41.02'</v>
      </c>
      <c r="B251" t="str">
        <f t="shared" ca="1" si="8"/>
        <v>294102, 'CAJERO ""A"" (CONTADURIA)', '', 'CAJERO', 712010601, 1, 1, 1, 29, 41, 2, 'C', '29.41.02'</v>
      </c>
      <c r="C25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294102, </v>
      </c>
      <c r="D25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'CAJERO ""A"" (CONTADURIA)', </v>
      </c>
      <c r="E25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5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'CAJERO', </v>
      </c>
      <c r="G25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712010601, </v>
      </c>
      <c r="H25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5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5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5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25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41, </v>
      </c>
      <c r="M25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25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5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'29.41.02'</v>
      </c>
      <c r="P25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5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5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5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5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5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5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5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5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5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5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5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5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5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5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5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5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5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5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5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5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5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5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5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5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52" spans="1:40" x14ac:dyDescent="0.25">
      <c r="A252" t="str">
        <f t="shared" ca="1" si="7"/>
        <v>'clave' =&gt; 293101, 'descr' =&gt; 'CAJERO ""A"" (GERENCIAS COMERCIALES)', 'nombre' =&gt; '', 'puesto_stps' =&gt; 'CAJERO', 'clave_stps' =&gt; 712010601, 'activo' =&gt; 1, 'id_rev' =&gt; 1, 'id_reg_cont' =&gt; 1, 'nivel' =&gt; 29, 'familia' =&gt; 31, 'labores' =&gt; 1, 'regimen' =&gt; 'C', 'clasif' =&gt; '29.31.01'</v>
      </c>
      <c r="B252" t="str">
        <f t="shared" ca="1" si="8"/>
        <v>293101, 'CAJERO ""A"" (GERENCIAS COMERCIALES)', '', 'CAJERO', 712010601, 1, 1, 1, 29, 31, 1, 'C', '29.31.01'</v>
      </c>
      <c r="C25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293101, </v>
      </c>
      <c r="D25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'CAJERO ""A"" (GERENCIAS COMERCIALES)', </v>
      </c>
      <c r="E25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5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'CAJERO', </v>
      </c>
      <c r="G25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712010601, </v>
      </c>
      <c r="H25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5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5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5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25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31, </v>
      </c>
      <c r="M25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25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5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'29.31.01'</v>
      </c>
      <c r="P25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5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5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5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5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5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5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5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5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5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5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5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5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5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5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5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5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5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5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5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5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5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5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5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5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53" spans="1:40" x14ac:dyDescent="0.25">
      <c r="A253" t="str">
        <f t="shared" ca="1" si="7"/>
        <v>'clave' =&gt; 334109, 'descr' =&gt; 'CAJERO ""A"" (PRODUCCION PRIMARIA)', 'nombre' =&gt; '', 'puesto_stps' =&gt; 'CAJERO', 'clave_stps' =&gt; 712010601, 'activo' =&gt; 1, 'id_rev' =&gt; 1, 'id_reg_cont' =&gt; 1, 'nivel' =&gt; 33, 'familia' =&gt; 41, 'labores' =&gt; 9, 'regimen' =&gt; 'C', 'clasif' =&gt; '33.41.09'</v>
      </c>
      <c r="B253" t="str">
        <f t="shared" ca="1" si="8"/>
        <v>334109, 'CAJERO ""A"" (PRODUCCION PRIMARIA)', '', 'CAJERO', 712010601, 1, 1, 1, 33, 41, 9, 'C', '33.41.09'</v>
      </c>
      <c r="C25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334109, </v>
      </c>
      <c r="D25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'CAJERO ""A"" (PRODUCCION PRIMARIA)', </v>
      </c>
      <c r="E25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5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'CAJERO', </v>
      </c>
      <c r="G25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712010601, </v>
      </c>
      <c r="H25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5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5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5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33, </v>
      </c>
      <c r="L25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41, </v>
      </c>
      <c r="M25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25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5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'33.41.09'</v>
      </c>
      <c r="P25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5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5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5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5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5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5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5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5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5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5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5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5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5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5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5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5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5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5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5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5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5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5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5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5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54" spans="1:40" x14ac:dyDescent="0.25">
      <c r="A254" t="str">
        <f t="shared" ca="1" si="7"/>
        <v>'clave' =&gt; 284104, 'descr' =&gt; 'CAJERO ""A"" (SUPERINTENDENCIAS DE VENTAS)', 'nombre' =&gt; '', 'puesto_stps' =&gt; 'CAJERO', 'clave_stps' =&gt; 712010601, 'activo' =&gt; 1, 'id_rev' =&gt; 1, 'id_reg_cont' =&gt; 1, 'nivel' =&gt; 28, 'familia' =&gt; 41, 'labores' =&gt; 4, 'regimen' =&gt; 'C', 'clasif' =&gt; '28.41.04'</v>
      </c>
      <c r="B254" t="str">
        <f t="shared" ca="1" si="8"/>
        <v>284104, 'CAJERO ""A"" (SUPERINTENDENCIAS DE VENTAS)', '', 'CAJERO', 712010601, 1, 1, 1, 28, 41, 4, 'C', '28.41.04'</v>
      </c>
      <c r="C25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284104, </v>
      </c>
      <c r="D25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'CAJERO ""A"" (SUPERINTENDENCIAS DE VENTAS)', </v>
      </c>
      <c r="E25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5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'CAJERO', </v>
      </c>
      <c r="G25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712010601, </v>
      </c>
      <c r="H25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5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5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5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25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41, </v>
      </c>
      <c r="M25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25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5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'28.41.04'</v>
      </c>
      <c r="P25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5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5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5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5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5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5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5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5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5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5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5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5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5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5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5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5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5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5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5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5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5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5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5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5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55" spans="1:40" x14ac:dyDescent="0.25">
      <c r="A255" t="str">
        <f t="shared" ca="1" si="7"/>
        <v>'clave' =&gt; 284102, 'descr' =&gt; 'CAJERO ""B"" (CONTADURIA)', 'nombre' =&gt; '', 'puesto_stps' =&gt; 'CAJERO', 'clave_stps' =&gt; 712010601, 'activo' =&gt; 1, 'id_rev' =&gt; 1, 'id_reg_cont' =&gt; 1, 'nivel' =&gt; 28, 'familia' =&gt; 41, 'labores' =&gt; 2, 'regimen' =&gt; 'C', 'clasif' =&gt; '28.41.02'</v>
      </c>
      <c r="B255" t="str">
        <f t="shared" ca="1" si="8"/>
        <v>284102, 'CAJERO ""B"" (CONTADURIA)', '', 'CAJERO', 712010601, 1, 1, 1, 28, 41, 2, 'C', '28.41.02'</v>
      </c>
      <c r="C25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284102, </v>
      </c>
      <c r="D25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'CAJERO ""B"" (CONTADURIA)', </v>
      </c>
      <c r="E25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5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'CAJERO', </v>
      </c>
      <c r="G25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712010601, </v>
      </c>
      <c r="H25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5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5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5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25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41, </v>
      </c>
      <c r="M25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25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5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'28.41.02'</v>
      </c>
      <c r="P25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5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5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5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5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5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5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5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5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5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5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5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5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5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5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5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5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5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5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5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5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5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5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5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5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56" spans="1:40" x14ac:dyDescent="0.25">
      <c r="A256" t="str">
        <f t="shared" ca="1" si="7"/>
        <v>'clave' =&gt; 314109, 'descr' =&gt; 'CAJERO ""B"" (PRODUCCION PRIMARIA)', 'nombre' =&gt; '', 'puesto_stps' =&gt; 'CAJERO', 'clave_stps' =&gt; 712010601, 'activo' =&gt; 1, 'id_rev' =&gt; 1, 'id_reg_cont' =&gt; 1, 'nivel' =&gt; 31, 'familia' =&gt; 41, 'labores' =&gt; 9, 'regimen' =&gt; 'C', 'clasif' =&gt; '31.41.09'</v>
      </c>
      <c r="B256" t="str">
        <f t="shared" ca="1" si="8"/>
        <v>314109, 'CAJERO ""B"" (PRODUCCION PRIMARIA)', '', 'CAJERO', 712010601, 1, 1, 1, 31, 41, 9, 'C', '31.41.09'</v>
      </c>
      <c r="C25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314109, </v>
      </c>
      <c r="D25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'CAJERO ""B"" (PRODUCCION PRIMARIA)', </v>
      </c>
      <c r="E25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5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'CAJERO', </v>
      </c>
      <c r="G25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712010601, </v>
      </c>
      <c r="H25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5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5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5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31, </v>
      </c>
      <c r="L25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41, </v>
      </c>
      <c r="M25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25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5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'31.41.09'</v>
      </c>
      <c r="P25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5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5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5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5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5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5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5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5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5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5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5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5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5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5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5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5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5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5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5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5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5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5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5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5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57" spans="1:40" x14ac:dyDescent="0.25">
      <c r="A257" t="str">
        <f t="shared" ca="1" si="7"/>
        <v>'clave' =&gt; 264104, 'descr' =&gt; 'CAJERO ""B"" (SUPERINTENDENCIAS DE VENTAS)', 'nombre' =&gt; '', 'puesto_stps' =&gt; 'CAJERO', 'clave_stps' =&gt; 712010601, 'activo' =&gt; 1, 'id_rev' =&gt; 1, 'id_reg_cont' =&gt; 1, 'nivel' =&gt; 26, 'familia' =&gt; 41, 'labores' =&gt; 4, 'regimen' =&gt; 'C', 'clasif' =&gt; '26.41.04'</v>
      </c>
      <c r="B257" t="str">
        <f t="shared" ca="1" si="8"/>
        <v>264104, 'CAJERO ""B"" (SUPERINTENDENCIAS DE VENTAS)', '', 'CAJERO', 712010601, 1, 1, 1, 26, 41, 4, 'C', '26.41.04'</v>
      </c>
      <c r="C25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264104, </v>
      </c>
      <c r="D25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'CAJERO ""B"" (SUPERINTENDENCIAS DE VENTAS)', </v>
      </c>
      <c r="E25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5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'CAJERO', </v>
      </c>
      <c r="G25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712010601, </v>
      </c>
      <c r="H25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5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5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5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26, </v>
      </c>
      <c r="L25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41, </v>
      </c>
      <c r="M25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25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5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'26.41.04'</v>
      </c>
      <c r="P25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5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5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5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5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5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5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5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5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5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5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5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5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5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5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5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5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5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5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5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5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5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5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5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5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58" spans="1:40" x14ac:dyDescent="0.25">
      <c r="A258" t="str">
        <f t="shared" ca="1" si="7"/>
        <v>'clave' =&gt; 274102, 'descr' =&gt; 'CAJERO ""C"" (CONTADURIA)', 'nombre' =&gt; '', 'puesto_stps' =&gt; 'CAJERO', 'clave_stps' =&gt; 712010601, 'activo' =&gt; 1, 'id_rev' =&gt; 1, 'id_reg_cont' =&gt; 1, 'nivel' =&gt; 27, 'familia' =&gt; 41, 'labores' =&gt; 2, 'regimen' =&gt; 'C', 'clasif' =&gt; '27.41.02'</v>
      </c>
      <c r="B258" t="str">
        <f t="shared" ca="1" si="8"/>
        <v>274102, 'CAJERO ""C"" (CONTADURIA)', '', 'CAJERO', 712010601, 1, 1, 1, 27, 41, 2, 'C', '27.41.02'</v>
      </c>
      <c r="C25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274102, </v>
      </c>
      <c r="D25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'CAJERO ""C"" (CONTADURIA)', </v>
      </c>
      <c r="E25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5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'CAJERO', </v>
      </c>
      <c r="G25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712010601, </v>
      </c>
      <c r="H25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5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5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5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25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41, </v>
      </c>
      <c r="M25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25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5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'27.41.02'</v>
      </c>
      <c r="P25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5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5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5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5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5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5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5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5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5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5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5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5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5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5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5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5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5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5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5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5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5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5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5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5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59" spans="1:40" x14ac:dyDescent="0.25">
      <c r="A259" t="str">
        <f t="shared" ca="1" si="7"/>
        <v>'clave' =&gt; 294109, 'descr' =&gt; 'CAJERO ""C"" (PRODUCCION PRIMARIA)', 'nombre' =&gt; '', 'puesto_stps' =&gt; 'CAJERO', 'clave_stps' =&gt; 712010601, 'activo' =&gt; 1, 'id_rev' =&gt; 1, 'id_reg_cont' =&gt; 1, 'nivel' =&gt; 29, 'familia' =&gt; 41, 'labores' =&gt; 9, 'regimen' =&gt; 'C', 'clasif' =&gt; '29.41.09'</v>
      </c>
      <c r="B259" t="str">
        <f t="shared" ca="1" si="8"/>
        <v>294109, 'CAJERO ""C"" (PRODUCCION PRIMARIA)', '', 'CAJERO', 712010601, 1, 1, 1, 29, 41, 9, 'C', '29.41.09'</v>
      </c>
      <c r="C25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294109, </v>
      </c>
      <c r="D25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'CAJERO ""C"" (PRODUCCION PRIMARIA)', </v>
      </c>
      <c r="E25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5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'CAJERO', </v>
      </c>
      <c r="G25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712010601, </v>
      </c>
      <c r="H25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5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5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5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25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41, </v>
      </c>
      <c r="M25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25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5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'29.41.09'</v>
      </c>
      <c r="P25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5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5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5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5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5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5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5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5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5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5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5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5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5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5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5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5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5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5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5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5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5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5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5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5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60" spans="1:40" x14ac:dyDescent="0.25">
      <c r="A260" t="str">
        <f t="shared" ca="1" si="7"/>
        <v>'clave' =&gt; 264102, 'descr' =&gt; 'CAJERO ""D"" (CONTADURIA)', 'nombre' =&gt; '', 'puesto_stps' =&gt; 'CAJERO', 'clave_stps' =&gt; 712010601, 'activo' =&gt; 1, 'id_rev' =&gt; 1, 'id_reg_cont' =&gt; 1, 'nivel' =&gt; 26, 'familia' =&gt; 41, 'labores' =&gt; 2, 'regimen' =&gt; 'C', 'clasif' =&gt; '26.41.02'</v>
      </c>
      <c r="B260" t="str">
        <f t="shared" ca="1" si="8"/>
        <v>264102, 'CAJERO ""D"" (CONTADURIA)', '', 'CAJERO', 712010601, 1, 1, 1, 26, 41, 2, 'C', '26.41.02'</v>
      </c>
      <c r="C26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264102, </v>
      </c>
      <c r="D26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'CAJERO ""D"" (CONTADURIA)', </v>
      </c>
      <c r="E26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6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'CAJERO', </v>
      </c>
      <c r="G26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712010601, </v>
      </c>
      <c r="H26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6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6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6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26, </v>
      </c>
      <c r="L26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41, </v>
      </c>
      <c r="M26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26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6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'26.41.02'</v>
      </c>
      <c r="P26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6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6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6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6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6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6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6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6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6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6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6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6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6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6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6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6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6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6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6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6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6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6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6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6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61" spans="1:40" x14ac:dyDescent="0.25">
      <c r="A261" t="str">
        <f t="shared" ca="1" si="7"/>
        <v>'clave' =&gt; 284109, 'descr' =&gt; 'CAJERO ""D"" (PRODUCCION PRIMARIA)', 'nombre' =&gt; '', 'puesto_stps' =&gt; 'CAJERO', 'clave_stps' =&gt; 712010601, 'activo' =&gt; 1, 'id_rev' =&gt; 1, 'id_reg_cont' =&gt; 1, 'nivel' =&gt; 28, 'familia' =&gt; 41, 'labores' =&gt; 9, 'regimen' =&gt; 'C', 'clasif' =&gt; '28.41.09'</v>
      </c>
      <c r="B261" t="str">
        <f t="shared" ca="1" si="8"/>
        <v>284109, 'CAJERO ""D"" (PRODUCCION PRIMARIA)', '', 'CAJERO', 712010601, 1, 1, 1, 28, 41, 9, 'C', '28.41.09'</v>
      </c>
      <c r="C26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284109, </v>
      </c>
      <c r="D26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'CAJERO ""D"" (PRODUCCION PRIMARIA)', </v>
      </c>
      <c r="E26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6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'CAJERO', </v>
      </c>
      <c r="G26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712010601, </v>
      </c>
      <c r="H26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6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6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6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26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41, </v>
      </c>
      <c r="M26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26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6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'28.41.09'</v>
      </c>
      <c r="P26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6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6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6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6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6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6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6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6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6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6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6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6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6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6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6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6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6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6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6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6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6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6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6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6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62" spans="1:40" x14ac:dyDescent="0.25">
      <c r="A262" t="str">
        <f t="shared" ref="A262:A325" ca="1" si="9">"" &amp; IFERROR("'" &amp; C$4 &amp; "'" &amp; " =&gt; " &amp; C262, "") &amp; IFERROR("'" &amp; D$4 &amp; "'" &amp; " =&gt; " &amp; D262, "") &amp; IFERROR("'" &amp; E$4 &amp; "'" &amp; " =&gt; " &amp; E262, "") &amp; IFERROR("'" &amp; F$4 &amp; "'" &amp; " =&gt; " &amp; F262, "") &amp; IFERROR("'" &amp; G$4 &amp; "'" &amp; " =&gt; " &amp; G262, "") &amp; IFERROR("'" &amp; H$4 &amp; "'" &amp; " =&gt; " &amp; H262, "") &amp; IFERROR("'" &amp; I$4 &amp; "'" &amp; " =&gt; " &amp; I262, "") &amp; IFERROR("'" &amp; J$4 &amp; "'" &amp; " =&gt; " &amp; J262, "") &amp; IFERROR("'" &amp; K$4 &amp; "'" &amp; " =&gt; " &amp; K262, "") &amp; IFERROR("'" &amp; L$4 &amp; "'" &amp; " =&gt; " &amp; L262, "") &amp; IFERROR("'" &amp; M$4 &amp; "'" &amp; " =&gt; " &amp; M262, "") &amp; IFERROR("'" &amp; N$4 &amp; "'" &amp; " =&gt; " &amp; N262, "") &amp; IFERROR("'" &amp; O$4 &amp; "'" &amp; " =&gt; " &amp; O262, "") &amp; IFERROR("'" &amp; P$4 &amp; "'" &amp; " =&gt; " &amp; P262, "") &amp; IFERROR("'" &amp; Q$4 &amp; "'" &amp; " =&gt; " &amp; Q262, "") &amp; IFERROR("'" &amp; R$4 &amp; "'" &amp; " =&gt; " &amp; R262, "") &amp; IFERROR("'" &amp; S$4 &amp; "'" &amp; " =&gt; " &amp; S262, "") &amp; IFERROR("'" &amp; T$4 &amp; "'" &amp; " =&gt; " &amp; T262, "") &amp; IFERROR("'" &amp; U$4 &amp; "'" &amp; " =&gt; " &amp; U262, "") &amp; IFERROR("'" &amp; V$4 &amp; "'" &amp; " =&gt; " &amp; V262, "") &amp; IFERROR("'" &amp; W$4 &amp; "'" &amp; " =&gt; " &amp; W262, "") &amp; IFERROR("'" &amp; X$4 &amp; "'" &amp; " =&gt; " &amp; X262, "") &amp; IFERROR("'" &amp; Y$4 &amp; "'" &amp; " =&gt; " &amp; Y262, "") &amp; IFERROR("'" &amp; Z$4 &amp; "'" &amp; " =&gt; " &amp; Z262, "") &amp; IFERROR("'" &amp; AA$4 &amp; "'" &amp; " =&gt; " &amp; AA262, "")  &amp; IFERROR("'" &amp; AB$4 &amp; "'" &amp; " =&gt; " &amp; AB262, "") &amp; IFERROR("'" &amp; AC$4 &amp; "'" &amp; " =&gt; " &amp; AC262, "") &amp; IFERROR("'" &amp; AD$4 &amp; "'" &amp; " =&gt; " &amp; AD262, "") &amp; IFERROR("'" &amp; AE$4 &amp; "'" &amp; " =&gt; " &amp; AE262, "") &amp; IFERROR("'" &amp; AF$4 &amp; "'" &amp; " =&gt; " &amp; AF262, "") &amp; IFERROR("'" &amp; AG$4 &amp; "'" &amp; " =&gt; " &amp; AG262, "") &amp; IFERROR("'" &amp; AH$4 &amp; "'" &amp; " =&gt; " &amp;  AH262, "") &amp; IFERROR("'" &amp; AI$4 &amp; "'" &amp; " =&gt; " &amp; AI262, "") &amp; IFERROR("'" &amp; AJ$4 &amp; "'" &amp; " =&gt; " &amp; AJ262, "") &amp; IFERROR("'" &amp; AK$4 &amp; "'" &amp; " =&gt; " &amp; AK262, "") &amp; IFERROR("'" &amp; AL$4 &amp; "'" &amp; " =&gt; " &amp; AL262, "") &amp; IFERROR("'" &amp; AM$4 &amp; "'" &amp; " =&gt; " &amp; AM262, "") &amp; IFERROR("'" &amp; AN$4 &amp; "'" &amp; " =&gt; " &amp; AN262, "")</f>
        <v>'clave' =&gt; 103707, 'descr' =&gt; 'CAMILLERO', 'nombre' =&gt; '', 'puesto_stps' =&gt; 'CAMILLERO', 'clave_stps' =&gt; 912050500, 'activo' =&gt; 1, 'id_rev' =&gt; 1, 'id_reg_cont' =&gt; 2, 'nivel' =&gt; 10, 'familia' =&gt; 37, 'labores' =&gt; 7, 'regimen' =&gt; 'S', 'clasif' =&gt; '10.37.07'</v>
      </c>
      <c r="B262" t="str">
        <f t="shared" ca="1" si="8"/>
        <v>103707, 'CAMILLERO', '', 'CAMILLERO', 912050500, 1, 1, 2, 10, 37, 7, 'S', '10.37.07'</v>
      </c>
      <c r="C26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103707, </v>
      </c>
      <c r="D26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'CAMILLERO', </v>
      </c>
      <c r="E26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6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'CAMILLERO', </v>
      </c>
      <c r="G26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912050500, </v>
      </c>
      <c r="H26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6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6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6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10, </v>
      </c>
      <c r="L26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26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26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6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'10.37.07'</v>
      </c>
      <c r="P26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6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6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6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6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6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6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6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6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6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6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6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6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6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6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6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6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6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6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6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6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6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6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6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6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63" spans="1:40" x14ac:dyDescent="0.25">
      <c r="A263" t="str">
        <f t="shared" ca="1" si="9"/>
        <v>'clave' =&gt; 358401, 'descr' =&gt; 'CAPITAN DE BUQUETANQUE', 'nombre' =&gt; '', 'puesto_stps' =&gt; 'CAPITAN', 'clave_stps' =&gt; 133010201, 'activo' =&gt; 1, 'id_rev' =&gt; 1, 'id_reg_cont' =&gt; 1, 'nivel' =&gt; 35, 'familia' =&gt; 84, 'labores' =&gt; 1, 'regimen' =&gt; 'C', 'clasif' =&gt; '35.84.01'</v>
      </c>
      <c r="B263" t="str">
        <f t="shared" ca="1" si="8"/>
        <v>358401, 'CAPITAN DE BUQUETANQUE', '', 'CAPITAN', 133010201, 1, 1, 1, 35, 84, 1, 'C', '35.84.01'</v>
      </c>
      <c r="C26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358401, </v>
      </c>
      <c r="D26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'CAPITAN DE BUQUETANQUE', </v>
      </c>
      <c r="E26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6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'CAPITAN', </v>
      </c>
      <c r="G26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133010201, </v>
      </c>
      <c r="H26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6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6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6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35, </v>
      </c>
      <c r="L26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26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26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6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'35.84.01'</v>
      </c>
      <c r="P26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6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6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6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6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6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6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6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6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6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6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6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6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6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6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6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6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6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6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6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6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6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6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6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6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64" spans="1:40" x14ac:dyDescent="0.25">
      <c r="A264" t="str">
        <f t="shared" ca="1" si="9"/>
        <v>'clave' =&gt; 338401, 'descr' =&gt; 'CAPITAN DE REMOLCADOR', 'nombre' =&gt; '', 'puesto_stps' =&gt; 'CAPITAN', 'clave_stps' =&gt; 133010201, 'activo' =&gt; 1, 'id_rev' =&gt; 1, 'id_reg_cont' =&gt; 1, 'nivel' =&gt; 33, 'familia' =&gt; 84, 'labores' =&gt; 1, 'regimen' =&gt; 'C', 'clasif' =&gt; '33.84.01'</v>
      </c>
      <c r="B264" t="str">
        <f t="shared" ref="B264:B327" ca="1" si="10">"" &amp; IFERROR(C264, "") &amp; IFERROR(D264, "") &amp; IFERROR(E264, "") &amp; IFERROR(F264, "") &amp; IFERROR(G264, "") &amp; IFERROR(H264, "") &amp; IFERROR(I264, "") &amp; IFERROR(J264, "") &amp; IFERROR(K264, "") &amp; IFERROR(L264, "") &amp; IFERROR(M264, "") &amp; IFERROR(N264, "") &amp; IFERROR(O264, "") &amp; IFERROR(P264, "") &amp; IFERROR(Q264, "") &amp; IFERROR(R264, "") &amp; IFERROR(S264, "") &amp; IFERROR(T264, "") &amp; IFERROR(U264, "") &amp; IFERROR(V264, "") &amp; IFERROR(W264, "") &amp; IFERROR(X264, "") &amp; IFERROR(Y264, "") &amp; IFERROR(Z264, "") &amp; IFERROR(AA264, "") &amp; IFERROR(AB264, "") &amp; IFERROR(AC264, "")&amp; IFERROR(AD264, "") &amp; IFERROR(AE264, "") &amp; IFERROR(AF264, "") &amp; IFERROR(AG264, "") &amp; IFERROR(AH264, "") &amp; IFERROR(AI264, "") &amp; IFERROR(AJ264, "") &amp; IFERROR(AK264, "") &amp; IFERROR(AL264, "") &amp; IFERROR(AM264, "") &amp; IFERROR(AN264, "")</f>
        <v>338401, 'CAPITAN DE REMOLCADOR', '', 'CAPITAN', 133010201, 1, 1, 1, 33, 84, 1, 'C', '33.84.01'</v>
      </c>
      <c r="C26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338401, </v>
      </c>
      <c r="D26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'CAPITAN DE REMOLCADOR', </v>
      </c>
      <c r="E26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6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'CAPITAN', </v>
      </c>
      <c r="G26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133010201, </v>
      </c>
      <c r="H26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6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6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6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33, </v>
      </c>
      <c r="L26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26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26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6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'33.84.01'</v>
      </c>
      <c r="P26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6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6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6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6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6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6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6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6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6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6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6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6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6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6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6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6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6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6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6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6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6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6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6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6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65" spans="1:40" x14ac:dyDescent="0.25">
      <c r="A265" t="str">
        <f t="shared" ca="1" si="9"/>
        <v>'clave' =&gt; 127105, 'descr' =&gt; 'CELADOR DE Lâ•NEAS', 'nombre' =&gt; '', 'puesto_stps' =&gt; 'LINIERO CELADOR', 'clave_stps' =&gt; 422010500, 'activo' =&gt; 1, 'id_rev' =&gt; 1, 'id_reg_cont' =&gt; 2, 'nivel' =&gt; 12, 'familia' =&gt; 71, 'labores' =&gt; 5, 'regimen' =&gt; 'S', 'clasif' =&gt; '12.71.05'</v>
      </c>
      <c r="B265" t="str">
        <f t="shared" ca="1" si="10"/>
        <v>127105, 'CELADOR DE Lâ•NEAS', '', 'LINIERO CELADOR', 422010500, 1, 1, 2, 12, 71, 5, 'S', '12.71.05'</v>
      </c>
      <c r="C26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127105, </v>
      </c>
      <c r="D26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'CELADOR DE Lâ•NEAS', </v>
      </c>
      <c r="E26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6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'LINIERO CELADOR', </v>
      </c>
      <c r="G26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422010500, </v>
      </c>
      <c r="H26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6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6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6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12, </v>
      </c>
      <c r="L26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71, </v>
      </c>
      <c r="M26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26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6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'12.71.05'</v>
      </c>
      <c r="P26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6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6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6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6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6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6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6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6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6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6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6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6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6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6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6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6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6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6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6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6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6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6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6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6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66" spans="1:40" x14ac:dyDescent="0.25">
      <c r="A266" t="str">
        <f t="shared" ca="1" si="9"/>
        <v>'clave' =&gt; 134702, 'descr' =&gt; 'CHECADOR (EMBARQUES Y REPARTO)', 'nombre' =&gt; '', 'puesto_stps' =&gt; 'DESPACHADOR', 'clave_stps' =&gt; 613010201, 'activo' =&gt; 1, 'id_rev' =&gt; 1, 'id_reg_cont' =&gt; 2, 'nivel' =&gt; 13, 'familia' =&gt; 47, 'labores' =&gt; 2, 'regimen' =&gt; 'S', 'clasif' =&gt; '13.47.02'</v>
      </c>
      <c r="B266" t="str">
        <f t="shared" ca="1" si="10"/>
        <v>134702, 'CHECADOR (EMBARQUES Y REPARTO)', '', 'DESPACHADOR', 613010201, 1, 1, 2, 13, 47, 2, 'S', '13.47.02'</v>
      </c>
      <c r="C26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134702, </v>
      </c>
      <c r="D26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'CHECADOR (EMBARQUES Y REPARTO)', </v>
      </c>
      <c r="E26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6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'DESPACHADOR', </v>
      </c>
      <c r="G26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613010201, </v>
      </c>
      <c r="H26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6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6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6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13, </v>
      </c>
      <c r="L26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47, </v>
      </c>
      <c r="M26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26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6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'13.47.02'</v>
      </c>
      <c r="P26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6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6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6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6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6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6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6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6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6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6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6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6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6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6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6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6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6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6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6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6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6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6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6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6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67" spans="1:40" x14ac:dyDescent="0.25">
      <c r="A267" t="str">
        <f t="shared" ca="1" si="9"/>
        <v>'clave' =&gt; 134701, 'descr' =&gt; 'CHECADOR DE CARROS (INSPECCION Y EMBARQUES)', 'nombre' =&gt; '', 'puesto_stps' =&gt; 'INSPECTOR DE CARGAS O FLETES', 'clave_stps' =&gt; 923020100, 'activo' =&gt; 1, 'id_rev' =&gt; 1, 'id_reg_cont' =&gt; 2, 'nivel' =&gt; 13, 'familia' =&gt; 47, 'labores' =&gt; 1, 'regimen' =&gt; 'S', 'clasif' =&gt; '13.47.01'</v>
      </c>
      <c r="B267" t="str">
        <f t="shared" ca="1" si="10"/>
        <v>134701, 'CHECADOR DE CARROS (INSPECCION Y EMBARQUES)', '', 'INSPECTOR DE CARGAS O FLETES', 923020100, 1, 1, 2, 13, 47, 1, 'S', '13.47.01'</v>
      </c>
      <c r="C26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134701, </v>
      </c>
      <c r="D26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'CHECADOR DE CARROS (INSPECCION Y EMBARQUES)', </v>
      </c>
      <c r="E26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6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'INSPECTOR DE CARGAS O FLETES', </v>
      </c>
      <c r="G26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923020100, </v>
      </c>
      <c r="H26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6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6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6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13, </v>
      </c>
      <c r="L26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47, </v>
      </c>
      <c r="M26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26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6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'13.47.01'</v>
      </c>
      <c r="P26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6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6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6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6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6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6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6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6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6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6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6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6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6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6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6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6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6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6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6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6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6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6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6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6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68" spans="1:40" x14ac:dyDescent="0.25">
      <c r="A268" t="str">
        <f t="shared" ca="1" si="9"/>
        <v>'clave' =&gt; 158105, 'descr' =&gt; 'CHECADOR DE PRIMERA (FERROCARRILES Y TRANSPORTES)', 'nombre' =&gt; '', 'puesto_stps' =&gt; 'INSPECTOR DE TRANSPORTACIÃ‹N', 'clave_stps' =&gt; 923020200, 'activo' =&gt; 1, 'id_rev' =&gt; 1, 'id_reg_cont' =&gt; 2, 'nivel' =&gt; 15, 'familia' =&gt; 81, 'labores' =&gt; 5, 'regimen' =&gt; 'S', 'clasif' =&gt; '15.81.05'</v>
      </c>
      <c r="B268" t="str">
        <f t="shared" ca="1" si="10"/>
        <v>158105, 'CHECADOR DE PRIMERA (FERROCARRILES Y TRANSPORTES)', '', 'INSPECTOR DE TRANSPORTACIÃ‹N', 923020200, 1, 1, 2, 15, 81, 5, 'S', '15.81.05'</v>
      </c>
      <c r="C26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158105, </v>
      </c>
      <c r="D26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'CHECADOR DE PRIMERA (FERROCARRILES Y TRANSPORTES)', </v>
      </c>
      <c r="E26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6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'INSPECTOR DE TRANSPORTACIÃ‹N', </v>
      </c>
      <c r="G26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923020200, </v>
      </c>
      <c r="H26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6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6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6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15, </v>
      </c>
      <c r="L26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81, </v>
      </c>
      <c r="M26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26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6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'15.81.05'</v>
      </c>
      <c r="P26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6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6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6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6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6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6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6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6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6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6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6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6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6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6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6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6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6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6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6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6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6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6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6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6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69" spans="1:40" x14ac:dyDescent="0.25">
      <c r="A269" t="str">
        <f t="shared" ca="1" si="9"/>
        <v>'clave' =&gt; 138105, 'descr' =&gt; 'CHECADOR DE SEGUNDA (FERROCARRILES Y TRANSPORTES)', 'nombre' =&gt; '', 'puesto_stps' =&gt; 'INSPECTOR DE TRANSPORTACIÃ‹N', 'clave_stps' =&gt; 923020200, 'activo' =&gt; 1, 'id_rev' =&gt; 1, 'id_reg_cont' =&gt; 2, 'nivel' =&gt; 13, 'familia' =&gt; 81, 'labores' =&gt; 5, 'regimen' =&gt; 'S', 'clasif' =&gt; '13.81.05'</v>
      </c>
      <c r="B269" t="str">
        <f t="shared" ca="1" si="10"/>
        <v>138105, 'CHECADOR DE SEGUNDA (FERROCARRILES Y TRANSPORTES)', '', 'INSPECTOR DE TRANSPORTACIÃ‹N', 923020200, 1, 1, 2, 13, 81, 5, 'S', '13.81.05'</v>
      </c>
      <c r="C26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138105, </v>
      </c>
      <c r="D26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'CHECADOR DE SEGUNDA (FERROCARRILES Y TRANSPORTES)', </v>
      </c>
      <c r="E26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6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'INSPECTOR DE TRANSPORTACIÃ‹N', </v>
      </c>
      <c r="G26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923020200, </v>
      </c>
      <c r="H26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6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6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6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13, </v>
      </c>
      <c r="L26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81, </v>
      </c>
      <c r="M26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26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6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'13.81.05'</v>
      </c>
      <c r="P26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6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6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6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6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6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6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6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6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6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6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6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6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6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6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6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6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6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6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6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6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6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6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6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6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70" spans="1:40" x14ac:dyDescent="0.25">
      <c r="A270" t="str">
        <f t="shared" ca="1" si="9"/>
        <v>'clave' =&gt; 158502, 'descr' =&gt; 'CHOFER', 'nombre' =&gt; 'CHOFER', 'puesto_stps' =&gt; 'CHOFER', 'clave_stps' =&gt; 622010301, 'activo' =&gt; 1, 'id_rev' =&gt; 1, 'id_reg_cont' =&gt; 2, 'nivel' =&gt; 15, 'familia' =&gt; 85, 'labores' =&gt; 2, 'regimen' =&gt; 'S', 'clasif' =&gt; '15.85.02'</v>
      </c>
      <c r="B270" t="str">
        <f t="shared" ca="1" si="10"/>
        <v>158502, 'CHOFER', 'CHOFER', 'CHOFER', 622010301, 1, 1, 2, 15, 85, 2, 'S', '15.85.02'</v>
      </c>
      <c r="C27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158502, </v>
      </c>
      <c r="D27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'CHOFER', </v>
      </c>
      <c r="E27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'CHOFER', </v>
      </c>
      <c r="F27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'CHOFER', </v>
      </c>
      <c r="G27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622010301, </v>
      </c>
      <c r="H27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7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7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7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15, </v>
      </c>
      <c r="L27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85, </v>
      </c>
      <c r="M27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27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7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'15.85.02'</v>
      </c>
      <c r="P27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7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7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7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7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7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7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7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7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7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7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7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7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7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7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7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7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7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7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7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7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7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7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7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7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71" spans="1:40" x14ac:dyDescent="0.25">
      <c r="A271" t="str">
        <f t="shared" ca="1" si="9"/>
        <v>'clave' =&gt; 178502, 'descr' =&gt; 'CHOFER MECANICO', 'nombre' =&gt; 'CHOFER MECANICO', 'puesto_stps' =&gt; 'CHOFER', 'clave_stps' =&gt; 622010301, 'activo' =&gt; 1, 'id_rev' =&gt; 1, 'id_reg_cont' =&gt; 2, 'nivel' =&gt; 17, 'familia' =&gt; 85, 'labores' =&gt; 2, 'regimen' =&gt; 'S', 'clasif' =&gt; '17.85.02'</v>
      </c>
      <c r="B271" t="str">
        <f t="shared" ca="1" si="10"/>
        <v>178502, 'CHOFER MECANICO', 'CHOFER MECANICO', 'CHOFER', 622010301, 1, 1, 2, 17, 85, 2, 'S', '17.85.02'</v>
      </c>
      <c r="C27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178502, </v>
      </c>
      <c r="D27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'CHOFER MECANICO', </v>
      </c>
      <c r="E27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'CHOFER MECANICO', </v>
      </c>
      <c r="F27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'CHOFER', </v>
      </c>
      <c r="G27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622010301, </v>
      </c>
      <c r="H27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7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7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7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17, </v>
      </c>
      <c r="L27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85, </v>
      </c>
      <c r="M27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27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7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'17.85.02'</v>
      </c>
      <c r="P27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7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7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7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7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7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7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7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7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7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7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7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7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7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7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7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7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7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7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7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7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7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7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7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7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72" spans="1:40" x14ac:dyDescent="0.25">
      <c r="A272" t="str">
        <f t="shared" ca="1" si="9"/>
        <v>'clave' =&gt; 258501, 'descr' =&gt; 'CHOFER REPARTIDOR Y COBRADOR (TERMINALES DE ALMACENAMIENTO Y REPARTO)', 'nombre' =&gt; '', 'puesto_stps' =&gt; 'CHOFER REPARTIDOR DE PETRÃ‹LEO Y COMBUSTIBLE', 'clave_stps' =&gt; 622040100, 'activo' =&gt; 1, 'id_rev' =&gt; 1, 'id_reg_cont' =&gt; 2, 'nivel' =&gt; 25, 'familia' =&gt; 85, 'labores' =&gt; 1, 'regimen' =&gt; 'S', 'clasif' =&gt; '25.85.01'</v>
      </c>
      <c r="B272" t="str">
        <f t="shared" ca="1" si="10"/>
        <v>258501, 'CHOFER REPARTIDOR Y COBRADOR (TERMINALES DE ALMACENAMIENTO Y REPARTO)', '', 'CHOFER REPARTIDOR DE PETRÃ‹LEO Y COMBUSTIBLE', 622040100, 1, 1, 2, 25, 85, 1, 'S', '25.85.01'</v>
      </c>
      <c r="C27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258501, </v>
      </c>
      <c r="D27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'CHOFER REPARTIDOR Y COBRADOR (TERMINALES DE ALMACENAMIENTO Y REPARTO)', </v>
      </c>
      <c r="E27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7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'CHOFER REPARTIDOR DE PETRÃ‹LEO Y COMBUSTIBLE', </v>
      </c>
      <c r="G27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622040100, </v>
      </c>
      <c r="H27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7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7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7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25, </v>
      </c>
      <c r="L27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85, </v>
      </c>
      <c r="M27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27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7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'25.85.01'</v>
      </c>
      <c r="P27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7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7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7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7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7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7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7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7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7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7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7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7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7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7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7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7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7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7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7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7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7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7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7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7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73" spans="1:40" x14ac:dyDescent="0.25">
      <c r="A273" t="str">
        <f t="shared" ca="1" si="9"/>
        <v>'clave' =&gt; 185106, 'descr' =&gt; 'CHOFER-TIRADOR (SISMOS)', 'nombre' =&gt; '', 'puesto_stps' =&gt; 'CHOFER', 'clave_stps' =&gt; 622010301, 'activo' =&gt; 1, 'id_rev' =&gt; 1, 'id_reg_cont' =&gt; 2, 'nivel' =&gt; 18, 'familia' =&gt; 51, 'labores' =&gt; 6, 'regimen' =&gt; 'S', 'clasif' =&gt; '18.51.06'</v>
      </c>
      <c r="B273" t="str">
        <f t="shared" ca="1" si="10"/>
        <v>185106, 'CHOFER-TIRADOR (SISMOS)', '', 'CHOFER', 622010301, 1, 1, 2, 18, 51, 6, 'S', '18.51.06'</v>
      </c>
      <c r="C27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185106, </v>
      </c>
      <c r="D27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'CHOFER-TIRADOR (SISMOS)', </v>
      </c>
      <c r="E27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7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'CHOFER', </v>
      </c>
      <c r="G27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622010301, </v>
      </c>
      <c r="H27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7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7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7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18, </v>
      </c>
      <c r="L27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51, </v>
      </c>
      <c r="M27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27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7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'18.51.06'</v>
      </c>
      <c r="P27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7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7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7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7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7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7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7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7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7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7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7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7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7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7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7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7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7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7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7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7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7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7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7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7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74" spans="1:40" x14ac:dyDescent="0.25">
      <c r="A274" t="str">
        <f t="shared" ca="1" si="9"/>
        <v>'clave' =&gt; 167311, 'descr' =&gt; 'COCINERO DE HOSPITAL O CENDI', 'nombre' =&gt; '', 'puesto_stps' =&gt; 'COCINERO', 'clave_stps' =&gt; 722040200, 'activo' =&gt; 1, 'id_rev' =&gt; 1, 'id_reg_cont' =&gt; 2, 'nivel' =&gt; 16, 'familia' =&gt; 73, 'labores' =&gt; 11, 'regimen' =&gt; 'S', 'clasif' =&gt; '16.73.11'</v>
      </c>
      <c r="B274" t="str">
        <f t="shared" ca="1" si="10"/>
        <v>167311, 'COCINERO DE HOSPITAL O CENDI', '', 'COCINERO', 722040200, 1, 1, 2, 16, 73, 11, 'S', '16.73.11'</v>
      </c>
      <c r="C27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167311, </v>
      </c>
      <c r="D27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'COCINERO DE HOSPITAL O CENDI', </v>
      </c>
      <c r="E27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7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'COCINERO', </v>
      </c>
      <c r="G27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722040200, </v>
      </c>
      <c r="H27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7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7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7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16, </v>
      </c>
      <c r="L27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73, </v>
      </c>
      <c r="M27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11, </v>
      </c>
      <c r="N27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7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'16.73.11'</v>
      </c>
      <c r="P27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7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7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7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7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7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7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7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7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7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7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7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7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7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7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7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7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7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7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7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7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7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7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7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7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75" spans="1:40" x14ac:dyDescent="0.25">
      <c r="A275" t="str">
        <f t="shared" ca="1" si="9"/>
        <v>'clave' =&gt; 224312, 'descr' =&gt; 'CODIFICADOR', 'nombre' =&gt; '', 'puesto_stps' =&gt; 'CODIFICADOR DE DATOS', 'clave_stps' =&gt; 1112010100, 'activo' =&gt; 1, 'id_rev' =&gt; 1, 'id_reg_cont' =&gt; 2, 'nivel' =&gt; 22, 'familia' =&gt; 43, 'labores' =&gt; 12, 'regimen' =&gt; 'S', 'clasif' =&gt; '22.43.12'</v>
      </c>
      <c r="B275" t="str">
        <f t="shared" ca="1" si="10"/>
        <v>224312, 'CODIFICADOR', '', 'CODIFICADOR DE DATOS', 1112010100, 1, 1, 2, 22, 43, 12, 'S', '22.43.12'</v>
      </c>
      <c r="C27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224312, </v>
      </c>
      <c r="D27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'CODIFICADOR', </v>
      </c>
      <c r="E27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7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'CODIFICADOR DE DATOS', </v>
      </c>
      <c r="G27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1112010100, </v>
      </c>
      <c r="H27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7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7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7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22, </v>
      </c>
      <c r="L27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43, </v>
      </c>
      <c r="M27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12, </v>
      </c>
      <c r="N27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7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'22.43.12'</v>
      </c>
      <c r="P27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7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7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7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7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7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7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7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7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7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7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7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7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7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7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7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7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7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7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7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7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7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7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7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7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76" spans="1:40" x14ac:dyDescent="0.25">
      <c r="A276" t="str">
        <f t="shared" ca="1" si="9"/>
        <v>'clave' =&gt; 234703, 'descr' =&gt; 'COMUNICADOR DE BARCOS', 'nombre' =&gt; '', 'puesto_stps' =&gt; 'OPERADOR DE RADIO', 'clave_stps' =&gt; 453050201, 'activo' =&gt; 1, 'id_rev' =&gt; 1, 'id_reg_cont' =&gt; 2, 'nivel' =&gt; 23, 'familia' =&gt; 47, 'labores' =&gt; 3, 'regimen' =&gt; 'S', 'clasif' =&gt; '23.47.03'</v>
      </c>
      <c r="B276" t="str">
        <f t="shared" ca="1" si="10"/>
        <v>234703, 'COMUNICADOR DE BARCOS', '', 'OPERADOR DE RADIO', 453050201, 1, 1, 2, 23, 47, 3, 'S', '23.47.03'</v>
      </c>
      <c r="C27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234703, </v>
      </c>
      <c r="D27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'COMUNICADOR DE BARCOS', </v>
      </c>
      <c r="E27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7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RADIO', </v>
      </c>
      <c r="G27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453050201, </v>
      </c>
      <c r="H27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7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7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7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27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47, </v>
      </c>
      <c r="M27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27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7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'23.47.03'</v>
      </c>
      <c r="P27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7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7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7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7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7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7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7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7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7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7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7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7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7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7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7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7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7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7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7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7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7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7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7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7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77" spans="1:40" x14ac:dyDescent="0.25">
      <c r="A277" t="str">
        <f t="shared" ca="1" si="9"/>
        <v>'clave' =&gt; 460108, 'descr' =&gt; 'CONSEJERO PROFESIONAL', 'nombre' =&gt; '', 'puesto_stps' =&gt; 'SECRETARIO TECNICO', 'clave_stps' =&gt; 824010200, 'activo' =&gt; 1, 'id_rev' =&gt; 1, 'id_reg_cont' =&gt; 1, 'nivel' =&gt; 46, 'familia' =&gt; 1, 'labores' =&gt; 8, 'regimen' =&gt; 'C', 'clasif' =&gt; '46.01.08'</v>
      </c>
      <c r="B277" t="str">
        <f t="shared" ca="1" si="10"/>
        <v>460108, 'CONSEJERO PROFESIONAL', '', 'SECRETARIO TECNICO', 824010200, 1, 1, 1, 46, 1, 8, 'C', '46.01.08'</v>
      </c>
      <c r="C27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460108, </v>
      </c>
      <c r="D27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'CONSEJERO PROFESIONAL', </v>
      </c>
      <c r="E27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7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'SECRETARIO TECNICO', </v>
      </c>
      <c r="G27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824010200, </v>
      </c>
      <c r="H27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7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7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7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46, </v>
      </c>
      <c r="L27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1, </v>
      </c>
      <c r="M27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27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7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'46.01.08'</v>
      </c>
      <c r="P27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7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7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7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7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7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7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7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7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7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7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7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7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7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7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7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7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7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7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7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7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7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7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7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7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78" spans="1:40" x14ac:dyDescent="0.25">
      <c r="A278" t="str">
        <f t="shared" ca="1" si="9"/>
        <v>'clave' =&gt; 137304, 'descr' =&gt; 'CONSERJE', 'nombre' =&gt; '', 'puesto_stps' =&gt; 'CONSERJE', 'clave_stps' =&gt; 772010900, 'activo' =&gt; 1, 'id_rev' =&gt; 1, 'id_reg_cont' =&gt; 2, 'nivel' =&gt; 13, 'familia' =&gt; 73, 'labores' =&gt; 4, 'regimen' =&gt; 'S', 'clasif' =&gt; '13.73.04'</v>
      </c>
      <c r="B278" t="str">
        <f t="shared" ca="1" si="10"/>
        <v>137304, 'CONSERJE', '', 'CONSERJE', 772010900, 1, 1, 2, 13, 73, 4, 'S', '13.73.04'</v>
      </c>
      <c r="C27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137304, </v>
      </c>
      <c r="D27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'CONSERJE', </v>
      </c>
      <c r="E27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7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'CONSERJE', </v>
      </c>
      <c r="G27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772010900, </v>
      </c>
      <c r="H27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7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7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7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13, </v>
      </c>
      <c r="L27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73, </v>
      </c>
      <c r="M27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27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7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'13.73.04'</v>
      </c>
      <c r="P27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7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7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7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7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7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7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7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7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7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7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7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7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7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7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7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7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7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7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7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7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7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7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7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7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79" spans="1:40" x14ac:dyDescent="0.25">
      <c r="A279" t="str">
        <f t="shared" ca="1" si="9"/>
        <v>'clave' =&gt; 273303, 'descr' =&gt; 'CONTADOR ""B"" AUXILIAR', 'nombre' =&gt; '', 'puesto_stps' =&gt; 'CONTADOR', 'clave_stps' =&gt; 824020702, 'activo' =&gt; 1, 'id_rev' =&gt; 1, 'id_reg_cont' =&gt; 2, 'nivel' =&gt; 27, 'familia' =&gt; 33, 'labores' =&gt; 3, 'regimen' =&gt; 'S', 'clasif' =&gt; '27.33.03'</v>
      </c>
      <c r="B279" t="str">
        <f t="shared" ca="1" si="10"/>
        <v>273303, 'CONTADOR ""B"" AUXILIAR', '', 'CONTADOR', 824020702, 1, 1, 2, 27, 33, 3, 'S', '27.33.03'</v>
      </c>
      <c r="C27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273303, </v>
      </c>
      <c r="D27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'CONTADOR ""B"" AUXILIAR', </v>
      </c>
      <c r="E27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7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'CONTADOR', </v>
      </c>
      <c r="G27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824020702, </v>
      </c>
      <c r="H27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7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7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7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27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33, </v>
      </c>
      <c r="M27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27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7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'27.33.03'</v>
      </c>
      <c r="P27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7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7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7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7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7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7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7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7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7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7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7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7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7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7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7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7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7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7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7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7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7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7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7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7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80" spans="1:40" x14ac:dyDescent="0.25">
      <c r="A280" t="str">
        <f t="shared" ca="1" si="9"/>
        <v>'clave' =&gt; 283303, 'descr' =&gt; 'CONTADOR ""A"" AUXILIAR', 'nombre' =&gt; '', 'puesto_stps' =&gt; 'CONTADOR', 'clave_stps' =&gt; 824020702, 'activo' =&gt; 1, 'id_rev' =&gt; 1, 'id_reg_cont' =&gt; 2, 'nivel' =&gt; 28, 'familia' =&gt; 33, 'labores' =&gt; 3, 'regimen' =&gt; 'S', 'clasif' =&gt; '28.33.03'</v>
      </c>
      <c r="B280" t="str">
        <f t="shared" ca="1" si="10"/>
        <v>283303, 'CONTADOR ""A"" AUXILIAR', '', 'CONTADOR', 824020702, 1, 1, 2, 28, 33, 3, 'S', '28.33.03'</v>
      </c>
      <c r="C28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283303, </v>
      </c>
      <c r="D28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'CONTADOR ""A"" AUXILIAR', </v>
      </c>
      <c r="E28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8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'CONTADOR', </v>
      </c>
      <c r="G28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824020702, </v>
      </c>
      <c r="H28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8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8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8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28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33, </v>
      </c>
      <c r="M28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28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8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'28.33.03'</v>
      </c>
      <c r="P28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8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8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8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8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8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8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8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8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8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8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8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8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8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8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8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8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8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8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8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8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8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8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8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8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81" spans="1:40" x14ac:dyDescent="0.25">
      <c r="A281" t="str">
        <f t="shared" ca="1" si="9"/>
        <v>'clave' =&gt; 263303, 'descr' =&gt; 'CONTADOR ""C"" AUXILIAR', 'nombre' =&gt; '', 'puesto_stps' =&gt; 'AUXILIAR DE CONTABILIDAD (NIVEL TECNICO)', 'clave_stps' =&gt; 822050600, 'activo' =&gt; 1, 'id_rev' =&gt; 1, 'id_reg_cont' =&gt; 2, 'nivel' =&gt; 26, 'familia' =&gt; 33, 'labores' =&gt; 3, 'regimen' =&gt; 'S', 'clasif' =&gt; '26.33.03'</v>
      </c>
      <c r="B281" t="str">
        <f t="shared" ca="1" si="10"/>
        <v>263303, 'CONTADOR ""C"" AUXILIAR', '', 'AUXILIAR DE CONTABILIDAD (NIVEL TECNICO)', 822050600, 1, 1, 2, 26, 33, 3, 'S', '26.33.03'</v>
      </c>
      <c r="C28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263303, </v>
      </c>
      <c r="D28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'CONTADOR ""C"" AUXILIAR', </v>
      </c>
      <c r="E28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8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'AUXILIAR DE CONTABILIDAD (NIVEL TECNICO)', </v>
      </c>
      <c r="G28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822050600, </v>
      </c>
      <c r="H28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8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8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8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26, </v>
      </c>
      <c r="L28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33, </v>
      </c>
      <c r="M28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28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8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'26.33.03'</v>
      </c>
      <c r="P28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8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8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8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8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8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8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8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8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8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8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8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8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8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8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8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8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8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8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8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8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8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8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8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8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82" spans="1:40" x14ac:dyDescent="0.25">
      <c r="A282" t="str">
        <f t="shared" ca="1" si="9"/>
        <v>'clave' =&gt; 441206, 'descr' =&gt; 'CONTRALOR DE ORGANISMO SUBSIDIARIO', 'nombre' =&gt; '', 'puesto_stps' =&gt; 'CONTRALOR', 'clave_stps' =&gt; 824030100, 'activo' =&gt; 1, 'id_rev' =&gt; 1, 'id_reg_cont' =&gt; 1, 'nivel' =&gt; 44, 'familia' =&gt; 12, 'labores' =&gt; 6, 'regimen' =&gt; 'C', 'clasif' =&gt; '44.12.06'</v>
      </c>
      <c r="B282" t="str">
        <f t="shared" ca="1" si="10"/>
        <v>441206, 'CONTRALOR DE ORGANISMO SUBSIDIARIO', '', 'CONTRALOR', 824030100, 1, 1, 1, 44, 12, 6, 'C', '44.12.06'</v>
      </c>
      <c r="C28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441206, </v>
      </c>
      <c r="D28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'CONTRALOR DE ORGANISMO SUBSIDIARIO', </v>
      </c>
      <c r="E28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8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'CONTRALOR', </v>
      </c>
      <c r="G28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824030100, </v>
      </c>
      <c r="H28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8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8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8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44, </v>
      </c>
      <c r="L28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12, </v>
      </c>
      <c r="M28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28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8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'44.12.06'</v>
      </c>
      <c r="P28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8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8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8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8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8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8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8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8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8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8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8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8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8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8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8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8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8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8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8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8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8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8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8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8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83" spans="1:40" x14ac:dyDescent="0.25">
      <c r="A283" t="str">
        <f t="shared" ca="1" si="9"/>
        <v>'clave' =&gt; 460103, 'descr' =&gt; 'CONTRALOR GENERAL', 'nombre' =&gt; '', 'puesto_stps' =&gt; 'CONTRALOR GENERAL', 'clave_stps' =&gt; 824040100, 'activo' =&gt; 1, 'id_rev' =&gt; 1, 'id_reg_cont' =&gt; 1, 'nivel' =&gt; 46, 'familia' =&gt; 1, 'labores' =&gt; 3, 'regimen' =&gt; 'C', 'clasif' =&gt; '46.01.03'</v>
      </c>
      <c r="B283" t="str">
        <f t="shared" ca="1" si="10"/>
        <v>460103, 'CONTRALOR GENERAL', '', 'CONTRALOR GENERAL', 824040100, 1, 1, 1, 46, 1, 3, 'C', '46.01.03'</v>
      </c>
      <c r="C28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460103, </v>
      </c>
      <c r="D28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'CONTRALOR GENERAL', </v>
      </c>
      <c r="E28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8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'CONTRALOR GENERAL', </v>
      </c>
      <c r="G28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824040100, </v>
      </c>
      <c r="H28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8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8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8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46, </v>
      </c>
      <c r="L28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1, </v>
      </c>
      <c r="M28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28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8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'46.01.03'</v>
      </c>
      <c r="P28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8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8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8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8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8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8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8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8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8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8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8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8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8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8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8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8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8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8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8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8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8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8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8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8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84" spans="1:40" x14ac:dyDescent="0.25">
      <c r="A284" t="str">
        <f t="shared" ca="1" si="9"/>
        <v>'clave' =&gt; 450102, 'descr' =&gt; 'CONTRALOR INTERNO', 'nombre' =&gt; '', 'puesto_stps' =&gt; 'CONTRALOR', 'clave_stps' =&gt; 824030100, 'activo' =&gt; 1, 'id_rev' =&gt; 1, 'id_reg_cont' =&gt; 1, 'nivel' =&gt; 45, 'familia' =&gt; 1, 'labores' =&gt; 2, 'regimen' =&gt; 'C', 'clasif' =&gt; '45.01.02'</v>
      </c>
      <c r="B284" t="str">
        <f t="shared" ca="1" si="10"/>
        <v>450102, 'CONTRALOR INTERNO', '', 'CONTRALOR', 824030100, 1, 1, 1, 45, 1, 2, 'C', '45.01.02'</v>
      </c>
      <c r="C28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450102, </v>
      </c>
      <c r="D28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'CONTRALOR INTERNO', </v>
      </c>
      <c r="E28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8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'CONTRALOR', </v>
      </c>
      <c r="G28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824030100, </v>
      </c>
      <c r="H28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8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8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8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45, </v>
      </c>
      <c r="L28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1, </v>
      </c>
      <c r="M28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28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8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'45.01.02'</v>
      </c>
      <c r="P28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8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8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8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8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8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8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8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8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8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8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8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8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8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8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8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8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8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8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8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8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8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8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8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8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85" spans="1:40" x14ac:dyDescent="0.25">
      <c r="A285" t="str">
        <f t="shared" ca="1" si="9"/>
        <v>'clave' =&gt; 258409, 'descr' =&gt; 'CONTRAMAESTRE DE BUQUE TANQUE', 'nombre' =&gt; '', 'puesto_stps' =&gt; 'CONTRAMAESTRE DE BARCO', 'clave_stps' =&gt; 133010101, 'activo' =&gt; 1, 'id_rev' =&gt; 1, 'id_reg_cont' =&gt; 2, 'nivel' =&gt; 25, 'familia' =&gt; 84, 'labores' =&gt; 9, 'regimen' =&gt; 'S', 'clasif' =&gt; '25.84.09'</v>
      </c>
      <c r="B285" t="str">
        <f t="shared" ca="1" si="10"/>
        <v>258409, 'CONTRAMAESTRE DE BUQUE TANQUE', '', 'CONTRAMAESTRE DE BARCO', 133010101, 1, 1, 2, 25, 84, 9, 'S', '25.84.09'</v>
      </c>
      <c r="C28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258409, </v>
      </c>
      <c r="D28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'CONTRAMAESTRE DE BUQUE TANQUE', </v>
      </c>
      <c r="E28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8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'CONTRAMAESTRE DE BARCO', </v>
      </c>
      <c r="G28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133010101, </v>
      </c>
      <c r="H28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8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8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8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25, </v>
      </c>
      <c r="L28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28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28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8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'25.84.09'</v>
      </c>
      <c r="P28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8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8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8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8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8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8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8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8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8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8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8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8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8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8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8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8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8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8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8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8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8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8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8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8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86" spans="1:40" x14ac:dyDescent="0.25">
      <c r="A286" t="str">
        <f t="shared" ca="1" si="9"/>
        <v>'clave' =&gt; 218409, 'descr' =&gt; 'CONTRAMAESTRE DE SEGUNDA', 'nombre' =&gt; '', 'puesto_stps' =&gt; 'CONTRAMAESTRE DE BARCO', 'clave_stps' =&gt; 133010101, 'activo' =&gt; 1, 'id_rev' =&gt; 1, 'id_reg_cont' =&gt; 2, 'nivel' =&gt; 21, 'familia' =&gt; 84, 'labores' =&gt; 9, 'regimen' =&gt; 'S', 'clasif' =&gt; '21.84.09'</v>
      </c>
      <c r="B286" t="str">
        <f t="shared" ca="1" si="10"/>
        <v>218409, 'CONTRAMAESTRE DE SEGUNDA', '', 'CONTRAMAESTRE DE BARCO', 133010101, 1, 1, 2, 21, 84, 9, 'S', '21.84.09'</v>
      </c>
      <c r="C28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218409, </v>
      </c>
      <c r="D28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'CONTRAMAESTRE DE SEGUNDA', </v>
      </c>
      <c r="E28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8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'CONTRAMAESTRE DE BARCO', </v>
      </c>
      <c r="G28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133010101, </v>
      </c>
      <c r="H28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8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8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8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21, </v>
      </c>
      <c r="L28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28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28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8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'21.84.09'</v>
      </c>
      <c r="P28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8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8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8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8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8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8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8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8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8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8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8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8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8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8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8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8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8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8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8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8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8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8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8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8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87" spans="1:40" x14ac:dyDescent="0.25">
      <c r="A287" t="str">
        <f t="shared" ca="1" si="9"/>
        <v>'clave' =&gt; 174306, 'descr' =&gt; 'CONTROLADOR DE EXISTENCIAS Y ABASTECIMIENTO (ALMACENES)', 'nombre' =&gt; '', 'puesto_stps' =&gt; 'ENCARGADO DE ALMACEN', 'clave_stps' =&gt; 822020106, 'activo' =&gt; 1, 'id_rev' =&gt; 1, 'id_reg_cont' =&gt; 2, 'nivel' =&gt; 17, 'familia' =&gt; 43, 'labores' =&gt; 6, 'regimen' =&gt; 'S', 'clasif' =&gt; '17.43.06'</v>
      </c>
      <c r="B287" t="str">
        <f t="shared" ca="1" si="10"/>
        <v>174306, 'CONTROLADOR DE EXISTENCIAS Y ABASTECIMIENTO (ALMACENES)', '', 'ENCARGADO DE ALMACEN', 822020106, 1, 1, 2, 17, 43, 6, 'S', '17.43.06'</v>
      </c>
      <c r="C28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174306, </v>
      </c>
      <c r="D28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'CONTROLADOR DE EXISTENCIAS Y ABASTECIMIENTO (ALMACENES)', </v>
      </c>
      <c r="E28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8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'ENCARGADO DE ALMACEN', </v>
      </c>
      <c r="G28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822020106, </v>
      </c>
      <c r="H28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8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8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28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17, </v>
      </c>
      <c r="L28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43, </v>
      </c>
      <c r="M28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28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28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'17.43.06'</v>
      </c>
      <c r="P28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8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8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8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8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8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8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8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8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8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8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8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8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8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8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8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8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8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8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8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8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8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8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8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8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88" spans="1:40" x14ac:dyDescent="0.25">
      <c r="A288" t="str">
        <f t="shared" ca="1" si="9"/>
        <v>'clave' =&gt; 372801, 'descr' =&gt; 'COORDINADOR ""A"" DE AREA (INGENIERIA DE TELECOMUNICACIONES)', 'nombre' =&gt; '', 'puesto_stps' =&gt; 'INGENIERO EN TELECOMUNICACIONES', 'clave_stps' =&gt; 454010300, 'activo' =&gt; 1, 'id_rev' =&gt; 1, 'id_reg_cont' =&gt; 1, 'nivel' =&gt; 37, 'familia' =&gt; 28, 'labores' =&gt; 1, 'regimen' =&gt; 'C', 'clasif' =&gt; '37.28.01'</v>
      </c>
      <c r="B288" t="str">
        <f t="shared" ca="1" si="10"/>
        <v>372801, 'COORDINADOR ""A"" DE AREA (INGENIERIA DE TELECOMUNICACIONES)', '', 'INGENIERO EN TELECOMUNICACIONES', 454010300, 1, 1, 1, 37, 28, 1, 'C', '37.28.01'</v>
      </c>
      <c r="C28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372801, </v>
      </c>
      <c r="D28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'COORDINADOR ""A"" DE AREA (INGENIERIA DE TELECOMUNICACIONES)', </v>
      </c>
      <c r="E28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8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'INGENIERO EN TELECOMUNICACIONES', </v>
      </c>
      <c r="G28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454010300, </v>
      </c>
      <c r="H28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8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8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8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37, </v>
      </c>
      <c r="L28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28, </v>
      </c>
      <c r="M28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28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8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'37.28.01'</v>
      </c>
      <c r="P28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8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8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8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8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8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8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8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8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8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8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8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8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8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8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8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8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8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8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8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8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8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8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8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8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89" spans="1:40" x14ac:dyDescent="0.25">
      <c r="A289" t="str">
        <f t="shared" ca="1" si="9"/>
        <v>'clave' =&gt; 361104, 'descr' =&gt; 'COORDINADOR ""A"" ESPECIALIDAD TECNICA', 'nombre' =&gt; '', 'puesto_stps' =&gt; 'COORDINADOR DE OPERACIONES', 'clave_stps' =&gt; 733020200, 'activo' =&gt; 1, 'id_rev' =&gt; 1, 'id_reg_cont' =&gt; 1, 'nivel' =&gt; 36, 'familia' =&gt; 11, 'labores' =&gt; 4, 'regimen' =&gt; 'C', 'clasif' =&gt; '36.11.04'</v>
      </c>
      <c r="B289" t="str">
        <f t="shared" ca="1" si="10"/>
        <v>361104, 'COORDINADOR ""A"" ESPECIALIDAD TECNICA', '', 'COORDINADOR DE OPERACIONES', 733020200, 1, 1, 1, 36, 11, 4, 'C', '36.11.04'</v>
      </c>
      <c r="C28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361104, </v>
      </c>
      <c r="D28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'COORDINADOR ""A"" ESPECIALIDAD TECNICA', </v>
      </c>
      <c r="E28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8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'COORDINADOR DE OPERACIONES', </v>
      </c>
      <c r="G28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733020200, </v>
      </c>
      <c r="H28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8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8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8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36, </v>
      </c>
      <c r="L28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11, </v>
      </c>
      <c r="M28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28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8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'36.11.04'</v>
      </c>
      <c r="P28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8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8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8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8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8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8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8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8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8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8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8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8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8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8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8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8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8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8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8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8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8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8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8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8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90" spans="1:40" x14ac:dyDescent="0.25">
      <c r="A290" t="str">
        <f t="shared" ca="1" si="9"/>
        <v>'clave' =&gt; 362801, 'descr' =&gt; 'COORDINADOR ""B"" DE AREA (INGENIERIA DE TELECOMUNICACIONES)', 'nombre' =&gt; '', 'puesto_stps' =&gt; 'INGENIERO EN TELECOMUNICACIONES', 'clave_stps' =&gt; 454010300, 'activo' =&gt; 1, 'id_rev' =&gt; 1, 'id_reg_cont' =&gt; 1, 'nivel' =&gt; 36, 'familia' =&gt; 28, 'labores' =&gt; 1, 'regimen' =&gt; 'C', 'clasif' =&gt; '36.28.01'</v>
      </c>
      <c r="B290" t="str">
        <f t="shared" ca="1" si="10"/>
        <v>362801, 'COORDINADOR ""B"" DE AREA (INGENIERIA DE TELECOMUNICACIONES)', '', 'INGENIERO EN TELECOMUNICACIONES', 454010300, 1, 1, 1, 36, 28, 1, 'C', '36.28.01'</v>
      </c>
      <c r="C29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362801, </v>
      </c>
      <c r="D29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'COORDINADOR ""B"" DE AREA (INGENIERIA DE TELECOMUNICACIONES)', </v>
      </c>
      <c r="E29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9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'INGENIERO EN TELECOMUNICACIONES', </v>
      </c>
      <c r="G29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454010300, </v>
      </c>
      <c r="H29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9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9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9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36, </v>
      </c>
      <c r="L29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28, </v>
      </c>
      <c r="M29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29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9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'36.28.01'</v>
      </c>
      <c r="P29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9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9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9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9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9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9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9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9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9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9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9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9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9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9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9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9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9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9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9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9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9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9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9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9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91" spans="1:40" x14ac:dyDescent="0.25">
      <c r="A291" t="str">
        <f t="shared" ca="1" si="9"/>
        <v>'clave' =&gt; 351104, 'descr' =&gt; 'COORDINADOR ""B"" ESPECIALIDAD TECNICA', 'nombre' =&gt; '', 'puesto_stps' =&gt; 'COORDINADOR DE OPERACIONES', 'clave_stps' =&gt; 733020200, 'activo' =&gt; 1, 'id_rev' =&gt; 1, 'id_reg_cont' =&gt; 1, 'nivel' =&gt; 35, 'familia' =&gt; 11, 'labores' =&gt; 4, 'regimen' =&gt; 'C', 'clasif' =&gt; '35.11.04'</v>
      </c>
      <c r="B291" t="str">
        <f t="shared" ca="1" si="10"/>
        <v>351104, 'COORDINADOR ""B"" ESPECIALIDAD TECNICA', '', 'COORDINADOR DE OPERACIONES', 733020200, 1, 1, 1, 35, 11, 4, 'C', '35.11.04'</v>
      </c>
      <c r="C29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351104, </v>
      </c>
      <c r="D29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'COORDINADOR ""B"" ESPECIALIDAD TECNICA', </v>
      </c>
      <c r="E29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9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'COORDINADOR DE OPERACIONES', </v>
      </c>
      <c r="G29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733020200, </v>
      </c>
      <c r="H29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9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9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9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35, </v>
      </c>
      <c r="L29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11, </v>
      </c>
      <c r="M29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29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9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'35.11.04'</v>
      </c>
      <c r="P29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9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9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9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9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9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9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9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9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9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9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9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9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9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9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9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9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9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9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9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9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9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9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9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9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92" spans="1:40" x14ac:dyDescent="0.25">
      <c r="A292" t="str">
        <f t="shared" ca="1" si="9"/>
        <v>'clave' =&gt; 341104, 'descr' =&gt; 'COORDINADOR ""C"" ESPECIALIDAD TECNICA', 'nombre' =&gt; '', 'puesto_stps' =&gt; 'COORDINADOR DE OPERACIONES', 'clave_stps' =&gt; 733020200, 'activo' =&gt; 1, 'id_rev' =&gt; 1, 'id_reg_cont' =&gt; 1, 'nivel' =&gt; 34, 'familia' =&gt; 11, 'labores' =&gt; 4, 'regimen' =&gt; 'C', 'clasif' =&gt; '34.11.04'</v>
      </c>
      <c r="B292" t="str">
        <f t="shared" ca="1" si="10"/>
        <v>341104, 'COORDINADOR ""C"" ESPECIALIDAD TECNICA', '', 'COORDINADOR DE OPERACIONES', 733020200, 1, 1, 1, 34, 11, 4, 'C', '34.11.04'</v>
      </c>
      <c r="C29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341104, </v>
      </c>
      <c r="D29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'COORDINADOR ""C"" ESPECIALIDAD TECNICA', </v>
      </c>
      <c r="E29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9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'COORDINADOR DE OPERACIONES', </v>
      </c>
      <c r="G29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733020200, </v>
      </c>
      <c r="H29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9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9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9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34, </v>
      </c>
      <c r="L29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11, </v>
      </c>
      <c r="M29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29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9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'34.11.04'</v>
      </c>
      <c r="P29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9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9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9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9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9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9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9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9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9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9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9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9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9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9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9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9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9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9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9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9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9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9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9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9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93" spans="1:40" x14ac:dyDescent="0.25">
      <c r="A293" t="str">
        <f t="shared" ca="1" si="9"/>
        <v>'clave' =&gt; 331104, 'descr' =&gt; 'COORDINADOR ""D"" ESPECIALIDAD TECNICA', 'nombre' =&gt; '', 'puesto_stps' =&gt; 'COORDINADOR DE OPERACIONES', 'clave_stps' =&gt; 733020200, 'activo' =&gt; 1, 'id_rev' =&gt; 1, 'id_reg_cont' =&gt; 1, 'nivel' =&gt; 33, 'familia' =&gt; 11, 'labores' =&gt; 4, 'regimen' =&gt; 'C', 'clasif' =&gt; '33.11.04'</v>
      </c>
      <c r="B293" t="str">
        <f t="shared" ca="1" si="10"/>
        <v>331104, 'COORDINADOR ""D"" ESPECIALIDAD TECNICA', '', 'COORDINADOR DE OPERACIONES', 733020200, 1, 1, 1, 33, 11, 4, 'C', '33.11.04'</v>
      </c>
      <c r="C29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331104, </v>
      </c>
      <c r="D29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'COORDINADOR ""D"" ESPECIALIDAD TECNICA', </v>
      </c>
      <c r="E29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9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'COORDINADOR DE OPERACIONES', </v>
      </c>
      <c r="G29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733020200, </v>
      </c>
      <c r="H29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9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9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9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33, </v>
      </c>
      <c r="L29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11, </v>
      </c>
      <c r="M29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29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9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'33.11.04'</v>
      </c>
      <c r="P29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9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9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9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9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9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9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9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9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9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9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9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9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9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9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9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9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9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9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9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9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9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9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9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9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94" spans="1:40" x14ac:dyDescent="0.25">
      <c r="A294" t="str">
        <f t="shared" ca="1" si="9"/>
        <v>'clave' =&gt; 321104, 'descr' =&gt; 'COORDINADOR ""E"" ESPECIALIDAD TECNICA', 'nombre' =&gt; '', 'puesto_stps' =&gt; 'COORDINADOR DE OPERACIONES', 'clave_stps' =&gt; 733020200, 'activo' =&gt; 1, 'id_rev' =&gt; 1, 'id_reg_cont' =&gt; 1, 'nivel' =&gt; 32, 'familia' =&gt; 11, 'labores' =&gt; 4, 'regimen' =&gt; 'C', 'clasif' =&gt; '32.11.04'</v>
      </c>
      <c r="B294" t="str">
        <f t="shared" ca="1" si="10"/>
        <v>321104, 'COORDINADOR ""E"" ESPECIALIDAD TECNICA', '', 'COORDINADOR DE OPERACIONES', 733020200, 1, 1, 1, 32, 11, 4, 'C', '32.11.04'</v>
      </c>
      <c r="C29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321104, </v>
      </c>
      <c r="D29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'COORDINADOR ""E"" ESPECIALIDAD TECNICA', </v>
      </c>
      <c r="E29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9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'COORDINADOR DE OPERACIONES', </v>
      </c>
      <c r="G29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733020200, </v>
      </c>
      <c r="H29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9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9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9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32, </v>
      </c>
      <c r="L29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11, </v>
      </c>
      <c r="M29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29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9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'32.11.04'</v>
      </c>
      <c r="P29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9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9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9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9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9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9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9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9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9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9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9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9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9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9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9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9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9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9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9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9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9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9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9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9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95" spans="1:40" x14ac:dyDescent="0.25">
      <c r="A295" t="str">
        <f t="shared" ca="1" si="9"/>
        <v>'clave' =&gt; 311104, 'descr' =&gt; 'COORDINADOR ""F"" ESPECIALIDAD TECNICA', 'nombre' =&gt; '', 'puesto_stps' =&gt; 'COORDINADOR DE OPERACIONES', 'clave_stps' =&gt; 733020200, 'activo' =&gt; 1, 'id_rev' =&gt; 1, 'id_reg_cont' =&gt; 1, 'nivel' =&gt; 31, 'familia' =&gt; 11, 'labores' =&gt; 4, 'regimen' =&gt; 'C', 'clasif' =&gt; '31.11.04'</v>
      </c>
      <c r="B295" t="str">
        <f t="shared" ca="1" si="10"/>
        <v>311104, 'COORDINADOR ""F"" ESPECIALIDAD TECNICA', '', 'COORDINADOR DE OPERACIONES', 733020200, 1, 1, 1, 31, 11, 4, 'C', '31.11.04'</v>
      </c>
      <c r="C29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311104, </v>
      </c>
      <c r="D29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'COORDINADOR ""F"" ESPECIALIDAD TECNICA', </v>
      </c>
      <c r="E29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9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'COORDINADOR DE OPERACIONES', </v>
      </c>
      <c r="G29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733020200, </v>
      </c>
      <c r="H29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9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9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9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31, </v>
      </c>
      <c r="L29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11, </v>
      </c>
      <c r="M29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29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9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'31.11.04'</v>
      </c>
      <c r="P29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9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9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9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9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9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9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9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9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9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9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9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9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9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9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9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9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9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9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9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9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9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9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9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9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96" spans="1:40" x14ac:dyDescent="0.25">
      <c r="A296" t="str">
        <f t="shared" ca="1" si="9"/>
        <v>'clave' =&gt; 301104, 'descr' =&gt; 'COORDINADOR ""G"" ESPECIALIDAD TECNICA', 'nombre' =&gt; '', 'puesto_stps' =&gt; 'COORDINADOR DE OPERACIONES', 'clave_stps' =&gt; 733020200, 'activo' =&gt; 1, 'id_rev' =&gt; 1, 'id_reg_cont' =&gt; 1, 'nivel' =&gt; 30, 'familia' =&gt; 11, 'labores' =&gt; 4, 'regimen' =&gt; 'C', 'clasif' =&gt; '30.11.04'</v>
      </c>
      <c r="B296" t="str">
        <f t="shared" ca="1" si="10"/>
        <v>301104, 'COORDINADOR ""G"" ESPECIALIDAD TECNICA', '', 'COORDINADOR DE OPERACIONES', 733020200, 1, 1, 1, 30, 11, 4, 'C', '30.11.04'</v>
      </c>
      <c r="C29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301104, </v>
      </c>
      <c r="D29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'COORDINADOR ""G"" ESPECIALIDAD TECNICA', </v>
      </c>
      <c r="E29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9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'COORDINADOR DE OPERACIONES', </v>
      </c>
      <c r="G29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733020200, </v>
      </c>
      <c r="H29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9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9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9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30, </v>
      </c>
      <c r="L29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11, </v>
      </c>
      <c r="M29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29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9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'30.11.04'</v>
      </c>
      <c r="P29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9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9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9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9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9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9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9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9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9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9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9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9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9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9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9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9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9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9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9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9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9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9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9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9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97" spans="1:40" x14ac:dyDescent="0.25">
      <c r="A297" t="str">
        <f t="shared" ca="1" si="9"/>
        <v>'clave' =&gt; 291104, 'descr' =&gt; 'COORDINADOR ""H"" ESPECIALIDAD TECNICA', 'nombre' =&gt; '', 'puesto_stps' =&gt; 'COORDINADOR DE OPERACIONES', 'clave_stps' =&gt; 733020200, 'activo' =&gt; 1, 'id_rev' =&gt; 1, 'id_reg_cont' =&gt; 1, 'nivel' =&gt; 29, 'familia' =&gt; 11, 'labores' =&gt; 4, 'regimen' =&gt; 'C', 'clasif' =&gt; '29.11.04'</v>
      </c>
      <c r="B297" t="str">
        <f t="shared" ca="1" si="10"/>
        <v>291104, 'COORDINADOR ""H"" ESPECIALIDAD TECNICA', '', 'COORDINADOR DE OPERACIONES', 733020200, 1, 1, 1, 29, 11, 4, 'C', '29.11.04'</v>
      </c>
      <c r="C29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291104, </v>
      </c>
      <c r="D29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'COORDINADOR ""H"" ESPECIALIDAD TECNICA', </v>
      </c>
      <c r="E29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9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'COORDINADOR DE OPERACIONES', </v>
      </c>
      <c r="G29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733020200, </v>
      </c>
      <c r="H29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9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9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9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29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11, </v>
      </c>
      <c r="M29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29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9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'29.11.04'</v>
      </c>
      <c r="P29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9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9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9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9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9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9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9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9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9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9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9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9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9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9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9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9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9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9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9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9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9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9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9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9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98" spans="1:40" x14ac:dyDescent="0.25">
      <c r="A298" t="str">
        <f t="shared" ca="1" si="9"/>
        <v>'clave' =&gt; 281104, 'descr' =&gt; 'COORDINADOR ""I"" ESPECIALIDAD TECNICA', 'nombre' =&gt; '', 'puesto_stps' =&gt; 'COORDINADOR DE OPERACIONES', 'clave_stps' =&gt; 733020200, 'activo' =&gt; 1, 'id_rev' =&gt; 1, 'id_reg_cont' =&gt; 1, 'nivel' =&gt; 28, 'familia' =&gt; 11, 'labores' =&gt; 4, 'regimen' =&gt; 'C', 'clasif' =&gt; '28.11.04'</v>
      </c>
      <c r="B298" t="str">
        <f t="shared" ca="1" si="10"/>
        <v>281104, 'COORDINADOR ""I"" ESPECIALIDAD TECNICA', '', 'COORDINADOR DE OPERACIONES', 733020200, 1, 1, 1, 28, 11, 4, 'C', '28.11.04'</v>
      </c>
      <c r="C29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281104, </v>
      </c>
      <c r="D29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'COORDINADOR ""I"" ESPECIALIDAD TECNICA', </v>
      </c>
      <c r="E29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9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'COORDINADOR DE OPERACIONES', </v>
      </c>
      <c r="G29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733020200, </v>
      </c>
      <c r="H29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9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9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9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29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11, </v>
      </c>
      <c r="M29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29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9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'28.11.04'</v>
      </c>
      <c r="P29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9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9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9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9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9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9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9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9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9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9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9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9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9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9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9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9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9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9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9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9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9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9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9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9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299" spans="1:40" x14ac:dyDescent="0.25">
      <c r="A299" t="str">
        <f t="shared" ca="1" si="9"/>
        <v>'clave' =&gt; 441102, 'descr' =&gt; 'COORDINADOR ADMINISTRATIVO D. G. DE PEMEX', 'nombre' =&gt; '', 'puesto_stps' =&gt; 'SECRETARIO TECNICO', 'clave_stps' =&gt; 824010200, 'activo' =&gt; 1, 'id_rev' =&gt; 1, 'id_reg_cont' =&gt; 1, 'nivel' =&gt; 44, 'familia' =&gt; 11, 'labores' =&gt; 2, 'regimen' =&gt; 'C', 'clasif' =&gt; '44.11.02'</v>
      </c>
      <c r="B299" t="str">
        <f t="shared" ca="1" si="10"/>
        <v>441102, 'COORDINADOR ADMINISTRATIVO D. G. DE PEMEX', '', 'SECRETARIO TECNICO', 824010200, 1, 1, 1, 44, 11, 2, 'C', '44.11.02'</v>
      </c>
      <c r="C29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441102, </v>
      </c>
      <c r="D29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'COORDINADOR ADMINISTRATIVO D. G. DE PEMEX', </v>
      </c>
      <c r="E29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29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'SECRETARIO TECNICO', </v>
      </c>
      <c r="G29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824010200, </v>
      </c>
      <c r="H29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29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29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29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44, </v>
      </c>
      <c r="L29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11, </v>
      </c>
      <c r="M29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29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29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'44.11.02'</v>
      </c>
      <c r="P29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29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29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29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29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29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29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29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29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29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29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29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29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29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29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29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29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29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29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29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29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29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29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29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29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00" spans="1:40" x14ac:dyDescent="0.25">
      <c r="A300" t="str">
        <f t="shared" ca="1" si="9"/>
        <v>'clave' =&gt; 461101, 'descr' =&gt; 'COORDINADOR DE ASESORES D. G. DE PEMEX', 'nombre' =&gt; '', 'puesto_stps' =&gt; 'SECRETARIO TECNICO', 'clave_stps' =&gt; 824010200, 'activo' =&gt; 1, 'id_rev' =&gt; 1, 'id_reg_cont' =&gt; 1, 'nivel' =&gt; 46, 'familia' =&gt; 11, 'labores' =&gt; 1, 'regimen' =&gt; 'C', 'clasif' =&gt; '46.11.01'</v>
      </c>
      <c r="B300" t="str">
        <f t="shared" ca="1" si="10"/>
        <v>461101, 'COORDINADOR DE ASESORES D. G. DE PEMEX', '', 'SECRETARIO TECNICO', 824010200, 1, 1, 1, 46, 11, 1, 'C', '46.11.01'</v>
      </c>
      <c r="C30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461101, </v>
      </c>
      <c r="D30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'COORDINADOR DE ASESORES D. G. DE PEMEX', </v>
      </c>
      <c r="E30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0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'SECRETARIO TECNICO', </v>
      </c>
      <c r="G30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824010200, </v>
      </c>
      <c r="H30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0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0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0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46, </v>
      </c>
      <c r="L30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11, </v>
      </c>
      <c r="M30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30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0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'46.11.01'</v>
      </c>
      <c r="P30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0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0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0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0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0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0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0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0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0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0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0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0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0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0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0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0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0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0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0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0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0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0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0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0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01" spans="1:40" x14ac:dyDescent="0.25">
      <c r="A301" t="str">
        <f t="shared" ca="1" si="9"/>
        <v>'clave' =&gt; 312104, 'descr' =&gt; 'COORDINADOR DE CONSULTA EXTERNA DE HOSPITAL REGIONAL', 'nombre' =&gt; '', 'puesto_stps' =&gt; 'COORDINADOR DE OPERACIONES', 'clave_stps' =&gt; 733020200, 'activo' =&gt; 1, 'id_rev' =&gt; 1, 'id_reg_cont' =&gt; 1, 'nivel' =&gt; 31, 'familia' =&gt; 21, 'labores' =&gt; 4, 'regimen' =&gt; 'C', 'clasif' =&gt; '31.21.04'</v>
      </c>
      <c r="B301" t="str">
        <f t="shared" ca="1" si="10"/>
        <v>312104, 'COORDINADOR DE CONSULTA EXTERNA DE HOSPITAL REGIONAL', '', 'COORDINADOR DE OPERACIONES', 733020200, 1, 1, 1, 31, 21, 4, 'C', '31.21.04'</v>
      </c>
      <c r="C30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312104, </v>
      </c>
      <c r="D30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'COORDINADOR DE CONSULTA EXTERNA DE HOSPITAL REGIONAL', </v>
      </c>
      <c r="E30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0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'COORDINADOR DE OPERACIONES', </v>
      </c>
      <c r="G30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733020200, </v>
      </c>
      <c r="H30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0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0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0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31, </v>
      </c>
      <c r="L30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21, </v>
      </c>
      <c r="M30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30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0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'31.21.04'</v>
      </c>
      <c r="P30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0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0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0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0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0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0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0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0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0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0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0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0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0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0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0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0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0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0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0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0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0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0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0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0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02" spans="1:40" x14ac:dyDescent="0.25">
      <c r="A302" t="str">
        <f t="shared" ca="1" si="9"/>
        <v>'clave' =&gt; 440409, 'descr' =&gt; 'COORDINADOR DE PROYECTOS DE P.G.P.B.', 'nombre' =&gt; '', 'puesto_stps' =&gt; 'SECRETARIO TECNICO', 'clave_stps' =&gt; 824010200, 'activo' =&gt; 1, 'id_rev' =&gt; 1, 'id_reg_cont' =&gt; 1, 'nivel' =&gt; 44, 'familia' =&gt; 4, 'labores' =&gt; 9, 'regimen' =&gt; 'C', 'clasif' =&gt; '44.04.09'</v>
      </c>
      <c r="B302" t="str">
        <f t="shared" ca="1" si="10"/>
        <v>440409, 'COORDINADOR DE PROYECTOS DE P.G.P.B.', '', 'SECRETARIO TECNICO', 824010200, 1, 1, 1, 44, 4, 9, 'C', '44.04.09'</v>
      </c>
      <c r="C30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440409, </v>
      </c>
      <c r="D30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'COORDINADOR DE PROYECTOS DE P.G.P.B.', </v>
      </c>
      <c r="E30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0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'SECRETARIO TECNICO', </v>
      </c>
      <c r="G30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824010200, </v>
      </c>
      <c r="H30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0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0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0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44, </v>
      </c>
      <c r="L30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4, </v>
      </c>
      <c r="M30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30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0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'44.04.09'</v>
      </c>
      <c r="P30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0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0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0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0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0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0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0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0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0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0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0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0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0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0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0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0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0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0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0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0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0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0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0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0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03" spans="1:40" x14ac:dyDescent="0.25">
      <c r="A303" t="str">
        <f t="shared" ca="1" si="9"/>
        <v>'clave' =&gt; 450105, 'descr' =&gt; 'COORDINADOR EJECUTIVO', 'nombre' =&gt; '', 'puesto_stps' =&gt; 'SECRETARIO TECNICO', 'clave_stps' =&gt; 824010200, 'activo' =&gt; 1, 'id_rev' =&gt; 1, 'id_reg_cont' =&gt; 1, 'nivel' =&gt; 45, 'familia' =&gt; 1, 'labores' =&gt; 5, 'regimen' =&gt; 'C', 'clasif' =&gt; '45.01.05'</v>
      </c>
      <c r="B303" t="str">
        <f t="shared" ca="1" si="10"/>
        <v>450105, 'COORDINADOR EJECUTIVO', '', 'SECRETARIO TECNICO', 824010200, 1, 1, 1, 45, 1, 5, 'C', '45.01.05'</v>
      </c>
      <c r="C30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450105, </v>
      </c>
      <c r="D30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'COORDINADOR EJECUTIVO', </v>
      </c>
      <c r="E30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0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'SECRETARIO TECNICO', </v>
      </c>
      <c r="G30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824010200, </v>
      </c>
      <c r="H30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0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0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0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45, </v>
      </c>
      <c r="L30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1, </v>
      </c>
      <c r="M30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30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0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'45.01.05'</v>
      </c>
      <c r="P30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0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0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0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0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0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0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0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0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0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0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0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0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0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0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0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0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0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0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0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0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0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0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0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0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04" spans="1:40" x14ac:dyDescent="0.25">
      <c r="A304" t="str">
        <f t="shared" ca="1" si="9"/>
        <v>'clave' =&gt; 461102, 'descr' =&gt; 'COORDINADOR EJECUTIVO D. G. DE PEMEX', 'nombre' =&gt; '', 'puesto_stps' =&gt; 'SECRETARIO TECNICO', 'clave_stps' =&gt; 824010200, 'activo' =&gt; 1, 'id_rev' =&gt; 1, 'id_reg_cont' =&gt; 1, 'nivel' =&gt; 46, 'familia' =&gt; 11, 'labores' =&gt; 2, 'regimen' =&gt; 'C', 'clasif' =&gt; '46.11.02'</v>
      </c>
      <c r="B304" t="str">
        <f t="shared" ca="1" si="10"/>
        <v>461102, 'COORDINADOR EJECUTIVO D. G. DE PEMEX', '', 'SECRETARIO TECNICO', 824010200, 1, 1, 1, 46, 11, 2, 'C', '46.11.02'</v>
      </c>
      <c r="C30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461102, </v>
      </c>
      <c r="D30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'COORDINADOR EJECUTIVO D. G. DE PEMEX', </v>
      </c>
      <c r="E30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0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'SECRETARIO TECNICO', </v>
      </c>
      <c r="G30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824010200, </v>
      </c>
      <c r="H30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0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0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0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46, </v>
      </c>
      <c r="L30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11, </v>
      </c>
      <c r="M30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30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0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'46.11.02'</v>
      </c>
      <c r="P30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0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0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0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0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0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0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0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0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0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0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0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0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0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0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0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0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0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0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0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0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0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0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0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0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05" spans="1:40" x14ac:dyDescent="0.25">
      <c r="A305" t="str">
        <f t="shared" ca="1" si="9"/>
        <v>'clave' =&gt; 410409, 'descr' =&gt; 'COORDINADOR ESPECIALISTA ""A""', 'nombre' =&gt; '', 'puesto_stps' =&gt; 'COORDINADOR DE OPERACIONES', 'clave_stps' =&gt; 733020200, 'activo' =&gt; 1, 'id_rev' =&gt; 1, 'id_reg_cont' =&gt; 1, 'nivel' =&gt; 41, 'familia' =&gt; 4, 'labores' =&gt; 9, 'regimen' =&gt; 'C', 'clasif' =&gt; '41.04.09'</v>
      </c>
      <c r="B305" t="str">
        <f t="shared" ca="1" si="10"/>
        <v>410409, 'COORDINADOR ESPECIALISTA ""A""', '', 'COORDINADOR DE OPERACIONES', 733020200, 1, 1, 1, 41, 4, 9, 'C', '41.04.09'</v>
      </c>
      <c r="C30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410409, </v>
      </c>
      <c r="D30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'COORDINADOR ESPECIALISTA ""A""', </v>
      </c>
      <c r="E30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0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'COORDINADOR DE OPERACIONES', </v>
      </c>
      <c r="G30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733020200, </v>
      </c>
      <c r="H30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0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0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0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41, </v>
      </c>
      <c r="L30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4, </v>
      </c>
      <c r="M30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30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0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'41.04.09'</v>
      </c>
      <c r="P30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0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0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0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0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0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0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0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0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0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0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0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0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0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0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0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0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0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0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0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0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0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0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0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0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06" spans="1:40" x14ac:dyDescent="0.25">
      <c r="A306" t="str">
        <f t="shared" ca="1" si="9"/>
        <v>'clave' =&gt; 390409, 'descr' =&gt; 'COORDINADOR ESPECIALISTA ""B""', 'nombre' =&gt; '', 'puesto_stps' =&gt; 'COORDINADOR DE OPERACIONES', 'clave_stps' =&gt; 733020200, 'activo' =&gt; 1, 'id_rev' =&gt; 1, 'id_reg_cont' =&gt; 1, 'nivel' =&gt; 39, 'familia' =&gt; 4, 'labores' =&gt; 9, 'regimen' =&gt; 'C', 'clasif' =&gt; '39.04.09'</v>
      </c>
      <c r="B306" t="str">
        <f t="shared" ca="1" si="10"/>
        <v>390409, 'COORDINADOR ESPECIALISTA ""B""', '', 'COORDINADOR DE OPERACIONES', 733020200, 1, 1, 1, 39, 4, 9, 'C', '39.04.09'</v>
      </c>
      <c r="C30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390409, </v>
      </c>
      <c r="D30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'COORDINADOR ESPECIALISTA ""B""', </v>
      </c>
      <c r="E30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0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'COORDINADOR DE OPERACIONES', </v>
      </c>
      <c r="G30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733020200, </v>
      </c>
      <c r="H30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0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0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0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39, </v>
      </c>
      <c r="L30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4, </v>
      </c>
      <c r="M30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30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0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'39.04.09'</v>
      </c>
      <c r="P30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0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0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0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0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0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0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0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0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0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0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0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0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0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0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0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0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0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0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0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0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0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0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0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0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07" spans="1:40" x14ac:dyDescent="0.25">
      <c r="A307" t="str">
        <f t="shared" ca="1" si="9"/>
        <v>'clave' =&gt; 380409, 'descr' =&gt; 'COORDINADOR ESPECIALISTA ""C""', 'nombre' =&gt; '', 'puesto_stps' =&gt; 'COORDINADOR DE OPERACIONES', 'clave_stps' =&gt; 733020200, 'activo' =&gt; 1, 'id_rev' =&gt; 1, 'id_reg_cont' =&gt; 1, 'nivel' =&gt; 38, 'familia' =&gt; 4, 'labores' =&gt; 9, 'regimen' =&gt; 'C', 'clasif' =&gt; '38.04.09'</v>
      </c>
      <c r="B307" t="str">
        <f t="shared" ca="1" si="10"/>
        <v>380409, 'COORDINADOR ESPECIALISTA ""C""', '', 'COORDINADOR DE OPERACIONES', 733020200, 1, 1, 1, 38, 4, 9, 'C', '38.04.09'</v>
      </c>
      <c r="C30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380409, </v>
      </c>
      <c r="D30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'COORDINADOR ESPECIALISTA ""C""', </v>
      </c>
      <c r="E30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0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'COORDINADOR DE OPERACIONES', </v>
      </c>
      <c r="G30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733020200, </v>
      </c>
      <c r="H30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0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0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0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38, </v>
      </c>
      <c r="L30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4, </v>
      </c>
      <c r="M30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30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0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'38.04.09'</v>
      </c>
      <c r="P30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0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0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0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0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0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0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0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0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0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0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0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0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0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0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0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0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0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0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0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0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0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0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0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0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08" spans="1:40" x14ac:dyDescent="0.25">
      <c r="A308" t="str">
        <f t="shared" ca="1" si="9"/>
        <v>'clave' =&gt; 370409, 'descr' =&gt; 'COORDINADOR ESPECIALISTA ""D""', 'nombre' =&gt; '', 'puesto_stps' =&gt; 'COORDINADOR DE OPERACIONES', 'clave_stps' =&gt; 733020200, 'activo' =&gt; 1, 'id_rev' =&gt; 1, 'id_reg_cont' =&gt; 1, 'nivel' =&gt; 37, 'familia' =&gt; 4, 'labores' =&gt; 9, 'regimen' =&gt; 'C', 'clasif' =&gt; '37.04.09'</v>
      </c>
      <c r="B308" t="str">
        <f t="shared" ca="1" si="10"/>
        <v>370409, 'COORDINADOR ESPECIALISTA ""D""', '', 'COORDINADOR DE OPERACIONES', 733020200, 1, 1, 1, 37, 4, 9, 'C', '37.04.09'</v>
      </c>
      <c r="C30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370409, </v>
      </c>
      <c r="D30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'COORDINADOR ESPECIALISTA ""D""', </v>
      </c>
      <c r="E30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0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'COORDINADOR DE OPERACIONES', </v>
      </c>
      <c r="G30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733020200, </v>
      </c>
      <c r="H30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0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0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0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37, </v>
      </c>
      <c r="L30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4, </v>
      </c>
      <c r="M30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30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0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'37.04.09'</v>
      </c>
      <c r="P30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0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0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0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0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0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0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0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0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0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0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0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0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0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0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0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0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0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0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0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0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0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0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0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0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09" spans="1:40" x14ac:dyDescent="0.25">
      <c r="A309" t="str">
        <f t="shared" ca="1" si="9"/>
        <v>'clave' =&gt; 360409, 'descr' =&gt; 'COORDINADOR ESPECIALISTA ""E""', 'nombre' =&gt; '', 'puesto_stps' =&gt; 'COORDINADOR DE OPERACIONES', 'clave_stps' =&gt; 733020200, 'activo' =&gt; 1, 'id_rev' =&gt; 1, 'id_reg_cont' =&gt; 1, 'nivel' =&gt; 36, 'familia' =&gt; 4, 'labores' =&gt; 9, 'regimen' =&gt; 'C', 'clasif' =&gt; '36.04.09'</v>
      </c>
      <c r="B309" t="str">
        <f t="shared" ca="1" si="10"/>
        <v>360409, 'COORDINADOR ESPECIALISTA ""E""', '', 'COORDINADOR DE OPERACIONES', 733020200, 1, 1, 1, 36, 4, 9, 'C', '36.04.09'</v>
      </c>
      <c r="C30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360409, </v>
      </c>
      <c r="D30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'COORDINADOR ESPECIALISTA ""E""', </v>
      </c>
      <c r="E30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0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'COORDINADOR DE OPERACIONES', </v>
      </c>
      <c r="G30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733020200, </v>
      </c>
      <c r="H30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0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0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0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36, </v>
      </c>
      <c r="L30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4, </v>
      </c>
      <c r="M30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30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0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'36.04.09'</v>
      </c>
      <c r="P30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0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0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0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0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0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0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0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0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0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0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0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0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0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0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0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0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0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0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0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0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0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0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0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0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10" spans="1:40" x14ac:dyDescent="0.25">
      <c r="A310" t="str">
        <f t="shared" ca="1" si="9"/>
        <v>'clave' =&gt; 350409, 'descr' =&gt; 'COORDINADOR ESPECIALISTA ""F""', 'nombre' =&gt; '', 'puesto_stps' =&gt; 'COORDINADOR DE OPERACIONES', 'clave_stps' =&gt; 733020200, 'activo' =&gt; 1, 'id_rev' =&gt; 1, 'id_reg_cont' =&gt; 1, 'nivel' =&gt; 35, 'familia' =&gt; 4, 'labores' =&gt; 9, 'regimen' =&gt; 'C', 'clasif' =&gt; '35.04.09'</v>
      </c>
      <c r="B310" t="str">
        <f t="shared" ca="1" si="10"/>
        <v>350409, 'COORDINADOR ESPECIALISTA ""F""', '', 'COORDINADOR DE OPERACIONES', 733020200, 1, 1, 1, 35, 4, 9, 'C', '35.04.09'</v>
      </c>
      <c r="C31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350409, </v>
      </c>
      <c r="D31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'COORDINADOR ESPECIALISTA ""F""', </v>
      </c>
      <c r="E31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1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'COORDINADOR DE OPERACIONES', </v>
      </c>
      <c r="G31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733020200, </v>
      </c>
      <c r="H31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1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1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1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35, </v>
      </c>
      <c r="L31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4, </v>
      </c>
      <c r="M31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31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1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'35.04.09'</v>
      </c>
      <c r="P31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1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1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1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1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1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1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1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1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1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1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1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1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1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1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1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1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1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1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1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1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1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1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1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1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11" spans="1:40" x14ac:dyDescent="0.25">
      <c r="A311" t="str">
        <f t="shared" ca="1" si="9"/>
        <v>'clave' =&gt; 340409, 'descr' =&gt; 'COORDINADOR ESPECIALISTA ""G""', 'nombre' =&gt; '', 'puesto_stps' =&gt; 'COORDINADOR DE OPERACIONES', 'clave_stps' =&gt; 733020200, 'activo' =&gt; 1, 'id_rev' =&gt; 1, 'id_reg_cont' =&gt; 1, 'nivel' =&gt; 34, 'familia' =&gt; 4, 'labores' =&gt; 9, 'regimen' =&gt; 'C', 'clasif' =&gt; '34.04.09'</v>
      </c>
      <c r="B311" t="str">
        <f t="shared" ca="1" si="10"/>
        <v>340409, 'COORDINADOR ESPECIALISTA ""G""', '', 'COORDINADOR DE OPERACIONES', 733020200, 1, 1, 1, 34, 4, 9, 'C', '34.04.09'</v>
      </c>
      <c r="C31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340409, </v>
      </c>
      <c r="D31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'COORDINADOR ESPECIALISTA ""G""', </v>
      </c>
      <c r="E31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1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'COORDINADOR DE OPERACIONES', </v>
      </c>
      <c r="G31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733020200, </v>
      </c>
      <c r="H31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1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1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1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34, </v>
      </c>
      <c r="L31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4, </v>
      </c>
      <c r="M31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31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1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'34.04.09'</v>
      </c>
      <c r="P31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1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1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1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1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1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1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1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1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1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1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1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1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1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1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1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1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1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1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1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1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1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1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1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1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12" spans="1:40" x14ac:dyDescent="0.25">
      <c r="A312" t="str">
        <f t="shared" ca="1" si="9"/>
        <v>'clave' =&gt; 330409, 'descr' =&gt; 'COORDINADOR ESPECIALISTA ""H""', 'nombre' =&gt; '', 'puesto_stps' =&gt; 'COORDINADOR DE OPERACIONES', 'clave_stps' =&gt; 733020200, 'activo' =&gt; 1, 'id_rev' =&gt; 1, 'id_reg_cont' =&gt; 1, 'nivel' =&gt; 33, 'familia' =&gt; 4, 'labores' =&gt; 9, 'regimen' =&gt; 'C', 'clasif' =&gt; '33.04.09'</v>
      </c>
      <c r="B312" t="str">
        <f t="shared" ca="1" si="10"/>
        <v>330409, 'COORDINADOR ESPECIALISTA ""H""', '', 'COORDINADOR DE OPERACIONES', 733020200, 1, 1, 1, 33, 4, 9, 'C', '33.04.09'</v>
      </c>
      <c r="C31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330409, </v>
      </c>
      <c r="D31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'COORDINADOR ESPECIALISTA ""H""', </v>
      </c>
      <c r="E31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1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'COORDINADOR DE OPERACIONES', </v>
      </c>
      <c r="G31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733020200, </v>
      </c>
      <c r="H31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1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1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1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33, </v>
      </c>
      <c r="L31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4, </v>
      </c>
      <c r="M31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31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1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'33.04.09'</v>
      </c>
      <c r="P31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1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1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1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1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1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1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1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1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1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1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1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1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1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1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1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1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1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1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1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1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1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1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1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1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13" spans="1:40" x14ac:dyDescent="0.25">
      <c r="A313" t="str">
        <f t="shared" ca="1" si="9"/>
        <v>'clave' =&gt; 320409, 'descr' =&gt; 'COORDINADOR ESPECIALISTA ""I""', 'nombre' =&gt; '', 'puesto_stps' =&gt; 'COORDINADOR DE OPERACIONES', 'clave_stps' =&gt; 733020200, 'activo' =&gt; 1, 'id_rev' =&gt; 1, 'id_reg_cont' =&gt; 1, 'nivel' =&gt; 32, 'familia' =&gt; 4, 'labores' =&gt; 9, 'regimen' =&gt; 'C', 'clasif' =&gt; '32.04.09'</v>
      </c>
      <c r="B313" t="str">
        <f t="shared" ca="1" si="10"/>
        <v>320409, 'COORDINADOR ESPECIALISTA ""I""', '', 'COORDINADOR DE OPERACIONES', 733020200, 1, 1, 1, 32, 4, 9, 'C', '32.04.09'</v>
      </c>
      <c r="C31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320409, </v>
      </c>
      <c r="D31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'COORDINADOR ESPECIALISTA ""I""', </v>
      </c>
      <c r="E31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1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'COORDINADOR DE OPERACIONES', </v>
      </c>
      <c r="G31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733020200, </v>
      </c>
      <c r="H31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1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1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1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32, </v>
      </c>
      <c r="L31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4, </v>
      </c>
      <c r="M31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31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1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'32.04.09'</v>
      </c>
      <c r="P31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1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1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1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1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1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1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1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1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1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1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1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1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1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1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1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1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1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1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1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1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1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1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1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1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14" spans="1:40" x14ac:dyDescent="0.25">
      <c r="A314" t="str">
        <f t="shared" ca="1" si="9"/>
        <v>'clave' =&gt; 310409, 'descr' =&gt; 'COORDINADOR ESPECIALISTA ""J""', 'nombre' =&gt; '', 'puesto_stps' =&gt; 'COORDINADOR DE OPERACIONES', 'clave_stps' =&gt; 733020200, 'activo' =&gt; 1, 'id_rev' =&gt; 1, 'id_reg_cont' =&gt; 1, 'nivel' =&gt; 31, 'familia' =&gt; 4, 'labores' =&gt; 9, 'regimen' =&gt; 'C', 'clasif' =&gt; '31.04.09'</v>
      </c>
      <c r="B314" t="str">
        <f t="shared" ca="1" si="10"/>
        <v>310409, 'COORDINADOR ESPECIALISTA ""J""', '', 'COORDINADOR DE OPERACIONES', 733020200, 1, 1, 1, 31, 4, 9, 'C', '31.04.09'</v>
      </c>
      <c r="C31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310409, </v>
      </c>
      <c r="D31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'COORDINADOR ESPECIALISTA ""J""', </v>
      </c>
      <c r="E31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1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'COORDINADOR DE OPERACIONES', </v>
      </c>
      <c r="G31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733020200, </v>
      </c>
      <c r="H31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1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1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1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31, </v>
      </c>
      <c r="L31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4, </v>
      </c>
      <c r="M31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31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1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'31.04.09'</v>
      </c>
      <c r="P31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1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1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1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1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1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1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1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1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1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1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1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1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1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1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1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1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1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1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1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1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1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1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1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1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15" spans="1:40" x14ac:dyDescent="0.25">
      <c r="A315" t="str">
        <f t="shared" ca="1" si="9"/>
        <v>'clave' =&gt; 300409, 'descr' =&gt; 'COORDINADOR ESPECIALISTA ""K""', 'nombre' =&gt; '', 'puesto_stps' =&gt; 'COORDINADOR DE OPERACIONES', 'clave_stps' =&gt; 733020200, 'activo' =&gt; 1, 'id_rev' =&gt; 1, 'id_reg_cont' =&gt; 1, 'nivel' =&gt; 30, 'familia' =&gt; 4, 'labores' =&gt; 9, 'regimen' =&gt; 'C', 'clasif' =&gt; '30.04.09'</v>
      </c>
      <c r="B315" t="str">
        <f t="shared" ca="1" si="10"/>
        <v>300409, 'COORDINADOR ESPECIALISTA ""K""', '', 'COORDINADOR DE OPERACIONES', 733020200, 1, 1, 1, 30, 4, 9, 'C', '30.04.09'</v>
      </c>
      <c r="C31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300409, </v>
      </c>
      <c r="D31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'COORDINADOR ESPECIALISTA ""K""', </v>
      </c>
      <c r="E31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1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'COORDINADOR DE OPERACIONES', </v>
      </c>
      <c r="G31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733020200, </v>
      </c>
      <c r="H31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1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1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1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30, </v>
      </c>
      <c r="L31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4, </v>
      </c>
      <c r="M31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31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1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'30.04.09'</v>
      </c>
      <c r="P31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1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1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1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1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1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1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1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1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1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1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1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1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1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1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1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1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1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1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1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1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1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1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1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1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16" spans="1:40" x14ac:dyDescent="0.25">
      <c r="A316" t="str">
        <f t="shared" ca="1" si="9"/>
        <v>'clave' =&gt; 460105, 'descr' =&gt; 'COORDINADOR GENERAL', 'nombre' =&gt; '', 'puesto_stps' =&gt; 'COORDINADOR DE OPERACIONES', 'clave_stps' =&gt; 733020200, 'activo' =&gt; 1, 'id_rev' =&gt; 1, 'id_reg_cont' =&gt; 1, 'nivel' =&gt; 46, 'familia' =&gt; 1, 'labores' =&gt; 5, 'regimen' =&gt; 'C', 'clasif' =&gt; '46.01.05'</v>
      </c>
      <c r="B316" t="str">
        <f t="shared" ca="1" si="10"/>
        <v>460105, 'COORDINADOR GENERAL', '', 'COORDINADOR DE OPERACIONES', 733020200, 1, 1, 1, 46, 1, 5, 'C', '46.01.05'</v>
      </c>
      <c r="C31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460105, </v>
      </c>
      <c r="D31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'COORDINADOR GENERAL', </v>
      </c>
      <c r="E31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1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'COORDINADOR DE OPERACIONES', </v>
      </c>
      <c r="G31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733020200, </v>
      </c>
      <c r="H31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1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1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1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46, </v>
      </c>
      <c r="L31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1, </v>
      </c>
      <c r="M31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31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1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'46.01.05'</v>
      </c>
      <c r="P31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1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1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1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1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1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1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1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1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1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1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1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1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1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1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1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1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1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1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1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1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1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1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1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1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17" spans="1:40" x14ac:dyDescent="0.25">
      <c r="A317" t="str">
        <f t="shared" ca="1" si="9"/>
        <v>'clave' =&gt; 371104, 'descr' =&gt; 'COORDINADOR GENERAL DE ESPECIALIDAD TECNICA', 'nombre' =&gt; '', 'puesto_stps' =&gt; 'COORDINADOR DE OPERACIONES', 'clave_stps' =&gt; 733020200, 'activo' =&gt; 1, 'id_rev' =&gt; 1, 'id_reg_cont' =&gt; 1, 'nivel' =&gt; 37, 'familia' =&gt; 11, 'labores' =&gt; 4, 'regimen' =&gt; 'C', 'clasif' =&gt; '37.11.04'</v>
      </c>
      <c r="B317" t="str">
        <f t="shared" ca="1" si="10"/>
        <v>371104, 'COORDINADOR GENERAL DE ESPECIALIDAD TECNICA', '', 'COORDINADOR DE OPERACIONES', 733020200, 1, 1, 1, 37, 11, 4, 'C', '37.11.04'</v>
      </c>
      <c r="C31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371104, </v>
      </c>
      <c r="D31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'COORDINADOR GENERAL DE ESPECIALIDAD TECNICA', </v>
      </c>
      <c r="E31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1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'COORDINADOR DE OPERACIONES', </v>
      </c>
      <c r="G31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733020200, </v>
      </c>
      <c r="H31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1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1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1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37, </v>
      </c>
      <c r="L31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11, </v>
      </c>
      <c r="M31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31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1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'37.11.04'</v>
      </c>
      <c r="P31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1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1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1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1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1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1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1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1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1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1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1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1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1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1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1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1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1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1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1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1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1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1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1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1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18" spans="1:40" x14ac:dyDescent="0.25">
      <c r="A318" t="str">
        <f t="shared" ca="1" si="9"/>
        <v>'clave' =&gt; 292906, 'descr' =&gt; 'COORDINADOR MANTENIMIENTO UNIDAD DE INFORMATICA DE ZONA', 'nombre' =&gt; '', 'puesto_stps' =&gt; 'JEFE DE SISTEMAS (INFORMâ”´TICA)', 'clave_stps' =&gt; 443010100, 'activo' =&gt; 1, 'id_rev' =&gt; 1, 'id_reg_cont' =&gt; 1, 'nivel' =&gt; 29, 'familia' =&gt; 29, 'labores' =&gt; 6, 'regimen' =&gt; 'C', 'clasif' =&gt; '29.29.06'</v>
      </c>
      <c r="B318" t="str">
        <f t="shared" ca="1" si="10"/>
        <v>292906, 'COORDINADOR MANTENIMIENTO UNIDAD DE INFORMATICA DE ZONA', '', 'JEFE DE SISTEMAS (INFORMâ”´TICA)', 443010100, 1, 1, 1, 29, 29, 6, 'C', '29.29.06'</v>
      </c>
      <c r="C31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292906, </v>
      </c>
      <c r="D31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'COORDINADOR MANTENIMIENTO UNIDAD DE INFORMATICA DE ZONA', </v>
      </c>
      <c r="E31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1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SISTEMAS (INFORMâ”´TICA)', </v>
      </c>
      <c r="G31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443010100, </v>
      </c>
      <c r="H31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1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1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1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31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29, </v>
      </c>
      <c r="M31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31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1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'29.29.06'</v>
      </c>
      <c r="P31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1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1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1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1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1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1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1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1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1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1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1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1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1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1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1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1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1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1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1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1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1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1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1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1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19" spans="1:40" x14ac:dyDescent="0.25">
      <c r="A319" t="str">
        <f t="shared" ca="1" si="9"/>
        <v>'clave' =&gt; 288404, 'descr' =&gt; 'CUARTO OFICIAL DE MAQUINAS DE BUQUE', 'nombre' =&gt; '', 'puesto_stps' =&gt; 'OFICIAL MAQUINISTA DE BARCO', 'clave_stps' =&gt; 643020200, 'activo' =&gt; 1, 'id_rev' =&gt; 1, 'id_reg_cont' =&gt; 2, 'nivel' =&gt; 28, 'familia' =&gt; 84, 'labores' =&gt; 4, 'regimen' =&gt; 'S', 'clasif' =&gt; '28.84.04'</v>
      </c>
      <c r="B319" t="str">
        <f t="shared" ca="1" si="10"/>
        <v>288404, 'CUARTO OFICIAL DE MAQUINAS DE BUQUE', '', 'OFICIAL MAQUINISTA DE BARCO', 643020200, 1, 1, 2, 28, 84, 4, 'S', '28.84.04'</v>
      </c>
      <c r="C31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288404, </v>
      </c>
      <c r="D31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'CUARTO OFICIAL DE MAQUINAS DE BUQUE', </v>
      </c>
      <c r="E31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1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'OFICIAL MAQUINISTA DE BARCO', </v>
      </c>
      <c r="G31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643020200, </v>
      </c>
      <c r="H31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1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1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1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31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31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31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1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'28.84.04'</v>
      </c>
      <c r="P31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1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1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1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1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1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1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1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1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1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1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1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1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1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1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1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1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1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1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1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1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1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1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1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1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20" spans="1:40" x14ac:dyDescent="0.25">
      <c r="A320" t="str">
        <f t="shared" ca="1" si="9"/>
        <v>'clave' =&gt; 323302, 'descr' =&gt; 'DEPURADOR REGIONAL DE INVENTARIOS', 'nombre' =&gt; '', 'puesto_stps' =&gt; 'AUXILIAR DE INVENTARIO', 'clave_stps' =&gt; 821010400, 'activo' =&gt; 1, 'id_rev' =&gt; 1, 'id_reg_cont' =&gt; 1, 'nivel' =&gt; 32, 'familia' =&gt; 33, 'labores' =&gt; 2, 'regimen' =&gt; 'C', 'clasif' =&gt; '32.33.02'</v>
      </c>
      <c r="B320" t="str">
        <f t="shared" ca="1" si="10"/>
        <v>323302, 'DEPURADOR REGIONAL DE INVENTARIOS', '', 'AUXILIAR DE INVENTARIO', 821010400, 1, 1, 1, 32, 33, 2, 'C', '32.33.02'</v>
      </c>
      <c r="C32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323302, </v>
      </c>
      <c r="D32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'DEPURADOR REGIONAL DE INVENTARIOS', </v>
      </c>
      <c r="E32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2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'AUXILIAR DE INVENTARIO', </v>
      </c>
      <c r="G32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821010400, </v>
      </c>
      <c r="H32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2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2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2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32, </v>
      </c>
      <c r="L32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33, </v>
      </c>
      <c r="M32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32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2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'32.33.02'</v>
      </c>
      <c r="P32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2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2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2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2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2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2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2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2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2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2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2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2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2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2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2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2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2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2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2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2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2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2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2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2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21" spans="1:40" x14ac:dyDescent="0.25">
      <c r="A321" t="str">
        <f t="shared" ca="1" si="9"/>
        <v>'clave' =&gt; 293001, 'descr' =&gt; 'DESPACHADOR (AERONAUTICA)', 'nombre' =&gt; '', 'puesto_stps' =&gt; 'DESPACHADOR DE TRANSPORTE Aâ•”REO', 'clave_stps' =&gt; 633020100, 'activo' =&gt; 1, 'id_rev' =&gt; 1, 'id_reg_cont' =&gt; 1, 'nivel' =&gt; 29, 'familia' =&gt; 30, 'labores' =&gt; 1, 'regimen' =&gt; 'C', 'clasif' =&gt; '29.30.01'</v>
      </c>
      <c r="B321" t="str">
        <f t="shared" ca="1" si="10"/>
        <v>293001, 'DESPACHADOR (AERONAUTICA)', '', 'DESPACHADOR DE TRANSPORTE Aâ•”REO', 633020100, 1, 1, 1, 29, 30, 1, 'C', '29.30.01'</v>
      </c>
      <c r="C32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293001, </v>
      </c>
      <c r="D32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'DESPACHADOR (AERONAUTICA)', </v>
      </c>
      <c r="E32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2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'DESPACHADOR DE TRANSPORTE Aâ•”REO', </v>
      </c>
      <c r="G32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633020100, </v>
      </c>
      <c r="H32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2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2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2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32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30, </v>
      </c>
      <c r="M32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32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2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'29.30.01'</v>
      </c>
      <c r="P32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2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2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2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2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2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2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2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2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2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2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2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2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2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2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2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2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2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2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2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2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2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2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2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2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22" spans="1:40" x14ac:dyDescent="0.25">
      <c r="A322" t="str">
        <f t="shared" ca="1" si="9"/>
        <v>'clave' =&gt; 234603, 'descr' =&gt; 'DESPACHADOR ADUANAL DE IMPORTACIÃ‹N', 'nombre' =&gt; '', 'puesto_stps' =&gt; 'GESTOR ADUANA', 'clave_stps' =&gt; 833030100, 'activo' =&gt; 1, 'id_rev' =&gt; 1, 'id_reg_cont' =&gt; 2, 'nivel' =&gt; 23, 'familia' =&gt; 46, 'labores' =&gt; 3, 'regimen' =&gt; 'S', 'clasif' =&gt; '23.46.03'</v>
      </c>
      <c r="B322" t="str">
        <f t="shared" ca="1" si="10"/>
        <v>234603, 'DESPACHADOR ADUANAL DE IMPORTACIÃ‹N', '', 'GESTOR ADUANA', 833030100, 1, 1, 2, 23, 46, 3, 'S', '23.46.03'</v>
      </c>
      <c r="C32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234603, </v>
      </c>
      <c r="D32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'DESPACHADOR ADUANAL DE IMPORTACIÃ‹N', </v>
      </c>
      <c r="E32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2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'GESTOR ADUANA', </v>
      </c>
      <c r="G32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833030100, </v>
      </c>
      <c r="H32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2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2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2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32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46, </v>
      </c>
      <c r="M32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32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2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'23.46.03'</v>
      </c>
      <c r="P32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2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2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2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2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2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2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2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2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2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2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2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2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2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2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2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2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2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2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2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2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2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2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2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2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23" spans="1:40" x14ac:dyDescent="0.25">
      <c r="A323" t="str">
        <f t="shared" ca="1" si="9"/>
        <v>'clave' =&gt; 293051, 'descr' =&gt; 'DESPACHADOR DE AERONAVES', 'nombre' =&gt; '', 'puesto_stps' =&gt; 'DESPACHADOR DE TRANSPORTE Aâ•”REO', 'clave_stps' =&gt; 633020100, 'activo' =&gt; 1, 'id_rev' =&gt; 1, 'id_reg_cont' =&gt; 2, 'nivel' =&gt; 29, 'familia' =&gt; 30, 'labores' =&gt; 51, 'regimen' =&gt; 'S', 'clasif' =&gt; '29.30.51'</v>
      </c>
      <c r="B323" t="str">
        <f t="shared" ca="1" si="10"/>
        <v>293051, 'DESPACHADOR DE AERONAVES', '', 'DESPACHADOR DE TRANSPORTE Aâ•”REO', 633020100, 1, 1, 2, 29, 30, 51, 'S', '29.30.51'</v>
      </c>
      <c r="C32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293051, </v>
      </c>
      <c r="D32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'DESPACHADOR DE AERONAVES', </v>
      </c>
      <c r="E32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2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'DESPACHADOR DE TRANSPORTE Aâ•”REO', </v>
      </c>
      <c r="G32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633020100, </v>
      </c>
      <c r="H32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2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2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2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32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30, </v>
      </c>
      <c r="M32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51, </v>
      </c>
      <c r="N32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2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'29.30.51'</v>
      </c>
      <c r="P32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2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2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2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2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2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2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2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2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2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2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2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2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2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2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2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2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2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2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2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2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2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2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2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2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24" spans="1:40" x14ac:dyDescent="0.25">
      <c r="A324" t="str">
        <f t="shared" ca="1" si="9"/>
        <v>'clave' =&gt; 174701, 'descr' =&gt; 'DESPACHADOR DE AUTOTANQUES Y CAMIONES', 'nombre' =&gt; '', 'puesto_stps' =&gt; 'DESPACHADOR', 'clave_stps' =&gt; 613010201, 'activo' =&gt; 1, 'id_rev' =&gt; 1, 'id_reg_cont' =&gt; 2, 'nivel' =&gt; 17, 'familia' =&gt; 47, 'labores' =&gt; 1, 'regimen' =&gt; 'S', 'clasif' =&gt; '17.47.01'</v>
      </c>
      <c r="B324" t="str">
        <f t="shared" ca="1" si="10"/>
        <v>174701, 'DESPACHADOR DE AUTOTANQUES Y CAMIONES', '', 'DESPACHADOR', 613010201, 1, 1, 2, 17, 47, 1, 'S', '17.47.01'</v>
      </c>
      <c r="C32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174701, </v>
      </c>
      <c r="D32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'DESPACHADOR DE AUTOTANQUES Y CAMIONES', </v>
      </c>
      <c r="E32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2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'DESPACHADOR', </v>
      </c>
      <c r="G32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613010201, </v>
      </c>
      <c r="H32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2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2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2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17, </v>
      </c>
      <c r="L32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47, </v>
      </c>
      <c r="M32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32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2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'17.47.01'</v>
      </c>
      <c r="P32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2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2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2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2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2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2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2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2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2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2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2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2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2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2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2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2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2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2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2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2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2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2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2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2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25" spans="1:40" x14ac:dyDescent="0.25">
      <c r="A325" t="str">
        <f t="shared" ca="1" si="9"/>
        <v>'clave' =&gt; 204308, 'descr' =&gt; 'DESPACHADOR DE PRIMERA (ALMACENES DE MATERIALES)', 'nombre' =&gt; '', 'puesto_stps' =&gt; 'ALMACENERO', 'clave_stps' =&gt; 822020101, 'activo' =&gt; 1, 'id_rev' =&gt; 1, 'id_reg_cont' =&gt; 2, 'nivel' =&gt; 20, 'familia' =&gt; 43, 'labores' =&gt; 8, 'regimen' =&gt; 'S', 'clasif' =&gt; '20.43.08'</v>
      </c>
      <c r="B325" t="str">
        <f t="shared" ca="1" si="10"/>
        <v>204308, 'DESPACHADOR DE PRIMERA (ALMACENES DE MATERIALES)', '', 'ALMACENERO', 822020101, 1, 1, 2, 20, 43, 8, 'S', '20.43.08'</v>
      </c>
      <c r="C32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204308, </v>
      </c>
      <c r="D32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'DESPACHADOR DE PRIMERA (ALMACENES DE MATERIALES)', </v>
      </c>
      <c r="E32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2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'ALMACENERO', </v>
      </c>
      <c r="G32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822020101, </v>
      </c>
      <c r="H32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2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2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2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20, </v>
      </c>
      <c r="L32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43, </v>
      </c>
      <c r="M32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32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2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'20.43.08'</v>
      </c>
      <c r="P32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2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2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2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2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2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2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2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2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2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2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2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2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2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2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2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2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2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2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2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2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2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2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2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2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26" spans="1:40" x14ac:dyDescent="0.25">
      <c r="A326" t="str">
        <f t="shared" ref="A326:A389" ca="1" si="11">"" &amp; IFERROR("'" &amp; C$4 &amp; "'" &amp; " =&gt; " &amp; C326, "") &amp; IFERROR("'" &amp; D$4 &amp; "'" &amp; " =&gt; " &amp; D326, "") &amp; IFERROR("'" &amp; E$4 &amp; "'" &amp; " =&gt; " &amp; E326, "") &amp; IFERROR("'" &amp; F$4 &amp; "'" &amp; " =&gt; " &amp; F326, "") &amp; IFERROR("'" &amp; G$4 &amp; "'" &amp; " =&gt; " &amp; G326, "") &amp; IFERROR("'" &amp; H$4 &amp; "'" &amp; " =&gt; " &amp; H326, "") &amp; IFERROR("'" &amp; I$4 &amp; "'" &amp; " =&gt; " &amp; I326, "") &amp; IFERROR("'" &amp; J$4 &amp; "'" &amp; " =&gt; " &amp; J326, "") &amp; IFERROR("'" &amp; K$4 &amp; "'" &amp; " =&gt; " &amp; K326, "") &amp; IFERROR("'" &amp; L$4 &amp; "'" &amp; " =&gt; " &amp; L326, "") &amp; IFERROR("'" &amp; M$4 &amp; "'" &amp; " =&gt; " &amp; M326, "") &amp; IFERROR("'" &amp; N$4 &amp; "'" &amp; " =&gt; " &amp; N326, "") &amp; IFERROR("'" &amp; O$4 &amp; "'" &amp; " =&gt; " &amp; O326, "") &amp; IFERROR("'" &amp; P$4 &amp; "'" &amp; " =&gt; " &amp; P326, "") &amp; IFERROR("'" &amp; Q$4 &amp; "'" &amp; " =&gt; " &amp; Q326, "") &amp; IFERROR("'" &amp; R$4 &amp; "'" &amp; " =&gt; " &amp; R326, "") &amp; IFERROR("'" &amp; S$4 &amp; "'" &amp; " =&gt; " &amp; S326, "") &amp; IFERROR("'" &amp; T$4 &amp; "'" &amp; " =&gt; " &amp; T326, "") &amp; IFERROR("'" &amp; U$4 &amp; "'" &amp; " =&gt; " &amp; U326, "") &amp; IFERROR("'" &amp; V$4 &amp; "'" &amp; " =&gt; " &amp; V326, "") &amp; IFERROR("'" &amp; W$4 &amp; "'" &amp; " =&gt; " &amp; W326, "") &amp; IFERROR("'" &amp; X$4 &amp; "'" &amp; " =&gt; " &amp; X326, "") &amp; IFERROR("'" &amp; Y$4 &amp; "'" &amp; " =&gt; " &amp; Y326, "") &amp; IFERROR("'" &amp; Z$4 &amp; "'" &amp; " =&gt; " &amp; Z326, "") &amp; IFERROR("'" &amp; AA$4 &amp; "'" &amp; " =&gt; " &amp; AA326, "")  &amp; IFERROR("'" &amp; AB$4 &amp; "'" &amp; " =&gt; " &amp; AB326, "") &amp; IFERROR("'" &amp; AC$4 &amp; "'" &amp; " =&gt; " &amp; AC326, "") &amp; IFERROR("'" &amp; AD$4 &amp; "'" &amp; " =&gt; " &amp; AD326, "") &amp; IFERROR("'" &amp; AE$4 &amp; "'" &amp; " =&gt; " &amp; AE326, "") &amp; IFERROR("'" &amp; AF$4 &amp; "'" &amp; " =&gt; " &amp; AF326, "") &amp; IFERROR("'" &amp; AG$4 &amp; "'" &amp; " =&gt; " &amp; AG326, "") &amp; IFERROR("'" &amp; AH$4 &amp; "'" &amp; " =&gt; " &amp;  AH326, "") &amp; IFERROR("'" &amp; AI$4 &amp; "'" &amp; " =&gt; " &amp; AI326, "") &amp; IFERROR("'" &amp; AJ$4 &amp; "'" &amp; " =&gt; " &amp; AJ326, "") &amp; IFERROR("'" &amp; AK$4 &amp; "'" &amp; " =&gt; " &amp; AK326, "") &amp; IFERROR("'" &amp; AL$4 &amp; "'" &amp; " =&gt; " &amp; AL326, "") &amp; IFERROR("'" &amp; AM$4 &amp; "'" &amp; " =&gt; " &amp; AM326, "") &amp; IFERROR("'" &amp; AN$4 &amp; "'" &amp; " =&gt; " &amp; AN326, "")</f>
        <v>'clave' =&gt; 174308, 'descr' =&gt; 'DESPACHADOR DE SEGUNDA (ALMACENES DE MATERIALES)', 'nombre' =&gt; '', 'puesto_stps' =&gt; 'ALMACENERO', 'clave_stps' =&gt; 822020101, 'activo' =&gt; 1, 'id_rev' =&gt; 1, 'id_reg_cont' =&gt; 2, 'nivel' =&gt; 17, 'familia' =&gt; 43, 'labores' =&gt; 8, 'regimen' =&gt; 'S', 'clasif' =&gt; '17.43.08'</v>
      </c>
      <c r="B326" t="str">
        <f t="shared" ca="1" si="10"/>
        <v>174308, 'DESPACHADOR DE SEGUNDA (ALMACENES DE MATERIALES)', '', 'ALMACENERO', 822020101, 1, 1, 2, 17, 43, 8, 'S', '17.43.08'</v>
      </c>
      <c r="C32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174308, </v>
      </c>
      <c r="D32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'DESPACHADOR DE SEGUNDA (ALMACENES DE MATERIALES)', </v>
      </c>
      <c r="E32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2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'ALMACENERO', </v>
      </c>
      <c r="G32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822020101, </v>
      </c>
      <c r="H32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2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2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2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17, </v>
      </c>
      <c r="L32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43, </v>
      </c>
      <c r="M32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32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2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'17.43.08'</v>
      </c>
      <c r="P32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2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2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2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2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2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2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2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2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2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2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2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2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2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2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2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2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2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2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2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2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2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2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2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2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27" spans="1:40" x14ac:dyDescent="0.25">
      <c r="A327" t="str">
        <f t="shared" ca="1" si="11"/>
        <v>'clave' =&gt; 164308, 'descr' =&gt; 'DESPACHADOR DE TERCERA (ALMACENES DE MATERIALES)', 'nombre' =&gt; '', 'puesto_stps' =&gt; 'ALMACENERO', 'clave_stps' =&gt; 822020101, 'activo' =&gt; 1, 'id_rev' =&gt; 1, 'id_reg_cont' =&gt; 2, 'nivel' =&gt; 16, 'familia' =&gt; 43, 'labores' =&gt; 8, 'regimen' =&gt; 'S', 'clasif' =&gt; '16.43.08'</v>
      </c>
      <c r="B327" t="str">
        <f t="shared" ca="1" si="10"/>
        <v>164308, 'DESPACHADOR DE TERCERA (ALMACENES DE MATERIALES)', '', 'ALMACENERO', 822020101, 1, 1, 2, 16, 43, 8, 'S', '16.43.08'</v>
      </c>
      <c r="C32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164308, </v>
      </c>
      <c r="D32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'DESPACHADOR DE TERCERA (ALMACENES DE MATERIALES)', </v>
      </c>
      <c r="E32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2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'ALMACENERO', </v>
      </c>
      <c r="G32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822020101, </v>
      </c>
      <c r="H32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2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2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2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16, </v>
      </c>
      <c r="L32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43, </v>
      </c>
      <c r="M32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32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2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'16.43.08'</v>
      </c>
      <c r="P32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2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2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2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2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2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2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2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2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2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2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2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2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2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2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2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2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2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2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2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2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2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2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2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2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28" spans="1:40" x14ac:dyDescent="0.25">
      <c r="A328" t="str">
        <f t="shared" ca="1" si="11"/>
        <v>'clave' =&gt; 138102, 'descr' =&gt; 'DESPACHADOR DE TRANSPORTES', 'nombre' =&gt; '', 'puesto_stps' =&gt; 'EMPLEADO DESPACHO (TRANSPORTE DE CARGA)', 'clave_stps' =&gt; 823020400, 'activo' =&gt; 1, 'id_rev' =&gt; 1, 'id_reg_cont' =&gt; 2, 'nivel' =&gt; 13, 'familia' =&gt; 81, 'labores' =&gt; 2, 'regimen' =&gt; 'S', 'clasif' =&gt; '13.81.02'</v>
      </c>
      <c r="B328" t="str">
        <f t="shared" ref="B328:B391" ca="1" si="12">"" &amp; IFERROR(C328, "") &amp; IFERROR(D328, "") &amp; IFERROR(E328, "") &amp; IFERROR(F328, "") &amp; IFERROR(G328, "") &amp; IFERROR(H328, "") &amp; IFERROR(I328, "") &amp; IFERROR(J328, "") &amp; IFERROR(K328, "") &amp; IFERROR(L328, "") &amp; IFERROR(M328, "") &amp; IFERROR(N328, "") &amp; IFERROR(O328, "") &amp; IFERROR(P328, "") &amp; IFERROR(Q328, "") &amp; IFERROR(R328, "") &amp; IFERROR(S328, "") &amp; IFERROR(T328, "") &amp; IFERROR(U328, "") &amp; IFERROR(V328, "") &amp; IFERROR(W328, "") &amp; IFERROR(X328, "") &amp; IFERROR(Y328, "") &amp; IFERROR(Z328, "") &amp; IFERROR(AA328, "") &amp; IFERROR(AB328, "") &amp; IFERROR(AC328, "")&amp; IFERROR(AD328, "") &amp; IFERROR(AE328, "") &amp; IFERROR(AF328, "") &amp; IFERROR(AG328, "") &amp; IFERROR(AH328, "") &amp; IFERROR(AI328, "") &amp; IFERROR(AJ328, "") &amp; IFERROR(AK328, "") &amp; IFERROR(AL328, "") &amp; IFERROR(AM328, "") &amp; IFERROR(AN328, "")</f>
        <v>138102, 'DESPACHADOR DE TRANSPORTES', '', 'EMPLEADO DESPACHO (TRANSPORTE DE CARGA)', 823020400, 1, 1, 2, 13, 81, 2, 'S', '13.81.02'</v>
      </c>
      <c r="C32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138102, </v>
      </c>
      <c r="D32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'DESPACHADOR DE TRANSPORTES', </v>
      </c>
      <c r="E32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2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'EMPLEADO DESPACHO (TRANSPORTE DE CARGA)', </v>
      </c>
      <c r="G32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823020400, </v>
      </c>
      <c r="H32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2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2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2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13, </v>
      </c>
      <c r="L32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81, </v>
      </c>
      <c r="M32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32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2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'13.81.02'</v>
      </c>
      <c r="P32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2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2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2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2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2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2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2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2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2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2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2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2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2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2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2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2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2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2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2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2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2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2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2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2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29" spans="1:40" x14ac:dyDescent="0.25">
      <c r="A329" t="str">
        <f t="shared" ca="1" si="11"/>
        <v>'clave' =&gt; 299601, 'descr' =&gt; 'ENCARGADO TECNICO ""A"" SISTEMAS DE ESTADISTICA Y/O CONTROL', 'nombre' =&gt; '', 'puesto_stps' =&gt; 'ESTADISTICO EN GENERAL', 'clave_stps' =&gt; 1114060600, 'activo' =&gt; 1, 'id_rev' =&gt; 1, 'id_reg_cont' =&gt; 1, 'nivel' =&gt; 29, 'familia' =&gt; 96, 'labores' =&gt; 1, 'regimen' =&gt; 'C', 'clasif' =&gt; '29.96.01'</v>
      </c>
      <c r="B329" t="str">
        <f t="shared" ca="1" si="12"/>
        <v>299601, 'ENCARGADO TECNICO ""A"" SISTEMAS DE ESTADISTICA Y/O CONTROL', '', 'ESTADISTICO EN GENERAL', 1114060600, 1, 1, 1, 29, 96, 1, 'C', '29.96.01'</v>
      </c>
      <c r="C32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299601, </v>
      </c>
      <c r="D32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TECNICO ""A"" SISTEMAS DE ESTADISTICA Y/O CONTROL', </v>
      </c>
      <c r="E32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2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'ESTADISTICO EN GENERAL', </v>
      </c>
      <c r="G32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1114060600, </v>
      </c>
      <c r="H32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2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2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2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32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96, </v>
      </c>
      <c r="M32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32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2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'29.96.01'</v>
      </c>
      <c r="P32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2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2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2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2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2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2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2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2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2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2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2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2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2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2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2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2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2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2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2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2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2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2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2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2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30" spans="1:40" x14ac:dyDescent="0.25">
      <c r="A330" t="str">
        <f t="shared" ca="1" si="11"/>
        <v>'clave' =&gt; 299603, 'descr' =&gt; 'ENCARGADO TECNICO ""B"" SISTEMAS DE OPERACION', 'nombre' =&gt; '', 'puesto_stps' =&gt; 'ESTADISTICO EN GENERAL', 'clave_stps' =&gt; 1114060600, 'activo' =&gt; 1, 'id_rev' =&gt; 1, 'id_reg_cont' =&gt; 1, 'nivel' =&gt; 29, 'familia' =&gt; 96, 'labores' =&gt; 3, 'regimen' =&gt; 'C', 'clasif' =&gt; '29.96.03'</v>
      </c>
      <c r="B330" t="str">
        <f t="shared" ca="1" si="12"/>
        <v>299603, 'ENCARGADO TECNICO ""B"" SISTEMAS DE OPERACION', '', 'ESTADISTICO EN GENERAL', 1114060600, 1, 1, 1, 29, 96, 3, 'C', '29.96.03'</v>
      </c>
      <c r="C33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299603, </v>
      </c>
      <c r="D33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TECNICO ""B"" SISTEMAS DE OPERACION', </v>
      </c>
      <c r="E33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3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'ESTADISTICO EN GENERAL', </v>
      </c>
      <c r="G33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1114060600, </v>
      </c>
      <c r="H33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3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3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3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33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96, </v>
      </c>
      <c r="M33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33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3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'29.96.03'</v>
      </c>
      <c r="P33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3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3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3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3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3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3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3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3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3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3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3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3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3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3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3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3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3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3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3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3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3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3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3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3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31" spans="1:40" x14ac:dyDescent="0.25">
      <c r="A331" t="str">
        <f t="shared" ca="1" si="11"/>
        <v>'clave' =&gt; 234504, 'descr' =&gt; 'DIBUJANTE DE PRIMERA (DIBUJO GENERAL)', 'nombre' =&gt; '', 'puesto_stps' =&gt; 'DIBUJANTE TECNICO', 'clave_stps' =&gt; 313020700, 'activo' =&gt; 1, 'id_rev' =&gt; 1, 'id_reg_cont' =&gt; 2, 'nivel' =&gt; 23, 'familia' =&gt; 45, 'labores' =&gt; 4, 'regimen' =&gt; 'S', 'clasif' =&gt; '23.45.04'</v>
      </c>
      <c r="B331" t="str">
        <f t="shared" ca="1" si="12"/>
        <v>234504, 'DIBUJANTE DE PRIMERA (DIBUJO GENERAL)', '', 'DIBUJANTE TECNICO', 313020700, 1, 1, 2, 23, 45, 4, 'S', '23.45.04'</v>
      </c>
      <c r="C33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234504, </v>
      </c>
      <c r="D33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'DIBUJANTE DE PRIMERA (DIBUJO GENERAL)', </v>
      </c>
      <c r="E33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3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'DIBUJANTE TECNICO', </v>
      </c>
      <c r="G33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313020700, </v>
      </c>
      <c r="H33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3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3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3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33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45, </v>
      </c>
      <c r="M33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33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3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'23.45.04'</v>
      </c>
      <c r="P33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3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3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3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3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3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3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3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3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3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3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3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3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3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3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3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3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3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3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3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3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3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3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3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3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32" spans="1:40" x14ac:dyDescent="0.25">
      <c r="A332" t="str">
        <f t="shared" ca="1" si="11"/>
        <v>'clave' =&gt; 214504, 'descr' =&gt; 'DIBUJANTE DE SEGUNDA (DIBUJO GENERAL)', 'nombre' =&gt; '', 'puesto_stps' =&gt; 'DIBUJANTE TECNICO', 'clave_stps' =&gt; 313020700, 'activo' =&gt; 1, 'id_rev' =&gt; 1, 'id_reg_cont' =&gt; 2, 'nivel' =&gt; 21, 'familia' =&gt; 45, 'labores' =&gt; 4, 'regimen' =&gt; 'S', 'clasif' =&gt; '21.45.04'</v>
      </c>
      <c r="B332" t="str">
        <f t="shared" ca="1" si="12"/>
        <v>214504, 'DIBUJANTE DE SEGUNDA (DIBUJO GENERAL)', '', 'DIBUJANTE TECNICO', 313020700, 1, 1, 2, 21, 45, 4, 'S', '21.45.04'</v>
      </c>
      <c r="C33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214504, </v>
      </c>
      <c r="D33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'DIBUJANTE DE SEGUNDA (DIBUJO GENERAL)', </v>
      </c>
      <c r="E33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3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'DIBUJANTE TECNICO', </v>
      </c>
      <c r="G33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313020700, </v>
      </c>
      <c r="H33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3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3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3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21, </v>
      </c>
      <c r="L33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45, </v>
      </c>
      <c r="M33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33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3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'21.45.04'</v>
      </c>
      <c r="P33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3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3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3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3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3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3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3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3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3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3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3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3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3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3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3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3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3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3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3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3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3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3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3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3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33" spans="1:40" x14ac:dyDescent="0.25">
      <c r="A333" t="str">
        <f t="shared" ca="1" si="11"/>
        <v>'clave' =&gt; 184504, 'descr' =&gt; 'DIBUJANTE DE TERCERA (DIBUJO GENERAL)', 'nombre' =&gt; '', 'puesto_stps' =&gt; 'DIBUJANTE TECNICO', 'clave_stps' =&gt; 313020700, 'activo' =&gt; 1, 'id_rev' =&gt; 1, 'id_reg_cont' =&gt; 2, 'nivel' =&gt; 18, 'familia' =&gt; 45, 'labores' =&gt; 4, 'regimen' =&gt; 'S', 'clasif' =&gt; '18.45.04'</v>
      </c>
      <c r="B333" t="str">
        <f t="shared" ca="1" si="12"/>
        <v>184504, 'DIBUJANTE DE TERCERA (DIBUJO GENERAL)', '', 'DIBUJANTE TECNICO', 313020700, 1, 1, 2, 18, 45, 4, 'S', '18.45.04'</v>
      </c>
      <c r="C33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184504, </v>
      </c>
      <c r="D33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'DIBUJANTE DE TERCERA (DIBUJO GENERAL)', </v>
      </c>
      <c r="E33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3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'DIBUJANTE TECNICO', </v>
      </c>
      <c r="G33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313020700, </v>
      </c>
      <c r="H33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3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3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3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18, </v>
      </c>
      <c r="L33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45, </v>
      </c>
      <c r="M33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33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3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'18.45.04'</v>
      </c>
      <c r="P33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3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3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3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3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3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3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3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3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3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3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3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3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3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3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3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3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3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3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3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3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3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3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3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3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34" spans="1:40" x14ac:dyDescent="0.25">
      <c r="A334" t="str">
        <f t="shared" ca="1" si="11"/>
        <v>'clave' =&gt; 243706, 'descr' =&gt; 'DIETISTA', 'nombre' =&gt; '', 'puesto_stps' =&gt; 'DIETISTA', 'clave_stps' =&gt; 913030100, 'activo' =&gt; 1, 'id_rev' =&gt; 1, 'id_reg_cont' =&gt; 2, 'nivel' =&gt; 24, 'familia' =&gt; 37, 'labores' =&gt; 6, 'regimen' =&gt; 'S', 'clasif' =&gt; '24.37.06'</v>
      </c>
      <c r="B334" t="str">
        <f t="shared" ca="1" si="12"/>
        <v>243706, 'DIETISTA', '', 'DIETISTA', 913030100, 1, 1, 2, 24, 37, 6, 'S', '24.37.06'</v>
      </c>
      <c r="C33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243706, </v>
      </c>
      <c r="D33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'DIETISTA', </v>
      </c>
      <c r="E33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3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'DIETISTA', </v>
      </c>
      <c r="G33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913030100, </v>
      </c>
      <c r="H33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3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3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3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33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33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33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3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'24.37.06'</v>
      </c>
      <c r="P33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3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3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3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3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3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3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3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3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3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3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3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3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3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3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3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3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3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3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3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3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3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3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3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3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35" spans="1:40" x14ac:dyDescent="0.25">
      <c r="A335" t="str">
        <f t="shared" ca="1" si="11"/>
        <v>'clave' =&gt; 115105, 'descr' =&gt; 'DINAMITERO', 'nombre' =&gt; '', 'puesto_stps' =&gt; 'DINAMITERO', 'clave_stps' =&gt; 222080200, 'activo' =&gt; 1, 'id_rev' =&gt; 1, 'id_reg_cont' =&gt; 2, 'nivel' =&gt; 11, 'familia' =&gt; 51, 'labores' =&gt; 5, 'regimen' =&gt; 'S', 'clasif' =&gt; '11.51.05'</v>
      </c>
      <c r="B335" t="str">
        <f t="shared" ca="1" si="12"/>
        <v>115105, 'DINAMITERO', '', 'DINAMITERO', 222080200, 1, 1, 2, 11, 51, 5, 'S', '11.51.05'</v>
      </c>
      <c r="C33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115105, </v>
      </c>
      <c r="D33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'DINAMITERO', </v>
      </c>
      <c r="E33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3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'DINAMITERO', </v>
      </c>
      <c r="G33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222080200, </v>
      </c>
      <c r="H33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3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3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3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11, </v>
      </c>
      <c r="L33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51, </v>
      </c>
      <c r="M33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33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3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'11.51.05'</v>
      </c>
      <c r="P33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3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3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3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3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3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3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3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3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3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3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3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3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3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3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3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3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3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3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3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3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3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3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3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3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36" spans="1:40" x14ac:dyDescent="0.25">
      <c r="A336" t="str">
        <f t="shared" ca="1" si="11"/>
        <v>'clave' =&gt; 460107, 'descr' =&gt; 'DIRECTOR', 'nombre' =&gt; '', 'puesto_stps' =&gt; 'DIRECTOR GENERAL', 'clave_stps' =&gt; 825080101, 'activo' =&gt; 1, 'id_rev' =&gt; 1, 'id_reg_cont' =&gt; 1, 'nivel' =&gt; 46, 'familia' =&gt; 1, 'labores' =&gt; 7, 'regimen' =&gt; 'C', 'clasif' =&gt; '46.01.07'</v>
      </c>
      <c r="B336" t="str">
        <f t="shared" ca="1" si="12"/>
        <v>460107, 'DIRECTOR', '', 'DIRECTOR GENERAL', 825080101, 1, 1, 1, 46, 1, 7, 'C', '46.01.07'</v>
      </c>
      <c r="C33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460107, </v>
      </c>
      <c r="D33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'DIRECTOR', </v>
      </c>
      <c r="E33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3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'DIRECTOR GENERAL', </v>
      </c>
      <c r="G33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825080101, </v>
      </c>
      <c r="H33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3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3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3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46, </v>
      </c>
      <c r="L33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1, </v>
      </c>
      <c r="M33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33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3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'46.01.07'</v>
      </c>
      <c r="P33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3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3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3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3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3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3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3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3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3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3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3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3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3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3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3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3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3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3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3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3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3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3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3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3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37" spans="1:40" x14ac:dyDescent="0.25">
      <c r="A337" t="str">
        <f t="shared" ca="1" si="11"/>
        <v>'clave' =&gt; 314804, 'descr' =&gt; 'DIRECTOR ""A"" DE GUARDERIA INFANTIL', 'nombre' =&gt; '', 'puesto_stps' =&gt; 'DIRECTOR INSTITUCIÃ‹N EDUCATIVA Pâ”ŒBLICA O PRIVADA', 'clave_stps' =&gt; 1125010100, 'activo' =&gt; 1, 'id_rev' =&gt; 1, 'id_reg_cont' =&gt; 1, 'nivel' =&gt; 31, 'familia' =&gt; 48, 'labores' =&gt; 4, 'regimen' =&gt; 'C', 'clasif' =&gt; '31.48.04'</v>
      </c>
      <c r="B337" t="str">
        <f t="shared" ca="1" si="12"/>
        <v>314804, 'DIRECTOR ""A"" DE GUARDERIA INFANTIL', '', 'DIRECTOR INSTITUCIÃ‹N EDUCATIVA Pâ”ŒBLICA O PRIVADA', 1125010100, 1, 1, 1, 31, 48, 4, 'C', '31.48.04'</v>
      </c>
      <c r="C33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314804, </v>
      </c>
      <c r="D33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'DIRECTOR ""A"" DE GUARDERIA INFANTIL', </v>
      </c>
      <c r="E33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3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'DIRECTOR INSTITUCIÃ‹N EDUCATIVA Pâ”ŒBLICA O PRIVADA', </v>
      </c>
      <c r="G33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1125010100, </v>
      </c>
      <c r="H33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3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3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3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31, </v>
      </c>
      <c r="L33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48, </v>
      </c>
      <c r="M33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33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3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'31.48.04'</v>
      </c>
      <c r="P33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3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3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3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3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3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3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3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3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3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3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3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3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3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3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3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3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3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3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3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3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3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3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3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3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38" spans="1:40" x14ac:dyDescent="0.25">
      <c r="A338" t="str">
        <f t="shared" ca="1" si="11"/>
        <v>'clave' =&gt; 304804, 'descr' =&gt; 'DIRECTOR ""B"" DE GUARDERIA INFANTIL', 'nombre' =&gt; '', 'puesto_stps' =&gt; 'DIRECTOR INSTITUCIÃ‹N EDUCATIVA Pâ”ŒBLICA O PRIVADA', 'clave_stps' =&gt; 1125010100, 'activo' =&gt; 1, 'id_rev' =&gt; 1, 'id_reg_cont' =&gt; 1, 'nivel' =&gt; 30, 'familia' =&gt; 48, 'labores' =&gt; 4, 'regimen' =&gt; 'C', 'clasif' =&gt; '30.48.04'</v>
      </c>
      <c r="B338" t="str">
        <f t="shared" ca="1" si="12"/>
        <v>304804, 'DIRECTOR ""B"" DE GUARDERIA INFANTIL', '', 'DIRECTOR INSTITUCIÃ‹N EDUCATIVA Pâ”ŒBLICA O PRIVADA', 1125010100, 1, 1, 1, 30, 48, 4, 'C', '30.48.04'</v>
      </c>
      <c r="C33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304804, </v>
      </c>
      <c r="D33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'DIRECTOR ""B"" DE GUARDERIA INFANTIL', </v>
      </c>
      <c r="E33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3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'DIRECTOR INSTITUCIÃ‹N EDUCATIVA Pâ”ŒBLICA O PRIVADA', </v>
      </c>
      <c r="G33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1125010100, </v>
      </c>
      <c r="H33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3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3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3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30, </v>
      </c>
      <c r="L33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48, </v>
      </c>
      <c r="M33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33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3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'30.48.04'</v>
      </c>
      <c r="P33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3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3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3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3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3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3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3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3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3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3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3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3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3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3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3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3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3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3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3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3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3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3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3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3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39" spans="1:40" x14ac:dyDescent="0.25">
      <c r="A339" t="str">
        <f t="shared" ca="1" si="11"/>
        <v>'clave' =&gt; 460101, 'descr' =&gt; 'DIRECTOR CORPORATIVO', 'nombre' =&gt; '', 'puesto_stps' =&gt; 'DIRECTOR GENERAL ADMINISTRATIVO', 'clave_stps' =&gt; 825080100, 'activo' =&gt; 1, 'id_rev' =&gt; 1, 'id_reg_cont' =&gt; 1, 'nivel' =&gt; 46, 'familia' =&gt; 1, 'labores' =&gt; 1, 'regimen' =&gt; 'C', 'clasif' =&gt; '46.01.01'</v>
      </c>
      <c r="B339" t="str">
        <f t="shared" ca="1" si="12"/>
        <v>460101, 'DIRECTOR CORPORATIVO', '', 'DIRECTOR GENERAL ADMINISTRATIVO', 825080100, 1, 1, 1, 46, 1, 1, 'C', '46.01.01'</v>
      </c>
      <c r="C33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460101, </v>
      </c>
      <c r="D33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'DIRECTOR CORPORATIVO', </v>
      </c>
      <c r="E33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3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'DIRECTOR GENERAL ADMINISTRATIVO', </v>
      </c>
      <c r="G33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825080100, </v>
      </c>
      <c r="H33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3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3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3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46, </v>
      </c>
      <c r="L33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1, </v>
      </c>
      <c r="M33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33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3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'46.01.01'</v>
      </c>
      <c r="P33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3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3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3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3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3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3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3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3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3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3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3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3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3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3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3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3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3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3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3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3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3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3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3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3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40" spans="1:40" x14ac:dyDescent="0.25">
      <c r="A340" t="str">
        <f t="shared" ca="1" si="11"/>
        <v>'clave' =&gt; 362101, 'descr' =&gt; 'DIRECTOR DE CLINICA', 'nombre' =&gt; '', 'puesto_stps' =&gt; 'DIRECTOR DE CLâ•NICA U HOSPITAL', 'clave_stps' =&gt; 914020200, 'activo' =&gt; 1, 'id_rev' =&gt; 1, 'id_reg_cont' =&gt; 1, 'nivel' =&gt; 36, 'familia' =&gt; 21, 'labores' =&gt; 1, 'regimen' =&gt; 'C', 'clasif' =&gt; '36.21.01'</v>
      </c>
      <c r="B340" t="str">
        <f t="shared" ca="1" si="12"/>
        <v>362101, 'DIRECTOR DE CLINICA', '', 'DIRECTOR DE CLâ•NICA U HOSPITAL', 914020200, 1, 1, 1, 36, 21, 1, 'C', '36.21.01'</v>
      </c>
      <c r="C34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362101, </v>
      </c>
      <c r="D34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'DIRECTOR DE CLINICA', </v>
      </c>
      <c r="E34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4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'DIRECTOR DE CLâ•NICA U HOSPITAL', </v>
      </c>
      <c r="G34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914020200, </v>
      </c>
      <c r="H34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4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4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4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36, </v>
      </c>
      <c r="L34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21, </v>
      </c>
      <c r="M34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34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4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'36.21.01'</v>
      </c>
      <c r="P34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4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4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4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4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4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4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4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4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4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4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4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4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4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4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4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4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4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4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4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4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4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4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4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4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41" spans="1:40" x14ac:dyDescent="0.25">
      <c r="A341" t="str">
        <f t="shared" ca="1" si="11"/>
        <v>'clave' =&gt; 372101, 'descr' =&gt; 'DIRECTOR DE CLINICA-HOSPITAL', 'nombre' =&gt; '', 'puesto_stps' =&gt; 'DIRECTOR DE CLâ•NICA U HOSPITAL', 'clave_stps' =&gt; 914020200, 'activo' =&gt; 1, 'id_rev' =&gt; 1, 'id_reg_cont' =&gt; 1, 'nivel' =&gt; 37, 'familia' =&gt; 21, 'labores' =&gt; 1, 'regimen' =&gt; 'C', 'clasif' =&gt; '37.21.01'</v>
      </c>
      <c r="B341" t="str">
        <f t="shared" ca="1" si="12"/>
        <v>372101, 'DIRECTOR DE CLINICA-HOSPITAL', '', 'DIRECTOR DE CLâ•NICA U HOSPITAL', 914020200, 1, 1, 1, 37, 21, 1, 'C', '37.21.01'</v>
      </c>
      <c r="C34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372101, </v>
      </c>
      <c r="D34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'DIRECTOR DE CLINICA-HOSPITAL', </v>
      </c>
      <c r="E34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4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'DIRECTOR DE CLâ•NICA U HOSPITAL', </v>
      </c>
      <c r="G34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914020200, </v>
      </c>
      <c r="H34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4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4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4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37, </v>
      </c>
      <c r="L34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21, </v>
      </c>
      <c r="M34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34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4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'37.21.01'</v>
      </c>
      <c r="P34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4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4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4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4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4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4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4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4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4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4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4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4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4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4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4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4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4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4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4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4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4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4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4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4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42" spans="1:40" x14ac:dyDescent="0.25">
      <c r="A342" t="str">
        <f t="shared" ca="1" si="11"/>
        <v>'clave' =&gt; 352102, 'descr' =&gt; 'DIRECTOR DE CONSULTORIO DIRECTO', 'nombre' =&gt; '', 'puesto_stps' =&gt; 'DIRECTOR DE CLâ•NICA U HOSPITAL', 'clave_stps' =&gt; 914020200, 'activo' =&gt; 1, 'id_rev' =&gt; 1, 'id_reg_cont' =&gt; 1, 'nivel' =&gt; 35, 'familia' =&gt; 21, 'labores' =&gt; 2, 'regimen' =&gt; 'C', 'clasif' =&gt; '35.21.02'</v>
      </c>
      <c r="B342" t="str">
        <f t="shared" ca="1" si="12"/>
        <v>352102, 'DIRECTOR DE CONSULTORIO DIRECTO', '', 'DIRECTOR DE CLâ•NICA U HOSPITAL', 914020200, 1, 1, 1, 35, 21, 2, 'C', '35.21.02'</v>
      </c>
      <c r="C34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352102, </v>
      </c>
      <c r="D34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'DIRECTOR DE CONSULTORIO DIRECTO', </v>
      </c>
      <c r="E34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4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'DIRECTOR DE CLâ•NICA U HOSPITAL', </v>
      </c>
      <c r="G34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914020200, </v>
      </c>
      <c r="H34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4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4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4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35, </v>
      </c>
      <c r="L34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21, </v>
      </c>
      <c r="M34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34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4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'35.21.02'</v>
      </c>
      <c r="P34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4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4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4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4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4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4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4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4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4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4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4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4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4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4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4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4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4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4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4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4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4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4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4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4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43" spans="1:40" x14ac:dyDescent="0.25">
      <c r="A343" t="str">
        <f t="shared" ca="1" si="11"/>
        <v>'clave' =&gt; 362106, 'descr' =&gt; 'DIRECTOR DE CONSULTORIO PERIFERICO', 'nombre' =&gt; '', 'puesto_stps' =&gt; 'DIRECTOR DE CLâ•NICA U HOSPITAL', 'clave_stps' =&gt; 914020200, 'activo' =&gt; 1, 'id_rev' =&gt; 1, 'id_reg_cont' =&gt; 1, 'nivel' =&gt; 36, 'familia' =&gt; 21, 'labores' =&gt; 6, 'regimen' =&gt; 'C', 'clasif' =&gt; '36.21.06'</v>
      </c>
      <c r="B343" t="str">
        <f t="shared" ca="1" si="12"/>
        <v>362106, 'DIRECTOR DE CONSULTORIO PERIFERICO', '', 'DIRECTOR DE CLâ•NICA U HOSPITAL', 914020200, 1, 1, 1, 36, 21, 6, 'C', '36.21.06'</v>
      </c>
      <c r="C34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362106, </v>
      </c>
      <c r="D34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'DIRECTOR DE CONSULTORIO PERIFERICO', </v>
      </c>
      <c r="E34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4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'DIRECTOR DE CLâ•NICA U HOSPITAL', </v>
      </c>
      <c r="G34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914020200, </v>
      </c>
      <c r="H34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4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4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4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36, </v>
      </c>
      <c r="L34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21, </v>
      </c>
      <c r="M34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34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4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'36.21.06'</v>
      </c>
      <c r="P34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4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4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4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4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4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4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4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4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4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4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4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4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4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4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4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4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4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4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4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4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4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4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4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4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44" spans="1:40" x14ac:dyDescent="0.25">
      <c r="A344" t="str">
        <f t="shared" ca="1" si="11"/>
        <v>'clave' =&gt; 402101, 'descr' =&gt; 'DIRECTOR DE HOSPITAL CENTRAL O REGIONAL', 'nombre' =&gt; '', 'puesto_stps' =&gt; 'DIRECTOR DE CLâ•NICA U HOSPITAL', 'clave_stps' =&gt; 914020200, 'activo' =&gt; 1, 'id_rev' =&gt; 1, 'id_reg_cont' =&gt; 1, 'nivel' =&gt; 40, 'familia' =&gt; 21, 'labores' =&gt; 1, 'regimen' =&gt; 'C', 'clasif' =&gt; '40.21.01'</v>
      </c>
      <c r="B344" t="str">
        <f t="shared" ca="1" si="12"/>
        <v>402101, 'DIRECTOR DE HOSPITAL CENTRAL O REGIONAL', '', 'DIRECTOR DE CLâ•NICA U HOSPITAL', 914020200, 1, 1, 1, 40, 21, 1, 'C', '40.21.01'</v>
      </c>
      <c r="C34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402101, </v>
      </c>
      <c r="D34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'DIRECTOR DE HOSPITAL CENTRAL O REGIONAL', </v>
      </c>
      <c r="E34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4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'DIRECTOR DE CLâ•NICA U HOSPITAL', </v>
      </c>
      <c r="G34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914020200, </v>
      </c>
      <c r="H34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4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4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4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40, </v>
      </c>
      <c r="L34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21, </v>
      </c>
      <c r="M34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34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4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'40.21.01'</v>
      </c>
      <c r="P34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4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4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4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4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4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4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4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4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4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4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4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4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4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4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4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4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4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4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4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4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4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4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4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4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45" spans="1:40" x14ac:dyDescent="0.25">
      <c r="A345" t="str">
        <f t="shared" ca="1" si="11"/>
        <v>'clave' =&gt; 392101, 'descr' =&gt; 'DIRECTOR DE HOSPITAL GENERAL', 'nombre' =&gt; '', 'puesto_stps' =&gt; 'DIRECTOR DE CLâ•NICA U HOSPITAL', 'clave_stps' =&gt; 914020200, 'activo' =&gt; 1, 'id_rev' =&gt; 1, 'id_reg_cont' =&gt; 1, 'nivel' =&gt; 39, 'familia' =&gt; 21, 'labores' =&gt; 1, 'regimen' =&gt; 'C', 'clasif' =&gt; '39.21.01'</v>
      </c>
      <c r="B345" t="str">
        <f t="shared" ca="1" si="12"/>
        <v>392101, 'DIRECTOR DE HOSPITAL GENERAL', '', 'DIRECTOR DE CLâ•NICA U HOSPITAL', 914020200, 1, 1, 1, 39, 21, 1, 'C', '39.21.01'</v>
      </c>
      <c r="C34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392101, </v>
      </c>
      <c r="D34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'DIRECTOR DE HOSPITAL GENERAL', </v>
      </c>
      <c r="E34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4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'DIRECTOR DE CLâ•NICA U HOSPITAL', </v>
      </c>
      <c r="G34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914020200, </v>
      </c>
      <c r="H34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4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4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4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39, </v>
      </c>
      <c r="L34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21, </v>
      </c>
      <c r="M34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34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4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'39.21.01'</v>
      </c>
      <c r="P34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4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4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4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4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4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4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4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4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4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4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4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4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4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4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4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4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4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4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4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4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4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4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4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4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46" spans="1:40" x14ac:dyDescent="0.25">
      <c r="A346" t="str">
        <f t="shared" ca="1" si="11"/>
        <v>'clave' =&gt; 480101, 'descr' =&gt; 'DIRECTOR GENERAL', 'nombre' =&gt; '', 'puesto_stps' =&gt; 'DIRECTOR GENERAL', 'clave_stps' =&gt; 825080101, 'activo' =&gt; 1, 'id_rev' =&gt; 1, 'id_reg_cont' =&gt; 1, 'nivel' =&gt; 48, 'familia' =&gt; 1, 'labores' =&gt; 1, 'regimen' =&gt; 'C', 'clasif' =&gt; '48.01.01'</v>
      </c>
      <c r="B346" t="str">
        <f t="shared" ca="1" si="12"/>
        <v>480101, 'DIRECTOR GENERAL', '', 'DIRECTOR GENERAL', 825080101, 1, 1, 1, 48, 1, 1, 'C', '48.01.01'</v>
      </c>
      <c r="C34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480101, </v>
      </c>
      <c r="D34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'DIRECTOR GENERAL', </v>
      </c>
      <c r="E34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4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'DIRECTOR GENERAL', </v>
      </c>
      <c r="G34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825080101, </v>
      </c>
      <c r="H34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4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4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4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48, </v>
      </c>
      <c r="L34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1, </v>
      </c>
      <c r="M34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34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4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'48.01.01'</v>
      </c>
      <c r="P34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4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4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4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4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4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4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4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4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4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4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4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4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4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4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4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4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4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4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4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4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4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4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4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4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47" spans="1:40" x14ac:dyDescent="0.25">
      <c r="A347" t="str">
        <f t="shared" ca="1" si="11"/>
        <v>'clave' =&gt; 460102, 'descr' =&gt; 'DIRECTOR GENERAL DE ORGANISMO SUBSIDIARIO', 'nombre' =&gt; '', 'puesto_stps' =&gt; 'DIRECTOR GENERAL ADMINISTRATIVO', 'clave_stps' =&gt; 825080100, 'activo' =&gt; 1, 'id_rev' =&gt; 1, 'id_reg_cont' =&gt; 1, 'nivel' =&gt; 46, 'familia' =&gt; 1, 'labores' =&gt; 2, 'regimen' =&gt; 'C', 'clasif' =&gt; '46.01.02'</v>
      </c>
      <c r="B347" t="str">
        <f t="shared" ca="1" si="12"/>
        <v>460102, 'DIRECTOR GENERAL DE ORGANISMO SUBSIDIARIO', '', 'DIRECTOR GENERAL ADMINISTRATIVO', 825080100, 1, 1, 1, 46, 1, 2, 'C', '46.01.02'</v>
      </c>
      <c r="C34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460102, </v>
      </c>
      <c r="D34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'DIRECTOR GENERAL DE ORGANISMO SUBSIDIARIO', </v>
      </c>
      <c r="E34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4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'DIRECTOR GENERAL ADMINISTRATIVO', </v>
      </c>
      <c r="G34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825080100, </v>
      </c>
      <c r="H34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4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4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4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46, </v>
      </c>
      <c r="L34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1, </v>
      </c>
      <c r="M34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34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4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'46.01.02'</v>
      </c>
      <c r="P34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4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4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4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4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4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4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4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4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4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4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4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4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4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4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4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4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4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4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4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4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4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4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4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4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48" spans="1:40" x14ac:dyDescent="0.25">
      <c r="A348" t="str">
        <f t="shared" ca="1" si="11"/>
        <v>'clave' =&gt; 224604, 'descr' =&gt; 'DOCUMENTADOR ADUANAL DE IMPORTACIÃ‹N', 'nombre' =&gt; '', 'puesto_stps' =&gt; 'GESTOR ADUANA', 'clave_stps' =&gt; 833030100, 'activo' =&gt; 1, 'id_rev' =&gt; 1, 'id_reg_cont' =&gt; 2, 'nivel' =&gt; 22, 'familia' =&gt; 46, 'labores' =&gt; 4, 'regimen' =&gt; 'S', 'clasif' =&gt; '22.46.04'</v>
      </c>
      <c r="B348" t="str">
        <f t="shared" ca="1" si="12"/>
        <v>224604, 'DOCUMENTADOR ADUANAL DE IMPORTACIÃ‹N', '', 'GESTOR ADUANA', 833030100, 1, 1, 2, 22, 46, 4, 'S', '22.46.04'</v>
      </c>
      <c r="C34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224604, </v>
      </c>
      <c r="D34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'DOCUMENTADOR ADUANAL DE IMPORTACIÃ‹N', </v>
      </c>
      <c r="E34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4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'GESTOR ADUANA', </v>
      </c>
      <c r="G34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833030100, </v>
      </c>
      <c r="H34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4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4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4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22, </v>
      </c>
      <c r="L34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46, </v>
      </c>
      <c r="M34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34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4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'22.46.04'</v>
      </c>
      <c r="P34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4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4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4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4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4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4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4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4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4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4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4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4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4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4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4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4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4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4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4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4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4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4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4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4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49" spans="1:40" x14ac:dyDescent="0.25">
      <c r="A349" t="str">
        <f t="shared" ca="1" si="11"/>
        <v>'clave' =&gt; 184703, 'descr' =&gt; 'DOCUMENTADOR DE BARCOS', 'nombre' =&gt; '', 'puesto_stps' =&gt; 'DESPACHADOR', 'clave_stps' =&gt; 613010201, 'activo' =&gt; 1, 'id_rev' =&gt; 1, 'id_reg_cont' =&gt; 2, 'nivel' =&gt; 18, 'familia' =&gt; 47, 'labores' =&gt; 3, 'regimen' =&gt; 'S', 'clasif' =&gt; '18.47.03'</v>
      </c>
      <c r="B349" t="str">
        <f t="shared" ca="1" si="12"/>
        <v>184703, 'DOCUMENTADOR DE BARCOS', '', 'DESPACHADOR', 613010201, 1, 1, 2, 18, 47, 3, 'S', '18.47.03'</v>
      </c>
      <c r="C34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184703, </v>
      </c>
      <c r="D34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'DOCUMENTADOR DE BARCOS', </v>
      </c>
      <c r="E34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4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'DESPACHADOR', </v>
      </c>
      <c r="G34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613010201, </v>
      </c>
      <c r="H34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4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4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4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18, </v>
      </c>
      <c r="L34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47, </v>
      </c>
      <c r="M34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34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4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'18.47.03'</v>
      </c>
      <c r="P34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4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4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4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4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4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4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4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4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4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4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4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4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4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4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4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4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4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4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4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4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4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4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4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4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50" spans="1:40" x14ac:dyDescent="0.25">
      <c r="A350" t="str">
        <f t="shared" ca="1" si="11"/>
        <v>'clave' =&gt; 214701, 'descr' =&gt; 'DOCUMENTADOR DE EMBARQUES POR FERROCARRIL', 'nombre' =&gt; '', 'puesto_stps' =&gt; 'DESPACHADOR DE TRENES', 'clave_stps' =&gt; 613010200, 'activo' =&gt; 1, 'id_rev' =&gt; 1, 'id_reg_cont' =&gt; 2, 'nivel' =&gt; 21, 'familia' =&gt; 47, 'labores' =&gt; 1, 'regimen' =&gt; 'S', 'clasif' =&gt; '21.47.01'</v>
      </c>
      <c r="B350" t="str">
        <f t="shared" ca="1" si="12"/>
        <v>214701, 'DOCUMENTADOR DE EMBARQUES POR FERROCARRIL', '', 'DESPACHADOR DE TRENES', 613010200, 1, 1, 2, 21, 47, 1, 'S', '21.47.01'</v>
      </c>
      <c r="C35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214701, </v>
      </c>
      <c r="D35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'DOCUMENTADOR DE EMBARQUES POR FERROCARRIL', </v>
      </c>
      <c r="E35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5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'DESPACHADOR DE TRENES', </v>
      </c>
      <c r="G35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613010200, </v>
      </c>
      <c r="H35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5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5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5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21, </v>
      </c>
      <c r="L35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47, </v>
      </c>
      <c r="M35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35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5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'21.47.01'</v>
      </c>
      <c r="P35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5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5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5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5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5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5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5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5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5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5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5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5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5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5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5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5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5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5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5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5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5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5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5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5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51" spans="1:40" x14ac:dyDescent="0.25">
      <c r="A351" t="str">
        <f t="shared" ca="1" si="11"/>
        <v>'clave' =&gt; 87314, 'descr' =&gt; 'DOMESTICO', 'nombre' =&gt; '', 'puesto_stps' =&gt; 'AFANADORA', 'clave_stps' =&gt; 772010100, 'activo' =&gt; 1, 'id_rev' =&gt; 1, 'id_reg_cont' =&gt; 2, 'nivel' =&gt; 8, 'familia' =&gt; 73, 'labores' =&gt; 14, 'regimen' =&gt; 'S', 'clasif' =&gt; '08.73.14'</v>
      </c>
      <c r="B351" t="str">
        <f t="shared" ca="1" si="12"/>
        <v>87314, 'DOMESTICO', '', 'AFANADORA', 772010100, 1, 1, 2, 8, 73, 14, 'S', '08.73.14'</v>
      </c>
      <c r="C35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87314, </v>
      </c>
      <c r="D35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'DOMESTICO', </v>
      </c>
      <c r="E35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5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'AFANADORA', </v>
      </c>
      <c r="G35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772010100, </v>
      </c>
      <c r="H35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5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5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5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8, </v>
      </c>
      <c r="L35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73, </v>
      </c>
      <c r="M35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14, </v>
      </c>
      <c r="N35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5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'08.73.14'</v>
      </c>
      <c r="P35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5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5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5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5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5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5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5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5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5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5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5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5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5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5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5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5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5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5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5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5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5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5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5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5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52" spans="1:40" x14ac:dyDescent="0.25">
      <c r="A352" t="str">
        <f t="shared" ca="1" si="11"/>
        <v>'clave' =&gt; 238405, 'descr' =&gt; 'DRAGADOR', 'nombre' =&gt; '', 'puesto_stps' =&gt; 'DRAGADOR TRIPULANTE DE DRAGA', 'clave_stps' =&gt; 322020100, 'activo' =&gt; 1, 'id_rev' =&gt; 1, 'id_reg_cont' =&gt; 2, 'nivel' =&gt; 23, 'familia' =&gt; 84, 'labores' =&gt; 5, 'regimen' =&gt; 'S', 'clasif' =&gt; '23.84.05'</v>
      </c>
      <c r="B352" t="str">
        <f t="shared" ca="1" si="12"/>
        <v>238405, 'DRAGADOR', '', 'DRAGADOR TRIPULANTE DE DRAGA', 322020100, 1, 1, 2, 23, 84, 5, 'S', '23.84.05'</v>
      </c>
      <c r="C35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238405, </v>
      </c>
      <c r="D35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'DRAGADOR', </v>
      </c>
      <c r="E35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5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'DRAGADOR TRIPULANTE DE DRAGA', </v>
      </c>
      <c r="G35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322020100, </v>
      </c>
      <c r="H35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5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5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5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35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35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35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5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'23.84.05'</v>
      </c>
      <c r="P35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5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5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5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5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5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5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5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5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5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5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5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5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5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5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5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5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5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5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5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5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5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5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5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5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53" spans="1:40" x14ac:dyDescent="0.25">
      <c r="A353" t="str">
        <f t="shared" ca="1" si="11"/>
        <v>'clave' =&gt; 254804, 'descr' =&gt; 'EDUCADORA', 'nombre' =&gt; '', 'puesto_stps' =&gt; 'EDUCADORA', 'clave_stps' =&gt; 1123060100, 'activo' =&gt; 1, 'id_rev' =&gt; 1, 'id_reg_cont' =&gt; 2, 'nivel' =&gt; 25, 'familia' =&gt; 48, 'labores' =&gt; 4, 'regimen' =&gt; 'S', 'clasif' =&gt; '25.48.04'</v>
      </c>
      <c r="B353" t="str">
        <f t="shared" ca="1" si="12"/>
        <v>254804, 'EDUCADORA', '', 'EDUCADORA', 1123060100, 1, 1, 2, 25, 48, 4, 'S', '25.48.04'</v>
      </c>
      <c r="C35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254804, </v>
      </c>
      <c r="D35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'EDUCADORA', </v>
      </c>
      <c r="E35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5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'EDUCADORA', </v>
      </c>
      <c r="G35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1123060100, </v>
      </c>
      <c r="H35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5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5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5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25, </v>
      </c>
      <c r="L35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48, </v>
      </c>
      <c r="M35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35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5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'25.48.04'</v>
      </c>
      <c r="P35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5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5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5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5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5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5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5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5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5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5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5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5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5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5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5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5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5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5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5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5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5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5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5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5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54" spans="1:40" x14ac:dyDescent="0.25">
      <c r="A354" t="str">
        <f t="shared" ca="1" si="11"/>
        <v>'clave' =&gt; 440101, 'descr' =&gt; 'EJECUTIVO ""A"" DE PEMEX PETROQUIMICA', 'nombre' =&gt; '', 'puesto_stps' =&gt; 'SECRETARIO TECNICO', 'clave_stps' =&gt; 824010200, 'activo' =&gt; 1, 'id_rev' =&gt; 1, 'id_reg_cont' =&gt; 1, 'nivel' =&gt; 44, 'familia' =&gt; 1, 'labores' =&gt; 1, 'regimen' =&gt; 'C', 'clasif' =&gt; '44.01.01'</v>
      </c>
      <c r="B354" t="str">
        <f t="shared" ca="1" si="12"/>
        <v>440101, 'EJECUTIVO ""A"" DE PEMEX PETROQUIMICA', '', 'SECRETARIO TECNICO', 824010200, 1, 1, 1, 44, 1, 1, 'C', '44.01.01'</v>
      </c>
      <c r="C35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440101, </v>
      </c>
      <c r="D35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'EJECUTIVO ""A"" DE PEMEX PETROQUIMICA', </v>
      </c>
      <c r="E35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5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'SECRETARIO TECNICO', </v>
      </c>
      <c r="G35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824010200, </v>
      </c>
      <c r="H35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5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5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5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44, </v>
      </c>
      <c r="L35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1, </v>
      </c>
      <c r="M35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35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5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'44.01.01'</v>
      </c>
      <c r="P35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5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5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5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5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5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5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5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5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5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5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5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5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5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5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5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5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5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5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5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5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5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5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5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5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55" spans="1:40" x14ac:dyDescent="0.25">
      <c r="A355" t="str">
        <f t="shared" ca="1" si="11"/>
        <v>'clave' =&gt; 114309, 'descr' =&gt; 'EMPACADOR', 'nombre' =&gt; '', 'puesto_stps' =&gt; 'EMPACADOR', 'clave_stps' =&gt; 711030200, 'activo' =&gt; 1, 'id_rev' =&gt; 1, 'id_reg_cont' =&gt; 2, 'nivel' =&gt; 11, 'familia' =&gt; 43, 'labores' =&gt; 9, 'regimen' =&gt; 'S', 'clasif' =&gt; '11.43.09'</v>
      </c>
      <c r="B355" t="str">
        <f t="shared" ca="1" si="12"/>
        <v>114309, 'EMPACADOR', '', 'EMPACADOR', 711030200, 1, 1, 2, 11, 43, 9, 'S', '11.43.09'</v>
      </c>
      <c r="C35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114309, </v>
      </c>
      <c r="D35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'EMPACADOR', </v>
      </c>
      <c r="E35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5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'EMPACADOR', </v>
      </c>
      <c r="G35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711030200, </v>
      </c>
      <c r="H35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5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5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5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11, </v>
      </c>
      <c r="L35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43, </v>
      </c>
      <c r="M35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35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5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'11.43.09'</v>
      </c>
      <c r="P35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5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5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5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5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5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5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5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5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5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5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5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5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5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5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5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5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5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5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5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5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5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5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5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5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56" spans="1:40" x14ac:dyDescent="0.25">
      <c r="A356" t="str">
        <f t="shared" ca="1" si="11"/>
        <v>'clave' =&gt; 234111, 'descr' =&gt; 'EMPLEADO DE VENTAS ""A"" (TERMINALES DE ALMACENAMIENTO Y REPARTO)', 'nombre' =&gt; '', 'puesto_stps' =&gt; 'AGENTE DE VENTAS', 'clave_stps' =&gt; 713040200, 'activo' =&gt; 1, 'id_rev' =&gt; 1, 'id_reg_cont' =&gt; 2, 'nivel' =&gt; 23, 'familia' =&gt; 41, 'labores' =&gt; 11, 'regimen' =&gt; 'S', 'clasif' =&gt; '23.41.11'</v>
      </c>
      <c r="B356" t="str">
        <f t="shared" ca="1" si="12"/>
        <v>234111, 'EMPLEADO DE VENTAS ""A"" (TERMINALES DE ALMACENAMIENTO Y REPARTO)', '', 'AGENTE DE VENTAS', 713040200, 1, 1, 2, 23, 41, 11, 'S', '23.41.11'</v>
      </c>
      <c r="C35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234111, </v>
      </c>
      <c r="D35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'EMPLEADO DE VENTAS ""A"" (TERMINALES DE ALMACENAMIENTO Y REPARTO)', </v>
      </c>
      <c r="E35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5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'AGENTE DE VENTAS', </v>
      </c>
      <c r="G35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713040200, </v>
      </c>
      <c r="H35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5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5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5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35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41, </v>
      </c>
      <c r="M35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11, </v>
      </c>
      <c r="N35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5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'23.41.11'</v>
      </c>
      <c r="P35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5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5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5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5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5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5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5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5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5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5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5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5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5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5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5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5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5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5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5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5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5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5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5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5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57" spans="1:40" x14ac:dyDescent="0.25">
      <c r="A357" t="str">
        <f t="shared" ca="1" si="11"/>
        <v>'clave' =&gt; 224111, 'descr' =&gt; 'EMPLEADO DE VENTAS ""B"" (TERMINALES DE ALMACENAMIENTO Y REPARTO)', 'nombre' =&gt; '', 'puesto_stps' =&gt; 'AGENTE DE VENTAS', 'clave_stps' =&gt; 713040200, 'activo' =&gt; 1, 'id_rev' =&gt; 1, 'id_reg_cont' =&gt; 2, 'nivel' =&gt; 22, 'familia' =&gt; 41, 'labores' =&gt; 11, 'regimen' =&gt; 'S', 'clasif' =&gt; '22.41.11'</v>
      </c>
      <c r="B357" t="str">
        <f t="shared" ca="1" si="12"/>
        <v>224111, 'EMPLEADO DE VENTAS ""B"" (TERMINALES DE ALMACENAMIENTO Y REPARTO)', '', 'AGENTE DE VENTAS', 713040200, 1, 1, 2, 22, 41, 11, 'S', '22.41.11'</v>
      </c>
      <c r="C35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224111, </v>
      </c>
      <c r="D35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'EMPLEADO DE VENTAS ""B"" (TERMINALES DE ALMACENAMIENTO Y REPARTO)', </v>
      </c>
      <c r="E35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5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'AGENTE DE VENTAS', </v>
      </c>
      <c r="G35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713040200, </v>
      </c>
      <c r="H35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5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5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5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22, </v>
      </c>
      <c r="L35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41, </v>
      </c>
      <c r="M35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11, </v>
      </c>
      <c r="N35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5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'22.41.11'</v>
      </c>
      <c r="P35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5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5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5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5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5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5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5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5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5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5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5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5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5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5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5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5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5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5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5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5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5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5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5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5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58" spans="1:40" x14ac:dyDescent="0.25">
      <c r="A358" t="str">
        <f t="shared" ca="1" si="11"/>
        <v>'clave' =&gt; 204111, 'descr' =&gt; 'EMPLEADO DE VENTAS ""C"" (TERMINALES DE ALMACENAMIENTO Y REPARTO)', 'nombre' =&gt; '', 'puesto_stps' =&gt; 'AGENTE DE VENTAS', 'clave_stps' =&gt; 713040200, 'activo' =&gt; 1, 'id_rev' =&gt; 1, 'id_reg_cont' =&gt; 2, 'nivel' =&gt; 20, 'familia' =&gt; 41, 'labores' =&gt; 11, 'regimen' =&gt; 'S', 'clasif' =&gt; '20.41.11'</v>
      </c>
      <c r="B358" t="str">
        <f t="shared" ca="1" si="12"/>
        <v>204111, 'EMPLEADO DE VENTAS ""C"" (TERMINALES DE ALMACENAMIENTO Y REPARTO)', '', 'AGENTE DE VENTAS', 713040200, 1, 1, 2, 20, 41, 11, 'S', '20.41.11'</v>
      </c>
      <c r="C35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204111, </v>
      </c>
      <c r="D35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'EMPLEADO DE VENTAS ""C"" (TERMINALES DE ALMACENAMIENTO Y REPARTO)', </v>
      </c>
      <c r="E35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5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'AGENTE DE VENTAS', </v>
      </c>
      <c r="G35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713040200, </v>
      </c>
      <c r="H35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5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5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5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20, </v>
      </c>
      <c r="L35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41, </v>
      </c>
      <c r="M35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11, </v>
      </c>
      <c r="N35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5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'20.41.11'</v>
      </c>
      <c r="P35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5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5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5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5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5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5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5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5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5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5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5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5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5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5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5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5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5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5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5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5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5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5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5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5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59" spans="1:40" x14ac:dyDescent="0.25">
      <c r="A359" t="str">
        <f t="shared" ca="1" si="11"/>
        <v>'clave' =&gt; 289601, 'descr' =&gt; 'ENCARGADO TECNICO ""C"" SISTEMAS DE ESTADISTICA Y/O CONTROL', 'nombre' =&gt; '', 'puesto_stps' =&gt; 'ESTADISTICO EN GENERAL', 'clave_stps' =&gt; 1114060600, 'activo' =&gt; 1, 'id_rev' =&gt; 1, 'id_reg_cont' =&gt; 1, 'nivel' =&gt; 28, 'familia' =&gt; 96, 'labores' =&gt; 1, 'regimen' =&gt; 'C', 'clasif' =&gt; '28.96.01'</v>
      </c>
      <c r="B359" t="str">
        <f t="shared" ca="1" si="12"/>
        <v>289601, 'ENCARGADO TECNICO ""C"" SISTEMAS DE ESTADISTICA Y/O CONTROL', '', 'ESTADISTICO EN GENERAL', 1114060600, 1, 1, 1, 28, 96, 1, 'C', '28.96.01'</v>
      </c>
      <c r="C35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289601, </v>
      </c>
      <c r="D35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TECNICO ""C"" SISTEMAS DE ESTADISTICA Y/O CONTROL', </v>
      </c>
      <c r="E35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5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'ESTADISTICO EN GENERAL', </v>
      </c>
      <c r="G35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1114060600, </v>
      </c>
      <c r="H35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5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5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5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35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96, </v>
      </c>
      <c r="M35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35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5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'28.96.01'</v>
      </c>
      <c r="P35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5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5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5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5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5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5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5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5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5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5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5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5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5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5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5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5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5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5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5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5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5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5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5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5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60" spans="1:40" x14ac:dyDescent="0.25">
      <c r="A360" t="str">
        <f t="shared" ca="1" si="11"/>
        <v>'clave' =&gt; 289603, 'descr' =&gt; 'ENCARGADO TECNICO ""C"" SISTEMAS DE OPERACION', 'nombre' =&gt; '', 'puesto_stps' =&gt; 'ESTADISTICO EN GENERAL', 'clave_stps' =&gt; 1114060600, 'activo' =&gt; 1, 'id_rev' =&gt; 1, 'id_reg_cont' =&gt; 1, 'nivel' =&gt; 28, 'familia' =&gt; 96, 'labores' =&gt; 3, 'regimen' =&gt; 'C', 'clasif' =&gt; '28.96.03'</v>
      </c>
      <c r="B360" t="str">
        <f t="shared" ca="1" si="12"/>
        <v>289603, 'ENCARGADO TECNICO ""C"" SISTEMAS DE OPERACION', '', 'ESTADISTICO EN GENERAL', 1114060600, 1, 1, 1, 28, 96, 3, 'C', '28.96.03'</v>
      </c>
      <c r="C36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289603, </v>
      </c>
      <c r="D36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TECNICO ""C"" SISTEMAS DE OPERACION', </v>
      </c>
      <c r="E36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6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'ESTADISTICO EN GENERAL', </v>
      </c>
      <c r="G36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1114060600, </v>
      </c>
      <c r="H36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6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6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6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36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96, </v>
      </c>
      <c r="M36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36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6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'28.96.03'</v>
      </c>
      <c r="P36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6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6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6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6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6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6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6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6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6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6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6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6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6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6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6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6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6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6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6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6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6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6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6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6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61" spans="1:40" x14ac:dyDescent="0.25">
      <c r="A361" t="str">
        <f t="shared" ca="1" si="11"/>
        <v>'clave' =&gt; 269603, 'descr' =&gt; 'ENCARGADO TECNICO ""D"" SISTEMAS DE OPERACION', 'nombre' =&gt; '', 'puesto_stps' =&gt; 'ESTADISTICO EN GENERAL', 'clave_stps' =&gt; 1114060600, 'activo' =&gt; 1, 'id_rev' =&gt; 1, 'id_reg_cont' =&gt; 1, 'nivel' =&gt; 26, 'familia' =&gt; 96, 'labores' =&gt; 3, 'regimen' =&gt; 'C', 'clasif' =&gt; '26.96.03'</v>
      </c>
      <c r="B361" t="str">
        <f t="shared" ca="1" si="12"/>
        <v>269603, 'ENCARGADO TECNICO ""D"" SISTEMAS DE OPERACION', '', 'ESTADISTICO EN GENERAL', 1114060600, 1, 1, 1, 26, 96, 3, 'C', '26.96.03'</v>
      </c>
      <c r="C36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269603, </v>
      </c>
      <c r="D36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TECNICO ""D"" SISTEMAS DE OPERACION', </v>
      </c>
      <c r="E36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6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'ESTADISTICO EN GENERAL', </v>
      </c>
      <c r="G36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1114060600, </v>
      </c>
      <c r="H36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6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6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6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26, </v>
      </c>
      <c r="L36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96, </v>
      </c>
      <c r="M36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36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6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'26.96.03'</v>
      </c>
      <c r="P36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6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6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6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6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6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6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6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6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6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6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6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6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6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6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6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6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6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6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6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6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6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6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6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6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62" spans="1:40" x14ac:dyDescent="0.25">
      <c r="A362" t="str">
        <f t="shared" ca="1" si="11"/>
        <v>'clave' =&gt; 248467, 'descr' =&gt; 'ENCARGADO DE EQUIPO MECANICO-MARINA DE ALTURA', 'nombre' =&gt; '', 'puesto_stps' =&gt; 'MECANICO', 'clave_stps' =&gt; 412010601, 'activo' =&gt; 1, 'id_rev' =&gt; 1, 'id_reg_cont' =&gt; 2, 'nivel' =&gt; 24, 'familia' =&gt; 84, 'labores' =&gt; 67, 'regimen' =&gt; 'S', 'clasif' =&gt; '24.84.67'</v>
      </c>
      <c r="B362" t="str">
        <f t="shared" ca="1" si="12"/>
        <v>248467, 'ENCARGADO DE EQUIPO MECANICO-MARINA DE ALTURA', '', 'MECANICO', 412010601, 1, 1, 2, 24, 84, 67, 'S', '24.84.67'</v>
      </c>
      <c r="C36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248467, </v>
      </c>
      <c r="D36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DE EQUIPO MECANICO-MARINA DE ALTURA', </v>
      </c>
      <c r="E36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6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'MECANICO', </v>
      </c>
      <c r="G36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412010601, </v>
      </c>
      <c r="H36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6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6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6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36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36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67, </v>
      </c>
      <c r="N36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6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'24.84.67'</v>
      </c>
      <c r="P36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6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6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6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6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6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6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6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6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6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6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6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6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6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6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6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6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6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6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6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6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6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6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6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6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63" spans="1:40" x14ac:dyDescent="0.25">
      <c r="A363" t="str">
        <f t="shared" ca="1" si="11"/>
        <v>'clave' =&gt; 238202, 'descr' =&gt; 'ENCARGADO DE MUELLES', 'nombre' =&gt; '', 'puesto_stps' =&gt; 'PRACTICO DE PUERTO', 'clave_stps' =&gt; 643030302, 'activo' =&gt; 1, 'id_rev' =&gt; 1, 'id_reg_cont' =&gt; 2, 'nivel' =&gt; 23, 'familia' =&gt; 82, 'labores' =&gt; 2, 'regimen' =&gt; 'S', 'clasif' =&gt; '23.82.02'</v>
      </c>
      <c r="B363" t="str">
        <f t="shared" ca="1" si="12"/>
        <v>238202, 'ENCARGADO DE MUELLES', '', 'PRACTICO DE PUERTO', 643030302, 1, 1, 2, 23, 82, 2, 'S', '23.82.02'</v>
      </c>
      <c r="C36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238202, </v>
      </c>
      <c r="D36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DE MUELLES', </v>
      </c>
      <c r="E36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6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'PRACTICO DE PUERTO', </v>
      </c>
      <c r="G36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643030302, </v>
      </c>
      <c r="H36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6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6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6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36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82, </v>
      </c>
      <c r="M36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36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6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'23.82.02'</v>
      </c>
      <c r="P36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6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6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6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6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6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6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6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6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6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6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6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6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6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6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6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6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6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6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6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6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6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6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6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6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64" spans="1:40" x14ac:dyDescent="0.25">
      <c r="A364" t="str">
        <f t="shared" ca="1" si="11"/>
        <v>'clave' =&gt; 248101, 'descr' =&gt; 'ENCARGADO ""A"" DE TRANSPORTES', 'nombre' =&gt; '', 'puesto_stps' =&gt; 'SUPERVISOR DE TRANSPORTACIÃ‹N', 'clave_stps' =&gt; 653020202, 'activo' =&gt; 1, 'id_rev' =&gt; 1, 'id_reg_cont' =&gt; 2, 'nivel' =&gt; 24, 'familia' =&gt; 81, 'labores' =&gt; 1, 'regimen' =&gt; 'S', 'clasif' =&gt; '24.81.01'</v>
      </c>
      <c r="B364" t="str">
        <f t="shared" ca="1" si="12"/>
        <v>248101, 'ENCARGADO ""A"" DE TRANSPORTES', '', 'SUPERVISOR DE TRANSPORTACIÃ‹N', 653020202, 1, 1, 2, 24, 81, 1, 'S', '24.81.01'</v>
      </c>
      <c r="C36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248101, </v>
      </c>
      <c r="D36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""A"" DE TRANSPORTES', </v>
      </c>
      <c r="E36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6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 DE TRANSPORTACIÃ‹N', </v>
      </c>
      <c r="G36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653020202, </v>
      </c>
      <c r="H36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6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6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6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36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81, </v>
      </c>
      <c r="M36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36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6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'24.81.01'</v>
      </c>
      <c r="P36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6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6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6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6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6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6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6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6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6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6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6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6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6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6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6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6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6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6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6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6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6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6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6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6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65" spans="1:40" x14ac:dyDescent="0.25">
      <c r="A365" t="str">
        <f t="shared" ca="1" si="11"/>
        <v>'clave' =&gt; 228101, 'descr' =&gt; 'ENCARGADO ""B"" DE TRANSPORTES', 'nombre' =&gt; '', 'puesto_stps' =&gt; 'SUPERVISOR DE TRANSPORTACIÃ‹N', 'clave_stps' =&gt; 653020202, 'activo' =&gt; 1, 'id_rev' =&gt; 1, 'id_reg_cont' =&gt; 2, 'nivel' =&gt; 22, 'familia' =&gt; 81, 'labores' =&gt; 1, 'regimen' =&gt; 'S', 'clasif' =&gt; '22.81.01'</v>
      </c>
      <c r="B365" t="str">
        <f t="shared" ca="1" si="12"/>
        <v>228101, 'ENCARGADO ""B"" DE TRANSPORTES', '', 'SUPERVISOR DE TRANSPORTACIÃ‹N', 653020202, 1, 1, 2, 22, 81, 1, 'S', '22.81.01'</v>
      </c>
      <c r="C36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228101, </v>
      </c>
      <c r="D36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""B"" DE TRANSPORTES', </v>
      </c>
      <c r="E36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6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 DE TRANSPORTACIÃ‹N', </v>
      </c>
      <c r="G36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653020202, </v>
      </c>
      <c r="H36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6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6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6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22, </v>
      </c>
      <c r="L36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81, </v>
      </c>
      <c r="M36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36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6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'22.81.01'</v>
      </c>
      <c r="P36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6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6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6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6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6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6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6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6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6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6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6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6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6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6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6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6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6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6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6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6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6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6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6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6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66" spans="1:40" x14ac:dyDescent="0.25">
      <c r="A366" t="str">
        <f t="shared" ca="1" si="11"/>
        <v>'clave' =&gt; 187201, 'descr' =&gt; 'DESPACHADOR ENCARGADO DE BODEGA (CONTRAINCENDIO)', 'nombre' =&gt; '', 'puesto_stps' =&gt; 'BOMBERO', 'clave_stps' =&gt; 942010100, 'activo' =&gt; 1, 'id_rev' =&gt; 1, 'id_reg_cont' =&gt; 2, 'nivel' =&gt; 18, 'familia' =&gt; 72, 'labores' =&gt; 1, 'regimen' =&gt; 'S', 'clasif' =&gt; '18.72.01'</v>
      </c>
      <c r="B366" t="str">
        <f t="shared" ca="1" si="12"/>
        <v>187201, 'DESPACHADOR ENCARGADO DE BODEGA (CONTRAINCENDIO)', '', 'BOMBERO', 942010100, 1, 1, 2, 18, 72, 1, 'S', '18.72.01'</v>
      </c>
      <c r="C36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187201, </v>
      </c>
      <c r="D36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'DESPACHADOR ENCARGADO DE BODEGA (CONTRAINCENDIO)', </v>
      </c>
      <c r="E36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6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'BOMBERO', </v>
      </c>
      <c r="G36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942010100, </v>
      </c>
      <c r="H36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6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6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6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18, </v>
      </c>
      <c r="L36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72, </v>
      </c>
      <c r="M36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36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6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'18.72.01'</v>
      </c>
      <c r="P36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6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6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6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6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6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6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6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6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6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6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6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6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6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6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6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6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6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6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6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6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6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6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6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6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67" spans="1:40" x14ac:dyDescent="0.25">
      <c r="A367" t="str">
        <f t="shared" ca="1" si="11"/>
        <v>'clave' =&gt; 247201, 'descr' =&gt; 'ENCARGADO DE MANIOBRAS Y OPERACION (CONTRAINCENDIO)', 'nombre' =&gt; '', 'puesto_stps' =&gt; 'BOMBERO', 'clave_stps' =&gt; 942010100, 'activo' =&gt; 1, 'id_rev' =&gt; 1, 'id_reg_cont' =&gt; 2, 'nivel' =&gt; 24, 'familia' =&gt; 72, 'labores' =&gt; 1, 'regimen' =&gt; 'S', 'clasif' =&gt; '24.72.01'</v>
      </c>
      <c r="B367" t="str">
        <f t="shared" ca="1" si="12"/>
        <v>247201, 'ENCARGADO DE MANIOBRAS Y OPERACION (CONTRAINCENDIO)', '', 'BOMBERO', 942010100, 1, 1, 2, 24, 72, 1, 'S', '24.72.01'</v>
      </c>
      <c r="C36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247201, </v>
      </c>
      <c r="D36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DE MANIOBRAS Y OPERACION (CONTRAINCENDIO)', </v>
      </c>
      <c r="E36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6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'BOMBERO', </v>
      </c>
      <c r="G36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942010100, </v>
      </c>
      <c r="H36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6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6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6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36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72, </v>
      </c>
      <c r="M36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36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6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'24.72.01'</v>
      </c>
      <c r="P36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6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6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6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6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6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6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6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6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6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6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6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6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6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6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6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6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6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6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6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6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6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6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6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6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68" spans="1:40" x14ac:dyDescent="0.25">
      <c r="A368" t="str">
        <f t="shared" ca="1" si="11"/>
        <v>'clave' =&gt; 266103, 'descr' =&gt; 'ENCARGADO DE MANTENIMIENTO', 'nombre' =&gt; '', 'puesto_stps' =&gt; 'JEFE DE CAMPO DE MANTENIMIENTO', 'clave_stps' =&gt; 454020200, 'activo' =&gt; 1, 'id_rev' =&gt; 1, 'id_reg_cont' =&gt; 2, 'nivel' =&gt; 26, 'familia' =&gt; 61, 'labores' =&gt; 3, 'regimen' =&gt; 'S', 'clasif' =&gt; '26.61.03'</v>
      </c>
      <c r="B368" t="str">
        <f t="shared" ca="1" si="12"/>
        <v>266103, 'ENCARGADO DE MANTENIMIENTO', '', 'JEFE DE CAMPO DE MANTENIMIENTO', 454020200, 1, 1, 2, 26, 61, 3, 'S', '26.61.03'</v>
      </c>
      <c r="C36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266103, </v>
      </c>
      <c r="D36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DE MANTENIMIENTO', </v>
      </c>
      <c r="E36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6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CAMPO DE MANTENIMIENTO', </v>
      </c>
      <c r="G36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454020200, </v>
      </c>
      <c r="H36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6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6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6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26, </v>
      </c>
      <c r="L36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61, </v>
      </c>
      <c r="M36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36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6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'26.61.03'</v>
      </c>
      <c r="P36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6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6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6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6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6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6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6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6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6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6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6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6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6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6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6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6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6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6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6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6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6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6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6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6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69" spans="1:40" x14ac:dyDescent="0.25">
      <c r="A369" t="str">
        <f t="shared" ca="1" si="11"/>
        <v>'clave' =&gt; 286103, 'descr' =&gt; 'ENCARGADO TECNICO ""B"" EN SISTEMAS DE MANTENIMIENTO', 'nombre' =&gt; '', 'puesto_stps' =&gt; 'JEFE DE CAMPO DE MANTENIMIENTO', 'clave_stps' =&gt; 454020200, 'activo' =&gt; 1, 'id_rev' =&gt; 1, 'id_reg_cont' =&gt; 2, 'nivel' =&gt; 28, 'familia' =&gt; 61, 'labores' =&gt; 3, 'regimen' =&gt; 'S', 'clasif' =&gt; '28.61.03'</v>
      </c>
      <c r="B369" t="str">
        <f t="shared" ca="1" si="12"/>
        <v>286103, 'ENCARGADO TECNICO ""B"" EN SISTEMAS DE MANTENIMIENTO', '', 'JEFE DE CAMPO DE MANTENIMIENTO', 454020200, 1, 1, 2, 28, 61, 3, 'S', '28.61.03'</v>
      </c>
      <c r="C36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286103, </v>
      </c>
      <c r="D36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TECNICO ""B"" EN SISTEMAS DE MANTENIMIENTO', </v>
      </c>
      <c r="E36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6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CAMPO DE MANTENIMIENTO', </v>
      </c>
      <c r="G36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454020200, </v>
      </c>
      <c r="H36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6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6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6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36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61, </v>
      </c>
      <c r="M36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36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6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'28.61.03'</v>
      </c>
      <c r="P36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6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6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6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6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6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6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6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6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6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6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6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6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6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6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6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6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6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6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6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6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6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6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6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6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70" spans="1:40" x14ac:dyDescent="0.25">
      <c r="A370" t="str">
        <f t="shared" ca="1" si="11"/>
        <v>'clave' =&gt; 235834, 'descr' =&gt; 'ENCARGADO DE CONTROL DE SERVICIOS AUXILIARES', 'nombre' =&gt; '', 'puesto_stps' =&gt; 'SUPERVISOR-OPERADOR DE PLANTA', 'clave_stps' =&gt; 222010101, 'activo' =&gt; 1, 'id_rev' =&gt; 1, 'id_reg_cont' =&gt; 2, 'nivel' =&gt; 23, 'familia' =&gt; 58, 'labores' =&gt; 34, 'regimen' =&gt; 'S', 'clasif' =&gt; '23.58.34'</v>
      </c>
      <c r="B370" t="str">
        <f t="shared" ca="1" si="12"/>
        <v>235834, 'ENCARGADO DE CONTROL DE SERVICIOS AUXILIARES', '', 'SUPERVISOR-OPERADOR DE PLANTA', 222010101, 1, 1, 2, 23, 58, 34, 'S', '23.58.34'</v>
      </c>
      <c r="C37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235834, </v>
      </c>
      <c r="D37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DE CONTROL DE SERVICIOS AUXILIARES', </v>
      </c>
      <c r="E37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7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37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37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7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7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7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37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58, </v>
      </c>
      <c r="M37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34, </v>
      </c>
      <c r="N37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7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'23.58.34'</v>
      </c>
      <c r="P37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7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7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7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7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7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7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7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7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7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7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7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7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7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7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7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7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7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7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7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7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7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7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7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7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71" spans="1:40" x14ac:dyDescent="0.25">
      <c r="A371" t="str">
        <f t="shared" ca="1" si="11"/>
        <v>'clave' =&gt; 255733, 'descr' =&gt; 'ENCARGADO ""A"" DE PLANTAS', 'nombre' =&gt; '', 'puesto_stps' =&gt; 'SUPERVISOR-OPERADOR DE PLANTA', 'clave_stps' =&gt; 222010101, 'activo' =&gt; 1, 'id_rev' =&gt; 1, 'id_reg_cont' =&gt; 2, 'nivel' =&gt; 25, 'familia' =&gt; 57, 'labores' =&gt; 33, 'regimen' =&gt; 'S', 'clasif' =&gt; '25.57.33'</v>
      </c>
      <c r="B371" t="str">
        <f t="shared" ca="1" si="12"/>
        <v>255733, 'ENCARGADO ""A"" DE PLANTAS', '', 'SUPERVISOR-OPERADOR DE PLANTA', 222010101, 1, 1, 2, 25, 57, 33, 'S', '25.57.33'</v>
      </c>
      <c r="C37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255733, </v>
      </c>
      <c r="D37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""A"" DE PLANTAS', </v>
      </c>
      <c r="E37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7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37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37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7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7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7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25, </v>
      </c>
      <c r="L37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57, </v>
      </c>
      <c r="M37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33, </v>
      </c>
      <c r="N37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7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'25.57.33'</v>
      </c>
      <c r="P37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7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7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7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7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7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7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7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7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7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7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7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7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7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7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7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7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7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7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7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7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7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7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7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7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72" spans="1:40" x14ac:dyDescent="0.25">
      <c r="A372" t="str">
        <f t="shared" ca="1" si="11"/>
        <v>'clave' =&gt; 245733, 'descr' =&gt; 'ENCARGADO ""B"" DE PLANTAS', 'nombre' =&gt; '', 'puesto_stps' =&gt; 'SUPERVISOR-OPERADOR DE PLANTA', 'clave_stps' =&gt; 222010101, 'activo' =&gt; 1, 'id_rev' =&gt; 1, 'id_reg_cont' =&gt; 2, 'nivel' =&gt; 24, 'familia' =&gt; 57, 'labores' =&gt; 33, 'regimen' =&gt; 'S', 'clasif' =&gt; '24.57.33'</v>
      </c>
      <c r="B372" t="str">
        <f t="shared" ca="1" si="12"/>
        <v>245733, 'ENCARGADO ""B"" DE PLANTAS', '', 'SUPERVISOR-OPERADOR DE PLANTA', 222010101, 1, 1, 2, 24, 57, 33, 'S', '24.57.33'</v>
      </c>
      <c r="C37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245733, </v>
      </c>
      <c r="D37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""B"" DE PLANTAS', </v>
      </c>
      <c r="E37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7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37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37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7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7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7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37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57, </v>
      </c>
      <c r="M37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33, </v>
      </c>
      <c r="N37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7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'24.57.33'</v>
      </c>
      <c r="P37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7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7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7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7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7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7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7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7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7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7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7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7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7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7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7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7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7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7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7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7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7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7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7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7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73" spans="1:40" x14ac:dyDescent="0.25">
      <c r="A373" t="str">
        <f t="shared" ca="1" si="11"/>
        <v>'clave' =&gt; 235703, 'descr' =&gt; 'ENCARGADO ""C"" DE PLANTAS', 'nombre' =&gt; '', 'puesto_stps' =&gt; 'SUPERVISOR-OPERADOR DE PLANTA', 'clave_stps' =&gt; 222010101, 'activo' =&gt; 1, 'id_rev' =&gt; 1, 'id_reg_cont' =&gt; 2, 'nivel' =&gt; 23, 'familia' =&gt; 57, 'labores' =&gt; 3, 'regimen' =&gt; 'S', 'clasif' =&gt; '23.57.03'</v>
      </c>
      <c r="B373" t="str">
        <f t="shared" ca="1" si="12"/>
        <v>235703, 'ENCARGADO ""C"" DE PLANTAS', '', 'SUPERVISOR-OPERADOR DE PLANTA', 222010101, 1, 1, 2, 23, 57, 3, 'S', '23.57.03'</v>
      </c>
      <c r="C37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235703, </v>
      </c>
      <c r="D37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""C"" DE PLANTAS', </v>
      </c>
      <c r="E37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7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37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37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7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7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7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37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57, </v>
      </c>
      <c r="M37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37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7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'23.57.03'</v>
      </c>
      <c r="P37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7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7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7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7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7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7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7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7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7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7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7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7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7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7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7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7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7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7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7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7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7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7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7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7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74" spans="1:40" x14ac:dyDescent="0.25">
      <c r="A374" t="str">
        <f t="shared" ca="1" si="11"/>
        <v>'clave' =&gt; 235706, 'descr' =&gt; 'ENCARGADO DE CONTROL DE PROCESOS', 'nombre' =&gt; '', 'puesto_stps' =&gt; 'SUPERVISOR-OPERADOR DE PLANTA', 'clave_stps' =&gt; 222010101, 'activo' =&gt; 1, 'id_rev' =&gt; 1, 'id_reg_cont' =&gt; 2, 'nivel' =&gt; 23, 'familia' =&gt; 57, 'labores' =&gt; 6, 'regimen' =&gt; 'S', 'clasif' =&gt; '23.57.06'</v>
      </c>
      <c r="B374" t="str">
        <f t="shared" ca="1" si="12"/>
        <v>235706, 'ENCARGADO DE CONTROL DE PROCESOS', '', 'SUPERVISOR-OPERADOR DE PLANTA', 222010101, 1, 1, 2, 23, 57, 6, 'S', '23.57.06'</v>
      </c>
      <c r="C37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235706, </v>
      </c>
      <c r="D37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DE CONTROL DE PROCESOS', </v>
      </c>
      <c r="E37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7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37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37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7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7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7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37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57, </v>
      </c>
      <c r="M37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37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7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'23.57.06'</v>
      </c>
      <c r="P37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7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7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7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7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7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7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7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7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7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7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7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7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7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7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7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7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7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7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7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7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7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7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7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7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75" spans="1:40" x14ac:dyDescent="0.25">
      <c r="A375" t="str">
        <f t="shared" ca="1" si="11"/>
        <v>'clave' =&gt; 245602, 'descr' =&gt; 'ENCARGADO ""A"" DE LABORATORIO', 'nombre' =&gt; '', 'puesto_stps' =&gt; 'LABORATORISTA QUâ•MICO INDUSTRIAL', 'clave_stps' =&gt; 1113020100, 'activo' =&gt; 1, 'id_rev' =&gt; 1, 'id_reg_cont' =&gt; 2, 'nivel' =&gt; 24, 'familia' =&gt; 56, 'labores' =&gt; 2, 'regimen' =&gt; 'S', 'clasif' =&gt; '24.56.02'</v>
      </c>
      <c r="B375" t="str">
        <f t="shared" ca="1" si="12"/>
        <v>245602, 'ENCARGADO ""A"" DE LABORATORIO', '', 'LABORATORISTA QUâ•MICO INDUSTRIAL', 1113020100, 1, 1, 2, 24, 56, 2, 'S', '24.56.02'</v>
      </c>
      <c r="C37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245602, </v>
      </c>
      <c r="D37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""A"" DE LABORATORIO', </v>
      </c>
      <c r="E37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7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'LABORATORISTA QUâ•MICO INDUSTRIAL', </v>
      </c>
      <c r="G37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1113020100, </v>
      </c>
      <c r="H37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7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7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7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37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56, </v>
      </c>
      <c r="M37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37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7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'24.56.02'</v>
      </c>
      <c r="P37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7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7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7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7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7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7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7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7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7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7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7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7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7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7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7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7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7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7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7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7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7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7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7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7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76" spans="1:40" x14ac:dyDescent="0.25">
      <c r="A376" t="str">
        <f t="shared" ca="1" si="11"/>
        <v>'clave' =&gt; 235602, 'descr' =&gt; 'ENCARGADO ""B"" DE LABORATORIO', 'nombre' =&gt; '', 'puesto_stps' =&gt; 'LABORATORISTA QUâ•MICO INDUSTRIAL', 'clave_stps' =&gt; 1113020100, 'activo' =&gt; 1, 'id_rev' =&gt; 1, 'id_reg_cont' =&gt; 2, 'nivel' =&gt; 23, 'familia' =&gt; 56, 'labores' =&gt; 2, 'regimen' =&gt; 'S', 'clasif' =&gt; '23.56.02'</v>
      </c>
      <c r="B376" t="str">
        <f t="shared" ca="1" si="12"/>
        <v>235602, 'ENCARGADO ""B"" DE LABORATORIO', '', 'LABORATORISTA QUâ•MICO INDUSTRIAL', 1113020100, 1, 1, 2, 23, 56, 2, 'S', '23.56.02'</v>
      </c>
      <c r="C37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235602, </v>
      </c>
      <c r="D37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""B"" DE LABORATORIO', </v>
      </c>
      <c r="E37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7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'LABORATORISTA QUâ•MICO INDUSTRIAL', </v>
      </c>
      <c r="G37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1113020100, </v>
      </c>
      <c r="H37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7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7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7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37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56, </v>
      </c>
      <c r="M37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37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7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'23.56.02'</v>
      </c>
      <c r="P37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7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7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7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7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7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7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7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7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7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7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7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7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7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7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7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7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7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7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7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7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7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7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7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7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77" spans="1:40" x14ac:dyDescent="0.25">
      <c r="A377" t="str">
        <f t="shared" ca="1" si="11"/>
        <v>'clave' =&gt; 225602, 'descr' =&gt; 'ENCARGADO ""C"" DE LABORATORIO', 'nombre' =&gt; '', 'puesto_stps' =&gt; 'LABORATORISTA QUâ•MICO INDUSTRIAL', 'clave_stps' =&gt; 1113020100, 'activo' =&gt; 1, 'id_rev' =&gt; 1, 'id_reg_cont' =&gt; 2, 'nivel' =&gt; 22, 'familia' =&gt; 56, 'labores' =&gt; 2, 'regimen' =&gt; 'S', 'clasif' =&gt; '22.56.02'</v>
      </c>
      <c r="B377" t="str">
        <f t="shared" ca="1" si="12"/>
        <v>225602, 'ENCARGADO ""C"" DE LABORATORIO', '', 'LABORATORISTA QUâ•MICO INDUSTRIAL', 1113020100, 1, 1, 2, 22, 56, 2, 'S', '22.56.02'</v>
      </c>
      <c r="C37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225602, </v>
      </c>
      <c r="D37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""C"" DE LABORATORIO', </v>
      </c>
      <c r="E37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7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'LABORATORISTA QUâ•MICO INDUSTRIAL', </v>
      </c>
      <c r="G37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1113020100, </v>
      </c>
      <c r="H37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7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7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7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22, </v>
      </c>
      <c r="L37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56, </v>
      </c>
      <c r="M37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37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7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'22.56.02'</v>
      </c>
      <c r="P37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7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7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7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7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7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7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7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7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7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7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7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7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7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7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7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7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7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7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7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7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7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7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7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7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78" spans="1:40" x14ac:dyDescent="0.25">
      <c r="A378" t="str">
        <f t="shared" ca="1" si="11"/>
        <v>'clave' =&gt; 225308, 'descr' =&gt; 'AUXILIAR DE ENCARGADO DE EQUIPOS DE TERMINACION Y REPARACION DE POZOS', 'nombre' =&gt; '', 'puesto_stps' =&gt; 'AYUDANTE DE PERFORADOR DE POZOS', 'clave_stps' =&gt; 221010100, 'activo' =&gt; 1, 'id_rev' =&gt; 1, 'id_reg_cont' =&gt; 2, 'nivel' =&gt; 22, 'familia' =&gt; 53, 'labores' =&gt; 8, 'regimen' =&gt; 'S', 'clasif' =&gt; '22.53.08'</v>
      </c>
      <c r="B378" t="str">
        <f t="shared" ca="1" si="12"/>
        <v>225308, 'AUXILIAR DE ENCARGADO DE EQUIPOS DE TERMINACION Y REPARACION DE POZOS', '', 'AYUDANTE DE PERFORADOR DE POZOS', 221010100, 1, 1, 2, 22, 53, 8, 'S', '22.53.08'</v>
      </c>
      <c r="C37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225308, </v>
      </c>
      <c r="D37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'AUXILIAR DE ENCARGADO DE EQUIPOS DE TERMINACION Y REPARACION DE POZOS', </v>
      </c>
      <c r="E37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7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DE PERFORADOR DE POZOS', </v>
      </c>
      <c r="G37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221010100, </v>
      </c>
      <c r="H37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7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7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7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22, </v>
      </c>
      <c r="L37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37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37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7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'22.53.08'</v>
      </c>
      <c r="P37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7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7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7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7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7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7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7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7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7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7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7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7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7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7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7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7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7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7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7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7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7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7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7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7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79" spans="1:40" x14ac:dyDescent="0.25">
      <c r="A379" t="str">
        <f t="shared" ca="1" si="11"/>
        <v>'clave' =&gt; 275308, 'descr' =&gt; 'ENCARGADO DE EQUIPO DE PRUEBAS HIDRâ”´ULICAS', 'nombre' =&gt; '', 'puesto_stps' =&gt; 'SUPERVISOR DE EQUIPO DE PERFORACION DE POZOS PETROLEROS', 'clave_stps' =&gt; 223030200, 'activo' =&gt; 1, 'id_rev' =&gt; 1, 'id_reg_cont' =&gt; 2, 'nivel' =&gt; 27, 'familia' =&gt; 53, 'labores' =&gt; 8, 'regimen' =&gt; 'S', 'clasif' =&gt; '27.53.08'</v>
      </c>
      <c r="B379" t="str">
        <f t="shared" ca="1" si="12"/>
        <v>275308, 'ENCARGADO DE EQUIPO DE PRUEBAS HIDRâ”´ULICAS', '', 'SUPERVISOR DE EQUIPO DE PERFORACION DE POZOS PETROLEROS', 223030200, 1, 1, 2, 27, 53, 8, 'S', '27.53.08'</v>
      </c>
      <c r="C37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275308, </v>
      </c>
      <c r="D37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DE EQUIPO DE PRUEBAS HIDRâ”´ULICAS', </v>
      </c>
      <c r="E37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7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 DE EQUIPO DE PERFORACION DE POZOS PETROLEROS', </v>
      </c>
      <c r="G37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223030200, </v>
      </c>
      <c r="H37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7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7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7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37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37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37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7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'27.53.08'</v>
      </c>
      <c r="P37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7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7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7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7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7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7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7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7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7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7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7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7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7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7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7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7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7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7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7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7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7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7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7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7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80" spans="1:40" x14ac:dyDescent="0.25">
      <c r="A380" t="str">
        <f t="shared" ca="1" si="11"/>
        <v>'clave' =&gt; 295315, 'descr' =&gt; 'ENCARGADO DE EQUIPO TERMINACION Y REPARACION DE POZOS', 'nombre' =&gt; '', 'puesto_stps' =&gt; 'SUPERVISOR DE EQUIPO DE PERFORACION DE POZOS PETROLEROS', 'clave_stps' =&gt; 223030200, 'activo' =&gt; 1, 'id_rev' =&gt; 1, 'id_reg_cont' =&gt; 1, 'nivel' =&gt; 29, 'familia' =&gt; 53, 'labores' =&gt; 15, 'regimen' =&gt; 'C', 'clasif' =&gt; '29.53.15'</v>
      </c>
      <c r="B380" t="str">
        <f t="shared" ca="1" si="12"/>
        <v>295315, 'ENCARGADO DE EQUIPO TERMINACION Y REPARACION DE POZOS', '', 'SUPERVISOR DE EQUIPO DE PERFORACION DE POZOS PETROLEROS', 223030200, 1, 1, 1, 29, 53, 15, 'C', '29.53.15'</v>
      </c>
      <c r="C38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295315, </v>
      </c>
      <c r="D38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DE EQUIPO TERMINACION Y REPARACION DE POZOS', </v>
      </c>
      <c r="E38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8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 DE EQUIPO DE PERFORACION DE POZOS PETROLEROS', </v>
      </c>
      <c r="G38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223030200, </v>
      </c>
      <c r="H38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8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8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8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38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38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15, </v>
      </c>
      <c r="N38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8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'29.53.15'</v>
      </c>
      <c r="P38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8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8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8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8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8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8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8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8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8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8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8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8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8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8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8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8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8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8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8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8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8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8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8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8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81" spans="1:40" x14ac:dyDescent="0.25">
      <c r="A381" t="str">
        <f t="shared" ca="1" si="11"/>
        <v>'clave' =&gt; 315308, 'descr' =&gt; 'ENCARGADO DE INSPECCION TUBULAR', 'nombre' =&gt; '', 'puesto_stps' =&gt; 'INSPECTOR DE TUBERIAS DE PETRÃ‹LEO', 'clave_stps' =&gt; 223010200, 'activo' =&gt; 1, 'id_rev' =&gt; 1, 'id_reg_cont' =&gt; 1, 'nivel' =&gt; 31, 'familia' =&gt; 53, 'labores' =&gt; 8, 'regimen' =&gt; 'C', 'clasif' =&gt; '31.53.08'</v>
      </c>
      <c r="B381" t="str">
        <f t="shared" ca="1" si="12"/>
        <v>315308, 'ENCARGADO DE INSPECCION TUBULAR', '', 'INSPECTOR DE TUBERIAS DE PETRÃ‹LEO', 223010200, 1, 1, 1, 31, 53, 8, 'C', '31.53.08'</v>
      </c>
      <c r="C38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315308, </v>
      </c>
      <c r="D38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DE INSPECCION TUBULAR', </v>
      </c>
      <c r="E38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8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'INSPECTOR DE TUBERIAS DE PETRÃ‹LEO', </v>
      </c>
      <c r="G38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223010200, </v>
      </c>
      <c r="H38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8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8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8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31, </v>
      </c>
      <c r="L38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38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38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8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'31.53.08'</v>
      </c>
      <c r="P38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8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8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8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8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8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8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8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8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8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8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8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8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8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8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8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8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8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8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8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8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8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8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8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8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82" spans="1:40" x14ac:dyDescent="0.25">
      <c r="A382" t="str">
        <f t="shared" ca="1" si="11"/>
        <v>'clave' =&gt; 245307, 'descr' =&gt; 'ENCARGADO DE MALACATE PRODUCCION', 'nombre' =&gt; '', 'puesto_stps' =&gt; 'OPERADOR DE MALACATE', 'clave_stps' =&gt; 222020100, 'activo' =&gt; 1, 'id_rev' =&gt; 1, 'id_reg_cont' =&gt; 2, 'nivel' =&gt; 24, 'familia' =&gt; 53, 'labores' =&gt; 7, 'regimen' =&gt; 'S', 'clasif' =&gt; '24.53.07'</v>
      </c>
      <c r="B382" t="str">
        <f t="shared" ca="1" si="12"/>
        <v>245307, 'ENCARGADO DE MALACATE PRODUCCION', '', 'OPERADOR DE MALACATE', 222020100, 1, 1, 2, 24, 53, 7, 'S', '24.53.07'</v>
      </c>
      <c r="C38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245307, </v>
      </c>
      <c r="D38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DE MALACATE PRODUCCION', </v>
      </c>
      <c r="E38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8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MALACATE', </v>
      </c>
      <c r="G38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222020100, </v>
      </c>
      <c r="H38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8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8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8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38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38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38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8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'24.53.07'</v>
      </c>
      <c r="P38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8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8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8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8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8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8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8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8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8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8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8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8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8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8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8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8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8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8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8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8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8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8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8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8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83" spans="1:40" x14ac:dyDescent="0.25">
      <c r="A383" t="str">
        <f t="shared" ca="1" si="11"/>
        <v>'clave' =&gt; 235309, 'descr' =&gt; 'ENCARGADO DE MALACATE PRODUCCION (UNIDAD DE Lâ•NEA)', 'nombre' =&gt; '', 'puesto_stps' =&gt; 'OPERADOR DE MALACATE', 'clave_stps' =&gt; 222020100, 'activo' =&gt; 1, 'id_rev' =&gt; 1, 'id_reg_cont' =&gt; 2, 'nivel' =&gt; 23, 'familia' =&gt; 53, 'labores' =&gt; 9, 'regimen' =&gt; 'S', 'clasif' =&gt; '23.53.09'</v>
      </c>
      <c r="B383" t="str">
        <f t="shared" ca="1" si="12"/>
        <v>235309, 'ENCARGADO DE MALACATE PRODUCCION (UNIDAD DE Lâ•NEA)', '', 'OPERADOR DE MALACATE', 222020100, 1, 1, 2, 23, 53, 9, 'S', '23.53.09'</v>
      </c>
      <c r="C38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235309, </v>
      </c>
      <c r="D38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DE MALACATE PRODUCCION (UNIDAD DE Lâ•NEA)', </v>
      </c>
      <c r="E38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8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MALACATE', </v>
      </c>
      <c r="G38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222020100, </v>
      </c>
      <c r="H38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8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8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8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38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38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38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8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'23.53.09'</v>
      </c>
      <c r="P38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8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8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8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8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8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8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8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8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8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8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8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8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8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8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8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8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8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8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8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8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8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8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8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8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84" spans="1:40" x14ac:dyDescent="0.25">
      <c r="A384" t="str">
        <f t="shared" ca="1" si="11"/>
        <v>'clave' =&gt; 235313, 'descr' =&gt; 'ENCARGADO DE MANTENIMIENTO ELECTRICO (EQUIPO DE TERMINACION Y REPARACION DE POZOS)', 'nombre' =&gt; '', 'puesto_stps' =&gt; 'ELECTRICISTA', 'clave_stps' =&gt; 423030301, 'activo' =&gt; 1, 'id_rev' =&gt; 1, 'id_reg_cont' =&gt; 2, 'nivel' =&gt; 23, 'familia' =&gt; 53, 'labores' =&gt; 13, 'regimen' =&gt; 'S', 'clasif' =&gt; '23.53.13'</v>
      </c>
      <c r="B384" t="str">
        <f t="shared" ca="1" si="12"/>
        <v>235313, 'ENCARGADO DE MANTENIMIENTO ELECTRICO (EQUIPO DE TERMINACION Y REPARACION DE POZOS)', '', 'ELECTRICISTA', 423030301, 1, 1, 2, 23, 53, 13, 'S', '23.53.13'</v>
      </c>
      <c r="C38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235313, </v>
      </c>
      <c r="D38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DE MANTENIMIENTO ELECTRICO (EQUIPO DE TERMINACION Y REPARACION DE POZOS)', </v>
      </c>
      <c r="E38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8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'ELECTRICISTA', </v>
      </c>
      <c r="G38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423030301, </v>
      </c>
      <c r="H38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8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8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8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38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38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13, </v>
      </c>
      <c r="N38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8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'23.53.13'</v>
      </c>
      <c r="P38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8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8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8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8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8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8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8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8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8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8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8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8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8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8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8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8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8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8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8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8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8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8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8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8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85" spans="1:40" x14ac:dyDescent="0.25">
      <c r="A385" t="str">
        <f t="shared" ca="1" si="11"/>
        <v>'clave' =&gt; 235312, 'descr' =&gt; 'ENCARGADO DE MANTENIMIENTO MECANICO (EQUIPO DE TERMINACION Y REPARACION DE POZOS)', 'nombre' =&gt; '', 'puesto_stps' =&gt; 'MECANICO', 'clave_stps' =&gt; 412010601, 'activo' =&gt; 1, 'id_rev' =&gt; 1, 'id_reg_cont' =&gt; 2, 'nivel' =&gt; 23, 'familia' =&gt; 53, 'labores' =&gt; 12, 'regimen' =&gt; 'S', 'clasif' =&gt; '23.53.12'</v>
      </c>
      <c r="B385" t="str">
        <f t="shared" ca="1" si="12"/>
        <v>235312, 'ENCARGADO DE MANTENIMIENTO MECANICO (EQUIPO DE TERMINACION Y REPARACION DE POZOS)', '', 'MECANICO', 412010601, 1, 1, 2, 23, 53, 12, 'S', '23.53.12'</v>
      </c>
      <c r="C38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235312, </v>
      </c>
      <c r="D38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DE MANTENIMIENTO MECANICO (EQUIPO DE TERMINACION Y REPARACION DE POZOS)', </v>
      </c>
      <c r="E38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8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'MECANICO', </v>
      </c>
      <c r="G38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412010601, </v>
      </c>
      <c r="H38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8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8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8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38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38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12, </v>
      </c>
      <c r="N38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8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'23.53.12'</v>
      </c>
      <c r="P38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8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8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8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8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8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8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8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8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8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8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8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8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8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8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8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8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8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8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8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8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8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8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8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8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86" spans="1:40" x14ac:dyDescent="0.25">
      <c r="A386" t="str">
        <f t="shared" ca="1" si="11"/>
        <v>'clave' =&gt; 235306, 'descr' =&gt; 'ENCARGADO DE MANTENIMIENTO SOLDADURA (EQUIPO DE TERMINACION Y REPARACION DE POZOS)', 'nombre' =&gt; '', 'puesto_stps' =&gt; 'SOLDADOR', 'clave_stps' =&gt; 572240101, 'activo' =&gt; 1, 'id_rev' =&gt; 1, 'id_reg_cont' =&gt; 2, 'nivel' =&gt; 23, 'familia' =&gt; 53, 'labores' =&gt; 6, 'regimen' =&gt; 'S', 'clasif' =&gt; '23.53.06'</v>
      </c>
      <c r="B386" t="str">
        <f t="shared" ca="1" si="12"/>
        <v>235306, 'ENCARGADO DE MANTENIMIENTO SOLDADURA (EQUIPO DE TERMINACION Y REPARACION DE POZOS)', '', 'SOLDADOR', 572240101, 1, 1, 2, 23, 53, 6, 'S', '23.53.06'</v>
      </c>
      <c r="C38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235306, </v>
      </c>
      <c r="D38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DE MANTENIMIENTO SOLDADURA (EQUIPO DE TERMINACION Y REPARACION DE POZOS)', </v>
      </c>
      <c r="E38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8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'SOLDADOR', </v>
      </c>
      <c r="G38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572240101, </v>
      </c>
      <c r="H38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8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8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8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38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38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38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8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'23.53.06'</v>
      </c>
      <c r="P38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8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8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8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8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8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8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8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8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8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8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8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8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8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8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8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8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8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8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8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8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8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8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8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8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87" spans="1:40" x14ac:dyDescent="0.25">
      <c r="A387" t="str">
        <f t="shared" ca="1" si="11"/>
        <v>'clave' =&gt; 205302, 'descr' =&gt; 'ENCARGADO DE OPERACION EQUIPO-PRESIONES Y MUESTREO DE FONDO', 'nombre' =&gt; '', 'puesto_stps' =&gt; 'SUPERVISOR DE EQUIPO DE PERFORACION DE POZOS PETROLEROS', 'clave_stps' =&gt; 223030200, 'activo' =&gt; 1, 'id_rev' =&gt; 1, 'id_reg_cont' =&gt; 2, 'nivel' =&gt; 20, 'familia' =&gt; 53, 'labores' =&gt; 2, 'regimen' =&gt; 'S', 'clasif' =&gt; '20.53.02'</v>
      </c>
      <c r="B387" t="str">
        <f t="shared" ca="1" si="12"/>
        <v>205302, 'ENCARGADO DE OPERACION EQUIPO-PRESIONES Y MUESTREO DE FONDO', '', 'SUPERVISOR DE EQUIPO DE PERFORACION DE POZOS PETROLEROS', 223030200, 1, 1, 2, 20, 53, 2, 'S', '20.53.02'</v>
      </c>
      <c r="C38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205302, </v>
      </c>
      <c r="D38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DE OPERACION EQUIPO-PRESIONES Y MUESTREO DE FONDO', </v>
      </c>
      <c r="E38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8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 DE EQUIPO DE PERFORACION DE POZOS PETROLEROS', </v>
      </c>
      <c r="G38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223030200, </v>
      </c>
      <c r="H38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8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8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8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20, </v>
      </c>
      <c r="L38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38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38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8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'20.53.02'</v>
      </c>
      <c r="P38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8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8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8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8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8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8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8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8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8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8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8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8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8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8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8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8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8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8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8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8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8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8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8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8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88" spans="1:40" x14ac:dyDescent="0.25">
      <c r="A388" t="str">
        <f t="shared" ca="1" si="11"/>
        <v>'clave' =&gt; 245203, 'descr' =&gt; 'ENCARGADO DE EQUIPO DE CEMENTACION ACIDIFICACIÃ‹N Y FRACTURAMIENTO', 'nombre' =&gt; '', 'puesto_stps' =&gt; 'CIMENTADOR DE POZOS DE PETRÃ‹LEO', 'clave_stps' =&gt; 222040100, 'activo' =&gt; 1, 'id_rev' =&gt; 1, 'id_reg_cont' =&gt; 2, 'nivel' =&gt; 24, 'familia' =&gt; 52, 'labores' =&gt; 3, 'regimen' =&gt; 'S', 'clasif' =&gt; '24.52.03'</v>
      </c>
      <c r="B388" t="str">
        <f t="shared" ca="1" si="12"/>
        <v>245203, 'ENCARGADO DE EQUIPO DE CEMENTACION ACIDIFICACIÃ‹N Y FRACTURAMIENTO', '', 'CIMENTADOR DE POZOS DE PETRÃ‹LEO', 222040100, 1, 1, 2, 24, 52, 3, 'S', '24.52.03'</v>
      </c>
      <c r="C38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245203, </v>
      </c>
      <c r="D38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DE EQUIPO DE CEMENTACION ACIDIFICACIÃ‹N Y FRACTURAMIENTO', </v>
      </c>
      <c r="E38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8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'CIMENTADOR DE POZOS DE PETRÃ‹LEO', </v>
      </c>
      <c r="G38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222040100, </v>
      </c>
      <c r="H38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8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8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8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38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52, </v>
      </c>
      <c r="M38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38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8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'24.52.03'</v>
      </c>
      <c r="P38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8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8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8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8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8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8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8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8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8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8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8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8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8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8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8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8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8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8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8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8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8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8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8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8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89" spans="1:40" x14ac:dyDescent="0.25">
      <c r="A389" t="str">
        <f t="shared" ca="1" si="11"/>
        <v>'clave' =&gt; 235213, 'descr' =&gt; 'ENCARGADO DE MANTENIMIENTO ELECTRICO (EQUIPOS DE PERFORACION)', 'nombre' =&gt; '', 'puesto_stps' =&gt; 'ELECTRICISTA', 'clave_stps' =&gt; 423030301, 'activo' =&gt; 1, 'id_rev' =&gt; 1, 'id_reg_cont' =&gt; 2, 'nivel' =&gt; 23, 'familia' =&gt; 52, 'labores' =&gt; 13, 'regimen' =&gt; 'S', 'clasif' =&gt; '23.52.13'</v>
      </c>
      <c r="B389" t="str">
        <f t="shared" ca="1" si="12"/>
        <v>235213, 'ENCARGADO DE MANTENIMIENTO ELECTRICO (EQUIPOS DE PERFORACION)', '', 'ELECTRICISTA', 423030301, 1, 1, 2, 23, 52, 13, 'S', '23.52.13'</v>
      </c>
      <c r="C38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235213, </v>
      </c>
      <c r="D38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DE MANTENIMIENTO ELECTRICO (EQUIPOS DE PERFORACION)', </v>
      </c>
      <c r="E38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8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'ELECTRICISTA', </v>
      </c>
      <c r="G38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423030301, </v>
      </c>
      <c r="H38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8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8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8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38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52, </v>
      </c>
      <c r="M38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13, </v>
      </c>
      <c r="N38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8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'23.52.13'</v>
      </c>
      <c r="P38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8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8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8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8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8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8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8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8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8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8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8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8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8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8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8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8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8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8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8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8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8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8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8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8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90" spans="1:40" x14ac:dyDescent="0.25">
      <c r="A390" t="str">
        <f t="shared" ref="A390:A453" ca="1" si="13">"" &amp; IFERROR("'" &amp; C$4 &amp; "'" &amp; " =&gt; " &amp; C390, "") &amp; IFERROR("'" &amp; D$4 &amp; "'" &amp; " =&gt; " &amp; D390, "") &amp; IFERROR("'" &amp; E$4 &amp; "'" &amp; " =&gt; " &amp; E390, "") &amp; IFERROR("'" &amp; F$4 &amp; "'" &amp; " =&gt; " &amp; F390, "") &amp; IFERROR("'" &amp; G$4 &amp; "'" &amp; " =&gt; " &amp; G390, "") &amp; IFERROR("'" &amp; H$4 &amp; "'" &amp; " =&gt; " &amp; H390, "") &amp; IFERROR("'" &amp; I$4 &amp; "'" &amp; " =&gt; " &amp; I390, "") &amp; IFERROR("'" &amp; J$4 &amp; "'" &amp; " =&gt; " &amp; J390, "") &amp; IFERROR("'" &amp; K$4 &amp; "'" &amp; " =&gt; " &amp; K390, "") &amp; IFERROR("'" &amp; L$4 &amp; "'" &amp; " =&gt; " &amp; L390, "") &amp; IFERROR("'" &amp; M$4 &amp; "'" &amp; " =&gt; " &amp; M390, "") &amp; IFERROR("'" &amp; N$4 &amp; "'" &amp; " =&gt; " &amp; N390, "") &amp; IFERROR("'" &amp; O$4 &amp; "'" &amp; " =&gt; " &amp; O390, "") &amp; IFERROR("'" &amp; P$4 &amp; "'" &amp; " =&gt; " &amp; P390, "") &amp; IFERROR("'" &amp; Q$4 &amp; "'" &amp; " =&gt; " &amp; Q390, "") &amp; IFERROR("'" &amp; R$4 &amp; "'" &amp; " =&gt; " &amp; R390, "") &amp; IFERROR("'" &amp; S$4 &amp; "'" &amp; " =&gt; " &amp; S390, "") &amp; IFERROR("'" &amp; T$4 &amp; "'" &amp; " =&gt; " &amp; T390, "") &amp; IFERROR("'" &amp; U$4 &amp; "'" &amp; " =&gt; " &amp; U390, "") &amp; IFERROR("'" &amp; V$4 &amp; "'" &amp; " =&gt; " &amp; V390, "") &amp; IFERROR("'" &amp; W$4 &amp; "'" &amp; " =&gt; " &amp; W390, "") &amp; IFERROR("'" &amp; X$4 &amp; "'" &amp; " =&gt; " &amp; X390, "") &amp; IFERROR("'" &amp; Y$4 &amp; "'" &amp; " =&gt; " &amp; Y390, "") &amp; IFERROR("'" &amp; Z$4 &amp; "'" &amp; " =&gt; " &amp; Z390, "") &amp; IFERROR("'" &amp; AA$4 &amp; "'" &amp; " =&gt; " &amp; AA390, "")  &amp; IFERROR("'" &amp; AB$4 &amp; "'" &amp; " =&gt; " &amp; AB390, "") &amp; IFERROR("'" &amp; AC$4 &amp; "'" &amp; " =&gt; " &amp; AC390, "") &amp; IFERROR("'" &amp; AD$4 &amp; "'" &amp; " =&gt; " &amp; AD390, "") &amp; IFERROR("'" &amp; AE$4 &amp; "'" &amp; " =&gt; " &amp; AE390, "") &amp; IFERROR("'" &amp; AF$4 &amp; "'" &amp; " =&gt; " &amp; AF390, "") &amp; IFERROR("'" &amp; AG$4 &amp; "'" &amp; " =&gt; " &amp; AG390, "") &amp; IFERROR("'" &amp; AH$4 &amp; "'" &amp; " =&gt; " &amp;  AH390, "") &amp; IFERROR("'" &amp; AI$4 &amp; "'" &amp; " =&gt; " &amp; AI390, "") &amp; IFERROR("'" &amp; AJ$4 &amp; "'" &amp; " =&gt; " &amp; AJ390, "") &amp; IFERROR("'" &amp; AK$4 &amp; "'" &amp; " =&gt; " &amp; AK390, "") &amp; IFERROR("'" &amp; AL$4 &amp; "'" &amp; " =&gt; " &amp; AL390, "") &amp; IFERROR("'" &amp; AM$4 &amp; "'" &amp; " =&gt; " &amp; AM390, "") &amp; IFERROR("'" &amp; AN$4 &amp; "'" &amp; " =&gt; " &amp; AN390, "")</f>
        <v>'clave' =&gt; 235212, 'descr' =&gt; 'ENCARGADO DE MANTENIMIENTO MECANICO (EQUIPOS DE PERFORACION)', 'nombre' =&gt; '', 'puesto_stps' =&gt; 'MECANICO', 'clave_stps' =&gt; 412010601, 'activo' =&gt; 1, 'id_rev' =&gt; 1, 'id_reg_cont' =&gt; 2, 'nivel' =&gt; 23, 'familia' =&gt; 52, 'labores' =&gt; 12, 'regimen' =&gt; 'S', 'clasif' =&gt; '23.52.12'</v>
      </c>
      <c r="B390" t="str">
        <f t="shared" ca="1" si="12"/>
        <v>235212, 'ENCARGADO DE MANTENIMIENTO MECANICO (EQUIPOS DE PERFORACION)', '', 'MECANICO', 412010601, 1, 1, 2, 23, 52, 12, 'S', '23.52.12'</v>
      </c>
      <c r="C39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235212, </v>
      </c>
      <c r="D39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DE MANTENIMIENTO MECANICO (EQUIPOS DE PERFORACION)', </v>
      </c>
      <c r="E39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9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'MECANICO', </v>
      </c>
      <c r="G39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412010601, </v>
      </c>
      <c r="H39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9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9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9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39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52, </v>
      </c>
      <c r="M39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12, </v>
      </c>
      <c r="N39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9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'23.52.12'</v>
      </c>
      <c r="P39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9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9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9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9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9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9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9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9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9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9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9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9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9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9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9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9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9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9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9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9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9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9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9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9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91" spans="1:40" x14ac:dyDescent="0.25">
      <c r="A391" t="str">
        <f t="shared" ca="1" si="13"/>
        <v>'clave' =&gt; 235206, 'descr' =&gt; 'ENCARGADO DE MANTENIMIENTO SOLDADURA (EQUIPOS DE PERFORACION)', 'nombre' =&gt; '', 'puesto_stps' =&gt; 'SOLDADOR EN GENERAL', 'clave_stps' =&gt; 572291200, 'activo' =&gt; 1, 'id_rev' =&gt; 1, 'id_reg_cont' =&gt; 2, 'nivel' =&gt; 23, 'familia' =&gt; 52, 'labores' =&gt; 6, 'regimen' =&gt; 'S', 'clasif' =&gt; '23.52.06'</v>
      </c>
      <c r="B391" t="str">
        <f t="shared" ca="1" si="12"/>
        <v>235206, 'ENCARGADO DE MANTENIMIENTO SOLDADURA (EQUIPOS DE PERFORACION)', '', 'SOLDADOR EN GENERAL', 572291200, 1, 1, 2, 23, 52, 6, 'S', '23.52.06'</v>
      </c>
      <c r="C39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235206, </v>
      </c>
      <c r="D39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DE MANTENIMIENTO SOLDADURA (EQUIPOS DE PERFORACION)', </v>
      </c>
      <c r="E39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9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'SOLDADOR EN GENERAL', </v>
      </c>
      <c r="G39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572291200, </v>
      </c>
      <c r="H39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9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9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9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39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52, </v>
      </c>
      <c r="M39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39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9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'23.52.06'</v>
      </c>
      <c r="P39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9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9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9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9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9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9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9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9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9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9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9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9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9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9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9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9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9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9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9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9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9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9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9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9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92" spans="1:40" x14ac:dyDescent="0.25">
      <c r="A392" t="str">
        <f t="shared" ca="1" si="13"/>
        <v>'clave' =&gt; 245204, 'descr' =&gt; 'ENCARGADO DE OPERACION DE EQUIPOS ESPECIALES', 'nombre' =&gt; '', 'puesto_stps' =&gt; 'SUPERVISOR DE EQUIPO DE PERFORACION DE POZOS PETROLEROS', 'clave_stps' =&gt; 223030200, 'activo' =&gt; 1, 'id_rev' =&gt; 1, 'id_reg_cont' =&gt; 2, 'nivel' =&gt; 24, 'familia' =&gt; 52, 'labores' =&gt; 4, 'regimen' =&gt; 'S', 'clasif' =&gt; '24.52.04'</v>
      </c>
      <c r="B392" t="str">
        <f t="shared" ref="B392:B455" ca="1" si="14">"" &amp; IFERROR(C392, "") &amp; IFERROR(D392, "") &amp; IFERROR(E392, "") &amp; IFERROR(F392, "") &amp; IFERROR(G392, "") &amp; IFERROR(H392, "") &amp; IFERROR(I392, "") &amp; IFERROR(J392, "") &amp; IFERROR(K392, "") &amp; IFERROR(L392, "") &amp; IFERROR(M392, "") &amp; IFERROR(N392, "") &amp; IFERROR(O392, "") &amp; IFERROR(P392, "") &amp; IFERROR(Q392, "") &amp; IFERROR(R392, "") &amp; IFERROR(S392, "") &amp; IFERROR(T392, "") &amp; IFERROR(U392, "") &amp; IFERROR(V392, "") &amp; IFERROR(W392, "") &amp; IFERROR(X392, "") &amp; IFERROR(Y392, "") &amp; IFERROR(Z392, "") &amp; IFERROR(AA392, "") &amp; IFERROR(AB392, "") &amp; IFERROR(AC392, "")&amp; IFERROR(AD392, "") &amp; IFERROR(AE392, "") &amp; IFERROR(AF392, "") &amp; IFERROR(AG392, "") &amp; IFERROR(AH392, "") &amp; IFERROR(AI392, "") &amp; IFERROR(AJ392, "") &amp; IFERROR(AK392, "") &amp; IFERROR(AL392, "") &amp; IFERROR(AM392, "") &amp; IFERROR(AN392, "")</f>
        <v>245204, 'ENCARGADO DE OPERACION DE EQUIPOS ESPECIALES', '', 'SUPERVISOR DE EQUIPO DE PERFORACION DE POZOS PETROLEROS', 223030200, 1, 1, 2, 24, 52, 4, 'S', '24.52.04'</v>
      </c>
      <c r="C39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245204, </v>
      </c>
      <c r="D39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DE OPERACION DE EQUIPOS ESPECIALES', </v>
      </c>
      <c r="E39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9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 DE EQUIPO DE PERFORACION DE POZOS PETROLEROS', </v>
      </c>
      <c r="G39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223030200, </v>
      </c>
      <c r="H39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9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9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9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39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52, </v>
      </c>
      <c r="M39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39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9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'24.52.04'</v>
      </c>
      <c r="P39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9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9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9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9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9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9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9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9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9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9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9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9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9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9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9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9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9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9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9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9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9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9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9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9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93" spans="1:40" x14ac:dyDescent="0.25">
      <c r="A393" t="str">
        <f t="shared" ca="1" si="13"/>
        <v>'clave' =&gt; 295208, 'descr' =&gt; 'ENCARGADO DE OPERACION EQUIPO (MAGNAFLUX Y/O SONOSCOPE)', 'nombre' =&gt; '', 'puesto_stps' =&gt; 'INSPECTOR DE TUBERIAS DE PETRÃ‹LEO', 'clave_stps' =&gt; 223010200, 'activo' =&gt; 1, 'id_rev' =&gt; 1, 'id_reg_cont' =&gt; 2, 'nivel' =&gt; 29, 'familia' =&gt; 52, 'labores' =&gt; 8, 'regimen' =&gt; 'S', 'clasif' =&gt; '29.52.08'</v>
      </c>
      <c r="B393" t="str">
        <f t="shared" ca="1" si="14"/>
        <v>295208, 'ENCARGADO DE OPERACION EQUIPO (MAGNAFLUX Y/O SONOSCOPE)', '', 'INSPECTOR DE TUBERIAS DE PETRÃ‹LEO', 223010200, 1, 1, 2, 29, 52, 8, 'S', '29.52.08'</v>
      </c>
      <c r="C39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295208, </v>
      </c>
      <c r="D39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DE OPERACION EQUIPO (MAGNAFLUX Y/O SONOSCOPE)', </v>
      </c>
      <c r="E39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9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'INSPECTOR DE TUBERIAS DE PETRÃ‹LEO', </v>
      </c>
      <c r="G39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223010200, </v>
      </c>
      <c r="H39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9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9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9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39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52, </v>
      </c>
      <c r="M39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39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9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'29.52.08'</v>
      </c>
      <c r="P39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9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9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9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9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9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9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9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9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9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9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9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9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9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9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9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9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9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9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9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9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9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9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9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9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94" spans="1:40" x14ac:dyDescent="0.25">
      <c r="A394" t="str">
        <f t="shared" ca="1" si="13"/>
        <v>'clave' =&gt; 225211, 'descr' =&gt; 'ENCARGADO DE U. DE TRANSPORTE PARA MANTENIMIENTO EQUIPO PERFORACION Y/O TERMINACION Y REPARACION DE POZOS', 'nombre' =&gt; '', 'puesto_stps' =&gt; 'SUPERVISOR DE TRANSPORTE TERRESTRE', 'clave_stps' =&gt; 653020300, 'activo' =&gt; 1, 'id_rev' =&gt; 1, 'id_reg_cont' =&gt; 2, 'nivel' =&gt; 22, 'familia' =&gt; 52, 'labores' =&gt; 11, 'regimen' =&gt; 'S', 'clasif' =&gt; '22.52.11'</v>
      </c>
      <c r="B394" t="str">
        <f t="shared" ca="1" si="14"/>
        <v>225211, 'ENCARGADO DE U. DE TRANSPORTE PARA MANTENIMIENTO EQUIPO PERFORACION Y/O TERMINACION Y REPARACION DE POZOS', '', 'SUPERVISOR DE TRANSPORTE TERRESTRE', 653020300, 1, 1, 2, 22, 52, 11, 'S', '22.52.11'</v>
      </c>
      <c r="C39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225211, </v>
      </c>
      <c r="D39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DE U. DE TRANSPORTE PARA MANTENIMIENTO EQUIPO PERFORACION Y/O TERMINACION Y REPARACION DE POZOS', </v>
      </c>
      <c r="E39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9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 DE TRANSPORTE TERRESTRE', </v>
      </c>
      <c r="G39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653020300, </v>
      </c>
      <c r="H39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9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9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9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22, </v>
      </c>
      <c r="L39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52, </v>
      </c>
      <c r="M39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11, </v>
      </c>
      <c r="N39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9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'22.52.11'</v>
      </c>
      <c r="P39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9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9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9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9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9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9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9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9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9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9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9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9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9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9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9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9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9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9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9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9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9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9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9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9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95" spans="1:40" x14ac:dyDescent="0.25">
      <c r="A395" t="str">
        <f t="shared" ca="1" si="13"/>
        <v>'clave' =&gt; 235209, 'descr' =&gt; 'ENCARGADO DE U. DE TRANSPORTE PARA MOVIMIENTO EQUIPO PERFORACION Y/O TERMINACION Y REPARACION DE POZOS', 'nombre' =&gt; 'ENCARGADO DE UNIDAD', 'puesto_stps' =&gt; 'SUPERVISOR DE TRANSPORTE TERRESTRE', 'clave_stps' =&gt; 653020300, 'activo' =&gt; 1, 'id_rev' =&gt; 1, 'id_reg_cont' =&gt; 2, 'nivel' =&gt; 23, 'familia' =&gt; 52, 'labores' =&gt; 9, 'regimen' =&gt; 'S', 'clasif' =&gt; '23.52.09'</v>
      </c>
      <c r="B395" t="str">
        <f t="shared" ca="1" si="14"/>
        <v>235209, 'ENCARGADO DE U. DE TRANSPORTE PARA MOVIMIENTO EQUIPO PERFORACION Y/O TERMINACION Y REPARACION DE POZOS', 'ENCARGADO DE UNIDAD', 'SUPERVISOR DE TRANSPORTE TERRESTRE', 653020300, 1, 1, 2, 23, 52, 9, 'S', '23.52.09'</v>
      </c>
      <c r="C39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235209, </v>
      </c>
      <c r="D39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DE U. DE TRANSPORTE PARA MOVIMIENTO EQUIPO PERFORACION Y/O TERMINACION Y REPARACION DE POZOS', </v>
      </c>
      <c r="E39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'ENCARGADO DE UNIDAD', </v>
      </c>
      <c r="F39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 DE TRANSPORTE TERRESTRE', </v>
      </c>
      <c r="G39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653020300, </v>
      </c>
      <c r="H39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9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9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9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39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52, </v>
      </c>
      <c r="M39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39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9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'23.52.09'</v>
      </c>
      <c r="P39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9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9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9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9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9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9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9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9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9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9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9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9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9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9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9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9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9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9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9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9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9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9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9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9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96" spans="1:40" x14ac:dyDescent="0.25">
      <c r="A396" t="str">
        <f t="shared" ca="1" si="13"/>
        <v>'clave' =&gt; 295204, 'descr' =&gt; 'ENCARGADO TECNICO DE PLANTA DE FLUIDOS PERFORACION', 'nombre' =&gt; '', 'puesto_stps' =&gt; 'TECNICO EN PERFORACION DE POZOS DE PETRÃ‹LEO Y GAS', 'clave_stps' =&gt; 222090100, 'activo' =&gt; 1, 'id_rev' =&gt; 1, 'id_reg_cont' =&gt; 1, 'nivel' =&gt; 29, 'familia' =&gt; 52, 'labores' =&gt; 4, 'regimen' =&gt; 'C', 'clasif' =&gt; '29.52.04'</v>
      </c>
      <c r="B396" t="str">
        <f t="shared" ca="1" si="14"/>
        <v>295204, 'ENCARGADO TECNICO DE PLANTA DE FLUIDOS PERFORACION', '', 'TECNICO EN PERFORACION DE POZOS DE PETRÃ‹LEO Y GAS', 222090100, 1, 1, 1, 29, 52, 4, 'C', '29.52.04'</v>
      </c>
      <c r="C39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295204, </v>
      </c>
      <c r="D39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TECNICO DE PLANTA DE FLUIDOS PERFORACION', </v>
      </c>
      <c r="E39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9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PERFORACION DE POZOS DE PETRÃ‹LEO Y GAS', </v>
      </c>
      <c r="G39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222090100, </v>
      </c>
      <c r="H39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9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9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39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39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52, </v>
      </c>
      <c r="M39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39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39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'29.52.04'</v>
      </c>
      <c r="P39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9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9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9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9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9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9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9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9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9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9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9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9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9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9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9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9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9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9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9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9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9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9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9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9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97" spans="1:40" x14ac:dyDescent="0.25">
      <c r="A397" t="str">
        <f t="shared" ca="1" si="13"/>
        <v>'clave' =&gt; 234601, 'descr' =&gt; 'ENCARGADO DE TRAMITACIÃ‹N ADUANAL DE IMPORTACIÃ‹N', 'nombre' =&gt; '', 'puesto_stps' =&gt; 'GESTOR ADUANA', 'clave_stps' =&gt; 833030100, 'activo' =&gt; 1, 'id_rev' =&gt; 1, 'id_reg_cont' =&gt; 2, 'nivel' =&gt; 23, 'familia' =&gt; 46, 'labores' =&gt; 1, 'regimen' =&gt; 'S', 'clasif' =&gt; '23.46.01'</v>
      </c>
      <c r="B397" t="str">
        <f t="shared" ca="1" si="14"/>
        <v>234601, 'ENCARGADO DE TRAMITACIÃ‹N ADUANAL DE IMPORTACIÃ‹N', '', 'GESTOR ADUANA', 833030100, 1, 1, 2, 23, 46, 1, 'S', '23.46.01'</v>
      </c>
      <c r="C39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234601, </v>
      </c>
      <c r="D39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DE TRAMITACIÃ‹N ADUANAL DE IMPORTACIÃ‹N', </v>
      </c>
      <c r="E39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9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'GESTOR ADUANA', </v>
      </c>
      <c r="G39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833030100, </v>
      </c>
      <c r="H39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9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9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9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39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46, </v>
      </c>
      <c r="M39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39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9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'23.46.01'</v>
      </c>
      <c r="P39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9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9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9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9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9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9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9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9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9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9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9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9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9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9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9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9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9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9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9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9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9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9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9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9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98" spans="1:40" x14ac:dyDescent="0.25">
      <c r="A398" t="str">
        <f t="shared" ca="1" si="13"/>
        <v>'clave' =&gt; 244404, 'descr' =&gt; 'ENCARGADO ""A"" (TRABAJOS GENERALES DE OFICINA COMERCIALES Y DE ADMINISTRACIÃ‹N)', 'nombre' =&gt; '', 'puesto_stps' =&gt; 'SECRETARIA', 'clave_stps' =&gt; 823080201, 'activo' =&gt; 1, 'id_rev' =&gt; 1, 'id_reg_cont' =&gt; 2, 'nivel' =&gt; 24, 'familia' =&gt; 44, 'labores' =&gt; 4, 'regimen' =&gt; 'S', 'clasif' =&gt; '24.44.04'</v>
      </c>
      <c r="B398" t="str">
        <f t="shared" ca="1" si="14"/>
        <v>244404, 'ENCARGADO ""A"" (TRABAJOS GENERALES DE OFICINA COMERCIALES Y DE ADMINISTRACIÃ‹N)', '', 'SECRETARIA', 823080201, 1, 1, 2, 24, 44, 4, 'S', '24.44.04'</v>
      </c>
      <c r="C39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244404, </v>
      </c>
      <c r="D39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""A"" (TRABAJOS GENERALES DE OFICINA COMERCIALES Y DE ADMINISTRACIÃ‹N)', </v>
      </c>
      <c r="E39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9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'SECRETARIA', </v>
      </c>
      <c r="G39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823080201, </v>
      </c>
      <c r="H39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9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9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9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39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39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39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9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'24.44.04'</v>
      </c>
      <c r="P39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9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9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9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9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9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9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9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9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9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9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9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9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9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9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9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9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9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9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9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9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9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9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9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9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399" spans="1:40" x14ac:dyDescent="0.25">
      <c r="A399" t="str">
        <f t="shared" ca="1" si="13"/>
        <v>'clave' =&gt; 234404, 'descr' =&gt; 'ENCARGADO ""B"" (TRABAJOS GENERALES DE OFICINA COMERCIALES Y DE ADMINISTRACIÃ‹N)', 'nombre' =&gt; '', 'puesto_stps' =&gt; 'SECRETARIA', 'clave_stps' =&gt; 823080201, 'activo' =&gt; 1, 'id_rev' =&gt; 1, 'id_reg_cont' =&gt; 2, 'nivel' =&gt; 23, 'familia' =&gt; 44, 'labores' =&gt; 4, 'regimen' =&gt; 'S', 'clasif' =&gt; '23.44.04'</v>
      </c>
      <c r="B399" t="str">
        <f t="shared" ca="1" si="14"/>
        <v>234404, 'ENCARGADO ""B"" (TRABAJOS GENERALES DE OFICINA COMERCIALES Y DE ADMINISTRACIÃ‹N)', '', 'SECRETARIA', 823080201, 1, 1, 2, 23, 44, 4, 'S', '23.44.04'</v>
      </c>
      <c r="C39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234404, </v>
      </c>
      <c r="D39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""B"" (TRABAJOS GENERALES DE OFICINA COMERCIALES Y DE ADMINISTRACIÃ‹N)', </v>
      </c>
      <c r="E39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39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'SECRETARIA', </v>
      </c>
      <c r="G39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823080201, </v>
      </c>
      <c r="H39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39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39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39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39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39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39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39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'23.44.04'</v>
      </c>
      <c r="P39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39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39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39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39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39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39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39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39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39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39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39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39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39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39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39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39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39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39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39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39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39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39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39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39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00" spans="1:40" x14ac:dyDescent="0.25">
      <c r="A400" t="str">
        <f t="shared" ca="1" si="13"/>
        <v>'clave' =&gt; 224404, 'descr' =&gt; 'ENCARGADO ""C"" (TRABAJOS GENERALES DE OFICINA COMERCIALES Y DE ADMINISTRACIÃ‹N)', 'nombre' =&gt; '', 'puesto_stps' =&gt; 'SECRETARIA', 'clave_stps' =&gt; 823080201, 'activo' =&gt; 1, 'id_rev' =&gt; 1, 'id_reg_cont' =&gt; 2, 'nivel' =&gt; 22, 'familia' =&gt; 44, 'labores' =&gt; 4, 'regimen' =&gt; 'S', 'clasif' =&gt; '22.44.04'</v>
      </c>
      <c r="B400" t="str">
        <f t="shared" ca="1" si="14"/>
        <v>224404, 'ENCARGADO ""C"" (TRABAJOS GENERALES DE OFICINA COMERCIALES Y DE ADMINISTRACIÃ‹N)', '', 'SECRETARIA', 823080201, 1, 1, 2, 22, 44, 4, 'S', '22.44.04'</v>
      </c>
      <c r="C40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224404, </v>
      </c>
      <c r="D40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""C"" (TRABAJOS GENERALES DE OFICINA COMERCIALES Y DE ADMINISTRACIÃ‹N)', </v>
      </c>
      <c r="E40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0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'SECRETARIA', </v>
      </c>
      <c r="G40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823080201, </v>
      </c>
      <c r="H40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0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0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0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22, </v>
      </c>
      <c r="L40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40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40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0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'22.44.04'</v>
      </c>
      <c r="P40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0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0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0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0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0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0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0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0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0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0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0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0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0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0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0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0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0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0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0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0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0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0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0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0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01" spans="1:40" x14ac:dyDescent="0.25">
      <c r="A401" t="str">
        <f t="shared" ca="1" si="13"/>
        <v>'clave' =&gt; 214307, 'descr' =&gt; 'DESPACHADOR ENCARGADO DE BODEGA', 'nombre' =&gt; '', 'puesto_stps' =&gt; 'ALMACENERO', 'clave_stps' =&gt; 822020101, 'activo' =&gt; 1, 'id_rev' =&gt; 1, 'id_reg_cont' =&gt; 2, 'nivel' =&gt; 21, 'familia' =&gt; 43, 'labores' =&gt; 7, 'regimen' =&gt; 'S', 'clasif' =&gt; '21.43.07'</v>
      </c>
      <c r="B401" t="str">
        <f t="shared" ca="1" si="14"/>
        <v>214307, 'DESPACHADOR ENCARGADO DE BODEGA', '', 'ALMACENERO', 822020101, 1, 1, 2, 21, 43, 7, 'S', '21.43.07'</v>
      </c>
      <c r="C40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214307, </v>
      </c>
      <c r="D40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'DESPACHADOR ENCARGADO DE BODEGA', </v>
      </c>
      <c r="E40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0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'ALMACENERO', </v>
      </c>
      <c r="G40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822020101, </v>
      </c>
      <c r="H40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0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0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0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21, </v>
      </c>
      <c r="L40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43, </v>
      </c>
      <c r="M40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40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0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'21.43.07'</v>
      </c>
      <c r="P40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0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0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0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0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0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0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0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0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0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0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0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0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0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0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0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0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0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0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0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0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0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0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0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0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02" spans="1:40" x14ac:dyDescent="0.25">
      <c r="A402" t="str">
        <f t="shared" ca="1" si="13"/>
        <v>'clave' =&gt; 244108, 'descr' =&gt; 'ENCARGADO ""A"" DE SECCIÃ‹N CONTABLE', 'nombre' =&gt; '', 'puesto_stps' =&gt; 'AYUDANTE CONTABLE', 'clave_stps' =&gt; 823010402, 'activo' =&gt; 1, 'id_rev' =&gt; 1, 'id_reg_cont' =&gt; 2, 'nivel' =&gt; 24, 'familia' =&gt; 41, 'labores' =&gt; 8, 'regimen' =&gt; 'S', 'clasif' =&gt; '24.41.08'</v>
      </c>
      <c r="B402" t="str">
        <f t="shared" ca="1" si="14"/>
        <v>244108, 'ENCARGADO ""A"" DE SECCIÃ‹N CONTABLE', '', 'AYUDANTE CONTABLE', 823010402, 1, 1, 2, 24, 41, 8, 'S', '24.41.08'</v>
      </c>
      <c r="C40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244108, </v>
      </c>
      <c r="D40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""A"" DE SECCIÃ‹N CONTABLE', </v>
      </c>
      <c r="E40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0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CONTABLE', </v>
      </c>
      <c r="G40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823010402, </v>
      </c>
      <c r="H40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0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0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0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40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41, </v>
      </c>
      <c r="M40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40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0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'24.41.08'</v>
      </c>
      <c r="P40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0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0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0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0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0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0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0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0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0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0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0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0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0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0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0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0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0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0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0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0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0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0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0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0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03" spans="1:40" x14ac:dyDescent="0.25">
      <c r="A403" t="str">
        <f t="shared" ca="1" si="13"/>
        <v>'clave' =&gt; 234108, 'descr' =&gt; 'ENCARGADO ""B"" DE SECCIÃ‹N CONTABLE', 'nombre' =&gt; '', 'puesto_stps' =&gt; 'AYUDANTE CONTABLE', 'clave_stps' =&gt; 823010402, 'activo' =&gt; 1, 'id_rev' =&gt; 1, 'id_reg_cont' =&gt; 2, 'nivel' =&gt; 23, 'familia' =&gt; 41, 'labores' =&gt; 8, 'regimen' =&gt; 'S', 'clasif' =&gt; '23.41.08'</v>
      </c>
      <c r="B403" t="str">
        <f t="shared" ca="1" si="14"/>
        <v>234108, 'ENCARGADO ""B"" DE SECCIÃ‹N CONTABLE', '', 'AYUDANTE CONTABLE', 823010402, 1, 1, 2, 23, 41, 8, 'S', '23.41.08'</v>
      </c>
      <c r="C40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234108, </v>
      </c>
      <c r="D40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""B"" DE SECCIÃ‹N CONTABLE', </v>
      </c>
      <c r="E40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0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CONTABLE', </v>
      </c>
      <c r="G40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823010402, </v>
      </c>
      <c r="H40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0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0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0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40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41, </v>
      </c>
      <c r="M40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40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0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'23.41.08'</v>
      </c>
      <c r="P40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0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0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0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0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0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0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0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0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0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0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0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0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0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0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0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0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0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0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0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0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0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0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0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0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04" spans="1:40" x14ac:dyDescent="0.25">
      <c r="A404" t="str">
        <f t="shared" ca="1" si="13"/>
        <v>'clave' =&gt; 303706, 'descr' =&gt; 'ENCARGADO DE LABORATORIO', 'nombre' =&gt; '', 'puesto_stps' =&gt; 'TECNICO DE LABORATORIO MEDICO', 'clave_stps' =&gt; 913120300, 'activo' =&gt; 1, 'id_rev' =&gt; 1, 'id_reg_cont' =&gt; 1, 'nivel' =&gt; 30, 'familia' =&gt; 37, 'labores' =&gt; 6, 'regimen' =&gt; 'C', 'clasif' =&gt; '30.37.06'</v>
      </c>
      <c r="B404" t="str">
        <f t="shared" ca="1" si="14"/>
        <v>303706, 'ENCARGADO DE LABORATORIO', '', 'TECNICO DE LABORATORIO MEDICO', 913120300, 1, 1, 1, 30, 37, 6, 'C', '30.37.06'</v>
      </c>
      <c r="C40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303706, </v>
      </c>
      <c r="D40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DE LABORATORIO', </v>
      </c>
      <c r="E40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0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DE LABORATORIO MEDICO', </v>
      </c>
      <c r="G40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913120300, </v>
      </c>
      <c r="H40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0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0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0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30, </v>
      </c>
      <c r="L40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40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40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0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'30.37.06'</v>
      </c>
      <c r="P40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0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0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0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0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0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0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0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0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0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0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0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0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0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0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0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0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0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0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0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0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0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0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0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0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05" spans="1:40" x14ac:dyDescent="0.25">
      <c r="A405" t="str">
        <f t="shared" ca="1" si="13"/>
        <v>'clave' =&gt; 313706, 'descr' =&gt; 'ENCARGADO DE LABORATORIO DE ANALISIS CLINICO Y ANATOMIA PATOLOGICA', 'nombre' =&gt; '', 'puesto_stps' =&gt; 'TECNICO DE LABORATORIO MEDICO', 'clave_stps' =&gt; 913120300, 'activo' =&gt; 1, 'id_rev' =&gt; 1, 'id_reg_cont' =&gt; 1, 'nivel' =&gt; 31, 'familia' =&gt; 37, 'labores' =&gt; 6, 'regimen' =&gt; 'C', 'clasif' =&gt; '31.37.06'</v>
      </c>
      <c r="B405" t="str">
        <f t="shared" ca="1" si="14"/>
        <v>313706, 'ENCARGADO DE LABORATORIO DE ANALISIS CLINICO Y ANATOMIA PATOLOGICA', '', 'TECNICO DE LABORATORIO MEDICO', 913120300, 1, 1, 1, 31, 37, 6, 'C', '31.37.06'</v>
      </c>
      <c r="C40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313706, </v>
      </c>
      <c r="D40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DE LABORATORIO DE ANALISIS CLINICO Y ANATOMIA PATOLOGICA', </v>
      </c>
      <c r="E40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0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DE LABORATORIO MEDICO', </v>
      </c>
      <c r="G40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913120300, </v>
      </c>
      <c r="H40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0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0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0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31, </v>
      </c>
      <c r="L40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40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40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0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'31.37.06'</v>
      </c>
      <c r="P40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0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0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0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0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0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0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0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0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0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0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0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0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0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0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0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0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0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0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0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0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0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0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0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0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06" spans="1:40" x14ac:dyDescent="0.25">
      <c r="A406" t="str">
        <f t="shared" ca="1" si="13"/>
        <v>'clave' =&gt; 332903, 'descr' =&gt; 'ENCARGADO ""A"" DE ESPECIALIDAD TECNICA INFORMATICA', 'nombre' =&gt; '', 'puesto_stps' =&gt; 'TECNICO EN INFORMâ”´TICA', 'clave_stps' =&gt; 443020500, 'activo' =&gt; 1, 'id_rev' =&gt; 1, 'id_reg_cont' =&gt; 1, 'nivel' =&gt; 33, 'familia' =&gt; 29, 'labores' =&gt; 3, 'regimen' =&gt; 'C', 'clasif' =&gt; '33.29.03'</v>
      </c>
      <c r="B406" t="str">
        <f t="shared" ca="1" si="14"/>
        <v>332903, 'ENCARGADO ""A"" DE ESPECIALIDAD TECNICA INFORMATICA', '', 'TECNICO EN INFORMâ”´TICA', 443020500, 1, 1, 1, 33, 29, 3, 'C', '33.29.03'</v>
      </c>
      <c r="C40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332903, </v>
      </c>
      <c r="D40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""A"" DE ESPECIALIDAD TECNICA INFORMATICA', </v>
      </c>
      <c r="E40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0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INFORMâ”´TICA', </v>
      </c>
      <c r="G40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443020500, </v>
      </c>
      <c r="H40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0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0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0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33, </v>
      </c>
      <c r="L40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29, </v>
      </c>
      <c r="M40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40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0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'33.29.03'</v>
      </c>
      <c r="P40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0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0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0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0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0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0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0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0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0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0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0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0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0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0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0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0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0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0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0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0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0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0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0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0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07" spans="1:40" x14ac:dyDescent="0.25">
      <c r="A407" t="str">
        <f t="shared" ca="1" si="13"/>
        <v>'clave' =&gt; 322907, 'descr' =&gt; 'ENCARGADO DE ESPECIALIDAD TECNICA DE INFORMATICA DE ZONA', 'nombre' =&gt; '', 'puesto_stps' =&gt; 'TECNICO EN INFORMâ”´TICA', 'clave_stps' =&gt; 443020500, 'activo' =&gt; 1, 'id_rev' =&gt; 1, 'id_reg_cont' =&gt; 1, 'nivel' =&gt; 32, 'familia' =&gt; 29, 'labores' =&gt; 7, 'regimen' =&gt; 'C', 'clasif' =&gt; '32.29.07'</v>
      </c>
      <c r="B407" t="str">
        <f t="shared" ca="1" si="14"/>
        <v>322907, 'ENCARGADO DE ESPECIALIDAD TECNICA DE INFORMATICA DE ZONA', '', 'TECNICO EN INFORMâ”´TICA', 443020500, 1, 1, 1, 32, 29, 7, 'C', '32.29.07'</v>
      </c>
      <c r="C40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322907, </v>
      </c>
      <c r="D40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DE ESPECIALIDAD TECNICA DE INFORMATICA DE ZONA', </v>
      </c>
      <c r="E40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0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INFORMâ”´TICA', </v>
      </c>
      <c r="G40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443020500, </v>
      </c>
      <c r="H40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0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0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0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32, </v>
      </c>
      <c r="L40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29, </v>
      </c>
      <c r="M40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40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0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'32.29.07'</v>
      </c>
      <c r="P40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0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0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0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0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0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0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0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0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0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0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0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0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0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0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0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0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0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0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0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0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0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0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0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0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08" spans="1:40" x14ac:dyDescent="0.25">
      <c r="A408" t="str">
        <f t="shared" ca="1" si="13"/>
        <v>'clave' =&gt; 272907, 'descr' =&gt; 'ENCARGADO DE OPERACION DE SISTEMAS DE COMPUTO ELECTRONICO', 'nombre' =&gt; '', 'puesto_stps' =&gt; 'TECNICO EN SISTEMAS DE COMPUTO', 'clave_stps' =&gt; 443020303, 'activo' =&gt; 1, 'id_rev' =&gt; 1, 'id_reg_cont' =&gt; 2, 'nivel' =&gt; 27, 'familia' =&gt; 29, 'labores' =&gt; 7, 'regimen' =&gt; 'S', 'clasif' =&gt; '27.29.07'</v>
      </c>
      <c r="B408" t="str">
        <f t="shared" ca="1" si="14"/>
        <v>272907, 'ENCARGADO DE OPERACION DE SISTEMAS DE COMPUTO ELECTRONICO', '', 'TECNICO EN SISTEMAS DE COMPUTO', 443020303, 1, 1, 2, 27, 29, 7, 'S', '27.29.07'</v>
      </c>
      <c r="C40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272907, </v>
      </c>
      <c r="D40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DE OPERACION DE SISTEMAS DE COMPUTO ELECTRONICO', </v>
      </c>
      <c r="E40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0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SISTEMAS DE COMPUTO', </v>
      </c>
      <c r="G40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443020303, </v>
      </c>
      <c r="H40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0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0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0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40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29, </v>
      </c>
      <c r="M40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40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0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'27.29.07'</v>
      </c>
      <c r="P40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0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0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0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0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0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0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0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0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0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0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0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0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0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0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0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0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0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0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0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0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0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0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0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0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09" spans="1:40" x14ac:dyDescent="0.25">
      <c r="A409" t="str">
        <f t="shared" ca="1" si="13"/>
        <v>'clave' =&gt; 252807, 'descr' =&gt; 'ENCARGADO DE OPERACION DE EQUIPO DE TELECOMUNICACIONES', 'nombre' =&gt; '', 'puesto_stps' =&gt; 'TECNICO EN TELECOMUNICACIONES', 'clave_stps' =&gt; 452020200, 'activo' =&gt; 1, 'id_rev' =&gt; 1, 'id_reg_cont' =&gt; 2, 'nivel' =&gt; 25, 'familia' =&gt; 28, 'labores' =&gt; 7, 'regimen' =&gt; 'S', 'clasif' =&gt; '25.28.07'</v>
      </c>
      <c r="B409" t="str">
        <f t="shared" ca="1" si="14"/>
        <v>252807, 'ENCARGADO DE OPERACION DE EQUIPO DE TELECOMUNICACIONES', '', 'TECNICO EN TELECOMUNICACIONES', 452020200, 1, 1, 2, 25, 28, 7, 'S', '25.28.07'</v>
      </c>
      <c r="C40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252807, </v>
      </c>
      <c r="D40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DE OPERACION DE EQUIPO DE TELECOMUNICACIONES', </v>
      </c>
      <c r="E40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0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TELECOMUNICACIONES', </v>
      </c>
      <c r="G40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452020200, </v>
      </c>
      <c r="H40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0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0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0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25, </v>
      </c>
      <c r="L40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28, </v>
      </c>
      <c r="M40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40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0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'25.28.07'</v>
      </c>
      <c r="P40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0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0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0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0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0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0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0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0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0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0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0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0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0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0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0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0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0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0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0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0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0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0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0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0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10" spans="1:40" x14ac:dyDescent="0.25">
      <c r="A410" t="str">
        <f t="shared" ca="1" si="13"/>
        <v>'clave' =&gt; 272806, 'descr' =&gt; 'ENCARGADO DE TELECOMUNICACIONES EN ESTACIONES COSTANERAS', 'nombre' =&gt; '', 'puesto_stps' =&gt; 'TECNICO EN TELECOMUNICACIONES', 'clave_stps' =&gt; 452020200, 'activo' =&gt; 1, 'id_rev' =&gt; 1, 'id_reg_cont' =&gt; 2, 'nivel' =&gt; 27, 'familia' =&gt; 28, 'labores' =&gt; 6, 'regimen' =&gt; 'S', 'clasif' =&gt; '27.28.06'</v>
      </c>
      <c r="B410" t="str">
        <f t="shared" ca="1" si="14"/>
        <v>272806, 'ENCARGADO DE TELECOMUNICACIONES EN ESTACIONES COSTANERAS', '', 'TECNICO EN TELECOMUNICACIONES', 452020200, 1, 1, 2, 27, 28, 6, 'S', '27.28.06'</v>
      </c>
      <c r="C41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272806, </v>
      </c>
      <c r="D41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DE TELECOMUNICACIONES EN ESTACIONES COSTANERAS', </v>
      </c>
      <c r="E41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1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TELECOMUNICACIONES', </v>
      </c>
      <c r="G41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452020200, </v>
      </c>
      <c r="H41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1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1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1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41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28, </v>
      </c>
      <c r="M41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41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1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'27.28.06'</v>
      </c>
      <c r="P41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1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1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1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1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1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1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1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1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1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1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1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1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1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1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1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1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1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1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1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1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1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1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1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1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11" spans="1:40" x14ac:dyDescent="0.25">
      <c r="A411" t="str">
        <f t="shared" ca="1" si="13"/>
        <v>'clave' =&gt; 312001, 'descr' =&gt; 'ENCARGADO ""A"" DE ASUNTOS DE PERSONAL', 'nombre' =&gt; '', 'puesto_stps' =&gt; 'ASESOR DE PERSONAL', 'clave_stps' =&gt; 1123020301, 'activo' =&gt; 1, 'id_rev' =&gt; 1, 'id_reg_cont' =&gt; 1, 'nivel' =&gt; 31, 'familia' =&gt; 20, 'labores' =&gt; 1, 'regimen' =&gt; 'C', 'clasif' =&gt; '31.20.01'</v>
      </c>
      <c r="B411" t="str">
        <f t="shared" ca="1" si="14"/>
        <v>312001, 'ENCARGADO ""A"" DE ASUNTOS DE PERSONAL', '', 'ASESOR DE PERSONAL', 1123020301, 1, 1, 1, 31, 20, 1, 'C', '31.20.01'</v>
      </c>
      <c r="C41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312001, </v>
      </c>
      <c r="D41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""A"" DE ASUNTOS DE PERSONAL', </v>
      </c>
      <c r="E41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1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'ASESOR DE PERSONAL', </v>
      </c>
      <c r="G41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1123020301, </v>
      </c>
      <c r="H41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1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1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1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31, </v>
      </c>
      <c r="L41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20, </v>
      </c>
      <c r="M41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41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1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'31.20.01'</v>
      </c>
      <c r="P41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1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1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1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1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1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1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1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1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1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1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1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1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1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1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1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1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1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1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1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1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1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1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1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1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12" spans="1:40" x14ac:dyDescent="0.25">
      <c r="A412" t="str">
        <f t="shared" ca="1" si="13"/>
        <v>'clave' =&gt; 292001, 'descr' =&gt; 'ENCARGADO ""B"" DE ASUNTOS DE PERSONAL', 'nombre' =&gt; '', 'puesto_stps' =&gt; 'ASESOR DE PERSONAL', 'clave_stps' =&gt; 1123020301, 'activo' =&gt; 1, 'id_rev' =&gt; 1, 'id_reg_cont' =&gt; 1, 'nivel' =&gt; 29, 'familia' =&gt; 20, 'labores' =&gt; 1, 'regimen' =&gt; 'C', 'clasif' =&gt; '29.20.01'</v>
      </c>
      <c r="B412" t="str">
        <f t="shared" ca="1" si="14"/>
        <v>292001, 'ENCARGADO ""B"" DE ASUNTOS DE PERSONAL', '', 'ASESOR DE PERSONAL', 1123020301, 1, 1, 1, 29, 20, 1, 'C', '29.20.01'</v>
      </c>
      <c r="C41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292001, </v>
      </c>
      <c r="D41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'ENCARGADO ""B"" DE ASUNTOS DE PERSONAL', </v>
      </c>
      <c r="E41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1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'ASESOR DE PERSONAL', </v>
      </c>
      <c r="G41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1123020301, </v>
      </c>
      <c r="H41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1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1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1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41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20, </v>
      </c>
      <c r="M41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41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1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'29.20.01'</v>
      </c>
      <c r="P41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1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1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1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1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1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1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1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1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1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1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1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1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1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1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1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1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1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1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1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1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1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1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1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1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13" spans="1:40" x14ac:dyDescent="0.25">
      <c r="A413" t="str">
        <f t="shared" ca="1" si="13"/>
        <v>'clave' =&gt; 273701, 'descr' =&gt; 'ENFERMERA ESPECIALISTA (CARDIOLOGâ•A) EN HOSPITAL CENTRAL O REGIONAL', 'nombre' =&gt; '', 'puesto_stps' =&gt; 'ENFERMERA', 'clave_stps' =&gt; 912030400, 'activo' =&gt; 1, 'id_rev' =&gt; 1, 'id_reg_cont' =&gt; 2, 'nivel' =&gt; 27, 'familia' =&gt; 37, 'labores' =&gt; 1, 'regimen' =&gt; 'S', 'clasif' =&gt; '27.37.01'</v>
      </c>
      <c r="B413" t="str">
        <f t="shared" ca="1" si="14"/>
        <v>273701, 'ENFERMERA ESPECIALISTA (CARDIOLOGâ•A) EN HOSPITAL CENTRAL O REGIONAL', '', 'ENFERMERA', 912030400, 1, 1, 2, 27, 37, 1, 'S', '27.37.01'</v>
      </c>
      <c r="C41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273701, </v>
      </c>
      <c r="D41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'ENFERMERA ESPECIALISTA (CARDIOLOGâ•A) EN HOSPITAL CENTRAL O REGIONAL', </v>
      </c>
      <c r="E41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1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'ENFERMERA', </v>
      </c>
      <c r="G41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912030400, </v>
      </c>
      <c r="H41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1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1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1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41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41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41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1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'27.37.01'</v>
      </c>
      <c r="P41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1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1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1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1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1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1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1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1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1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1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1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1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1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1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1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1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1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1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1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1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1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1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1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1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14" spans="1:40" x14ac:dyDescent="0.25">
      <c r="A414" t="str">
        <f t="shared" ca="1" si="13"/>
        <v>'clave' =&gt; 273710, 'descr' =&gt; 'ENFERMERA ESPECIALISTA (GERIATRâ•A) EN HOSPITAL CENTRAL REGIONAL O GENERAL', 'nombre' =&gt; '', 'puesto_stps' =&gt; 'ENFERMERA', 'clave_stps' =&gt; 912030400, 'activo' =&gt; 1, 'id_rev' =&gt; 1, 'id_reg_cont' =&gt; 2, 'nivel' =&gt; 27, 'familia' =&gt; 37, 'labores' =&gt; 10, 'regimen' =&gt; 'S', 'clasif' =&gt; '27.37.10'</v>
      </c>
      <c r="B414" t="str">
        <f t="shared" ca="1" si="14"/>
        <v>273710, 'ENFERMERA ESPECIALISTA (GERIATRâ•A) EN HOSPITAL CENTRAL REGIONAL O GENERAL', '', 'ENFERMERA', 912030400, 1, 1, 2, 27, 37, 10, 'S', '27.37.10'</v>
      </c>
      <c r="C41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273710, </v>
      </c>
      <c r="D41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'ENFERMERA ESPECIALISTA (GERIATRâ•A) EN HOSPITAL CENTRAL REGIONAL O GENERAL', </v>
      </c>
      <c r="E41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1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'ENFERMERA', </v>
      </c>
      <c r="G41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912030400, </v>
      </c>
      <c r="H41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1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1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1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41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41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10, </v>
      </c>
      <c r="N41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1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'27.37.10'</v>
      </c>
      <c r="P41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1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1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1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1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1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1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1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1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1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1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1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1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1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1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1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1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1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1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1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1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1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1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1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1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15" spans="1:40" x14ac:dyDescent="0.25">
      <c r="A415" t="str">
        <f t="shared" ca="1" si="13"/>
        <v>'clave' =&gt; 273712, 'descr' =&gt; 'ENFERMERA ESPECIALISTA (NEFROLOGâ•A) EN HOSPITAL CENTRAL O REGIONAL', 'nombre' =&gt; '', 'puesto_stps' =&gt; 'ENFERMERA', 'clave_stps' =&gt; 912030400, 'activo' =&gt; 1, 'id_rev' =&gt; 1, 'id_reg_cont' =&gt; 2, 'nivel' =&gt; 27, 'familia' =&gt; 37, 'labores' =&gt; 12, 'regimen' =&gt; 'S', 'clasif' =&gt; '27.37.12'</v>
      </c>
      <c r="B415" t="str">
        <f t="shared" ca="1" si="14"/>
        <v>273712, 'ENFERMERA ESPECIALISTA (NEFROLOGâ•A) EN HOSPITAL CENTRAL O REGIONAL', '', 'ENFERMERA', 912030400, 1, 1, 2, 27, 37, 12, 'S', '27.37.12'</v>
      </c>
      <c r="C41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273712, </v>
      </c>
      <c r="D41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'ENFERMERA ESPECIALISTA (NEFROLOGâ•A) EN HOSPITAL CENTRAL O REGIONAL', </v>
      </c>
      <c r="E41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1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'ENFERMERA', </v>
      </c>
      <c r="G41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912030400, </v>
      </c>
      <c r="H41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1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1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1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41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41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12, </v>
      </c>
      <c r="N41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1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'27.37.12'</v>
      </c>
      <c r="P41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1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1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1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1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1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1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1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1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1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1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1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1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1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1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1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1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1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1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1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1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1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1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1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1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16" spans="1:40" x14ac:dyDescent="0.25">
      <c r="A416" t="str">
        <f t="shared" ca="1" si="13"/>
        <v>'clave' =&gt; 273708, 'descr' =&gt; 'ENFERMERA ESPECIALISTA (ONCOLOGâ•A) EN HOSPITAL CENTRAL O REGIONAL', 'nombre' =&gt; '', 'puesto_stps' =&gt; 'ENFERMERA', 'clave_stps' =&gt; 913040101, 'activo' =&gt; 1, 'id_rev' =&gt; 1, 'id_reg_cont' =&gt; 2, 'nivel' =&gt; 27, 'familia' =&gt; 37, 'labores' =&gt; 8, 'regimen' =&gt; 'S', 'clasif' =&gt; '27.37.08'</v>
      </c>
      <c r="B416" t="str">
        <f t="shared" ca="1" si="14"/>
        <v>273708, 'ENFERMERA ESPECIALISTA (ONCOLOGâ•A) EN HOSPITAL CENTRAL O REGIONAL', '', 'ENFERMERA', 913040101, 1, 1, 2, 27, 37, 8, 'S', '27.37.08'</v>
      </c>
      <c r="C41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273708, </v>
      </c>
      <c r="D41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'ENFERMERA ESPECIALISTA (ONCOLOGâ•A) EN HOSPITAL CENTRAL O REGIONAL', </v>
      </c>
      <c r="E41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1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'ENFERMERA', </v>
      </c>
      <c r="G41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913040101, </v>
      </c>
      <c r="H41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1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1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1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41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41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41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1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'27.37.08'</v>
      </c>
      <c r="P41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1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1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1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1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1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1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1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1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1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1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1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1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1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1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1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1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1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1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1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1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1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1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1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1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17" spans="1:40" x14ac:dyDescent="0.25">
      <c r="A417" t="str">
        <f t="shared" ca="1" si="13"/>
        <v>'clave' =&gt; 273711, 'descr' =&gt; 'ENFERMERA ESPECIALISTA (ORTOPEDIA) EN HOSPITAL CENTRAL O REGIONAL', 'nombre' =&gt; '', 'puesto_stps' =&gt; 'ENFERMERA', 'clave_stps' =&gt; 912030400, 'activo' =&gt; 1, 'id_rev' =&gt; 1, 'id_reg_cont' =&gt; 2, 'nivel' =&gt; 27, 'familia' =&gt; 37, 'labores' =&gt; 11, 'regimen' =&gt; 'S', 'clasif' =&gt; '27.37.11'</v>
      </c>
      <c r="B417" t="str">
        <f t="shared" ca="1" si="14"/>
        <v>273711, 'ENFERMERA ESPECIALISTA (ORTOPEDIA) EN HOSPITAL CENTRAL O REGIONAL', '', 'ENFERMERA', 912030400, 1, 1, 2, 27, 37, 11, 'S', '27.37.11'</v>
      </c>
      <c r="C41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273711, </v>
      </c>
      <c r="D41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'ENFERMERA ESPECIALISTA (ORTOPEDIA) EN HOSPITAL CENTRAL O REGIONAL', </v>
      </c>
      <c r="E41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1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'ENFERMERA', </v>
      </c>
      <c r="G41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912030400, </v>
      </c>
      <c r="H41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1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1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1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41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41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11, </v>
      </c>
      <c r="N41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1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'27.37.11'</v>
      </c>
      <c r="P41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1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1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1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1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1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1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1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1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1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1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1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1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1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1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1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1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1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1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1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1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1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1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1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1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18" spans="1:40" x14ac:dyDescent="0.25">
      <c r="A418" t="str">
        <f t="shared" ca="1" si="13"/>
        <v>'clave' =&gt; 273706, 'descr' =&gt; 'ENFERMERA ESPECIALISTA (PEDIâ”´TRICA) EN HOSPITAL CENTRAL REGIONAL O GENERAL', 'nombre' =&gt; '', 'puesto_stps' =&gt; 'ENFERMERA', 'clave_stps' =&gt; 912030400, 'activo' =&gt; 1, 'id_rev' =&gt; 1, 'id_reg_cont' =&gt; 2, 'nivel' =&gt; 27, 'familia' =&gt; 37, 'labores' =&gt; 6, 'regimen' =&gt; 'S', 'clasif' =&gt; '27.37.06'</v>
      </c>
      <c r="B418" t="str">
        <f t="shared" ca="1" si="14"/>
        <v>273706, 'ENFERMERA ESPECIALISTA (PEDIâ”´TRICA) EN HOSPITAL CENTRAL REGIONAL O GENERAL', '', 'ENFERMERA', 912030400, 1, 1, 2, 27, 37, 6, 'S', '27.37.06'</v>
      </c>
      <c r="C41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273706, </v>
      </c>
      <c r="D41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'ENFERMERA ESPECIALISTA (PEDIâ”´TRICA) EN HOSPITAL CENTRAL REGIONAL O GENERAL', </v>
      </c>
      <c r="E41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1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'ENFERMERA', </v>
      </c>
      <c r="G41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912030400, </v>
      </c>
      <c r="H41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1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1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1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41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41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41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1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'27.37.06'</v>
      </c>
      <c r="P41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1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1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1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1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1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1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1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1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1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1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1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1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1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1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1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1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1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1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1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1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1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1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1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1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19" spans="1:40" x14ac:dyDescent="0.25">
      <c r="A419" t="str">
        <f t="shared" ca="1" si="13"/>
        <v>'clave' =&gt; 273705, 'descr' =&gt; 'ENFERMERA ESPECIALISTA (QUIRâ”ŒRGICA) EN HOSPITAL CENTRAL REGIONAL O GENERAL', 'nombre' =&gt; '', 'puesto_stps' =&gt; 'ENFERMERA', 'clave_stps' =&gt; 912030400, 'activo' =&gt; 1, 'id_rev' =&gt; 1, 'id_reg_cont' =&gt; 2, 'nivel' =&gt; 27, 'familia' =&gt; 37, 'labores' =&gt; 5, 'regimen' =&gt; 'S', 'clasif' =&gt; '27.37.05'</v>
      </c>
      <c r="B419" t="str">
        <f t="shared" ca="1" si="14"/>
        <v>273705, 'ENFERMERA ESPECIALISTA (QUIRâ”ŒRGICA) EN HOSPITAL CENTRAL REGIONAL O GENERAL', '', 'ENFERMERA', 912030400, 1, 1, 2, 27, 37, 5, 'S', '27.37.05'</v>
      </c>
      <c r="C41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273705, </v>
      </c>
      <c r="D41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'ENFERMERA ESPECIALISTA (QUIRâ”ŒRGICA) EN HOSPITAL CENTRAL REGIONAL O GENERAL', </v>
      </c>
      <c r="E41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1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'ENFERMERA', </v>
      </c>
      <c r="G41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912030400, </v>
      </c>
      <c r="H41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1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1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1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41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41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41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1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'27.37.05'</v>
      </c>
      <c r="P41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1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1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1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1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1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1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1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1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1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1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1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1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1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1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1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1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1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1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1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1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1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1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1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1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20" spans="1:40" x14ac:dyDescent="0.25">
      <c r="A420" t="str">
        <f t="shared" ca="1" si="13"/>
        <v>'clave' =&gt; 273707, 'descr' =&gt; 'ENFERMERA ESPECIALISTA (TERAPIA INTENSIVA) EN HOSPITAL CENTRAL REGIONAL O GENERAL', 'nombre' =&gt; '', 'puesto_stps' =&gt; 'ENFERMERA', 'clave_stps' =&gt; 913040101, 'activo' =&gt; 1, 'id_rev' =&gt; 1, 'id_reg_cont' =&gt; 2, 'nivel' =&gt; 27, 'familia' =&gt; 37, 'labores' =&gt; 7, 'regimen' =&gt; 'S', 'clasif' =&gt; '27.37.07'</v>
      </c>
      <c r="B420" t="str">
        <f t="shared" ca="1" si="14"/>
        <v>273707, 'ENFERMERA ESPECIALISTA (TERAPIA INTENSIVA) EN HOSPITAL CENTRAL REGIONAL O GENERAL', '', 'ENFERMERA', 913040101, 1, 1, 2, 27, 37, 7, 'S', '27.37.07'</v>
      </c>
      <c r="C42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273707, </v>
      </c>
      <c r="D42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'ENFERMERA ESPECIALISTA (TERAPIA INTENSIVA) EN HOSPITAL CENTRAL REGIONAL O GENERAL', </v>
      </c>
      <c r="E42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2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'ENFERMERA', </v>
      </c>
      <c r="G42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913040101, </v>
      </c>
      <c r="H42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2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2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2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42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42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42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2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'27.37.07'</v>
      </c>
      <c r="P42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2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2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2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2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2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2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2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2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2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2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2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2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2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2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2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2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2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2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2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2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2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2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2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2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21" spans="1:40" x14ac:dyDescent="0.25">
      <c r="A421" t="str">
        <f t="shared" ca="1" si="13"/>
        <v>'clave' =&gt; 273704, 'descr' =&gt; 'ENFERMERA ESPECIALISTA EN SALUD Pâ”ŒBLICA', 'nombre' =&gt; '', 'puesto_stps' =&gt; 'ENFERMERA', 'clave_stps' =&gt; 912030400, 'activo' =&gt; 1, 'id_rev' =&gt; 1, 'id_reg_cont' =&gt; 2, 'nivel' =&gt; 27, 'familia' =&gt; 37, 'labores' =&gt; 4, 'regimen' =&gt; 'S', 'clasif' =&gt; '27.37.04'</v>
      </c>
      <c r="B421" t="str">
        <f t="shared" ca="1" si="14"/>
        <v>273704, 'ENFERMERA ESPECIALISTA EN SALUD Pâ”ŒBLICA', '', 'ENFERMERA', 912030400, 1, 1, 2, 27, 37, 4, 'S', '27.37.04'</v>
      </c>
      <c r="C42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273704, </v>
      </c>
      <c r="D42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'ENFERMERA ESPECIALISTA EN SALUD Pâ”ŒBLICA', </v>
      </c>
      <c r="E42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2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'ENFERMERA', </v>
      </c>
      <c r="G42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912030400, </v>
      </c>
      <c r="H42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2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2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2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42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42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42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2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'27.37.04'</v>
      </c>
      <c r="P42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2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2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2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2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2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2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2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2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2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2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2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2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2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2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2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2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2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2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2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2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2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2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2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2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22" spans="1:40" x14ac:dyDescent="0.25">
      <c r="A422" t="str">
        <f t="shared" ca="1" si="13"/>
        <v>'clave' =&gt; 243704, 'descr' =&gt; 'ENFERMERA TITULADA', 'nombre' =&gt; '', 'puesto_stps' =&gt; 'ENFERMERA', 'clave_stps' =&gt; 912030400, 'activo' =&gt; 1, 'id_rev' =&gt; 1, 'id_reg_cont' =&gt; 2, 'nivel' =&gt; 24, 'familia' =&gt; 37, 'labores' =&gt; 4, 'regimen' =&gt; 'S', 'clasif' =&gt; '24.37.04'</v>
      </c>
      <c r="B422" t="str">
        <f t="shared" ca="1" si="14"/>
        <v>243704, 'ENFERMERA TITULADA', '', 'ENFERMERA', 912030400, 1, 1, 2, 24, 37, 4, 'S', '24.37.04'</v>
      </c>
      <c r="C42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243704, </v>
      </c>
      <c r="D42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'ENFERMERA TITULADA', </v>
      </c>
      <c r="E42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2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'ENFERMERA', </v>
      </c>
      <c r="G42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912030400, </v>
      </c>
      <c r="H42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2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2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2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42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42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42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2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'24.37.04'</v>
      </c>
      <c r="P42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2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2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2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2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2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2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2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2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2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2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2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2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2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2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2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2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2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2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2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2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2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2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2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2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23" spans="1:40" x14ac:dyDescent="0.25">
      <c r="A423" t="str">
        <f t="shared" ca="1" si="13"/>
        <v>'clave' =&gt; 208418, 'descr' =&gt; 'ENGRASADOR DE SEGUNDA-MARINA', 'nombre' =&gt; '', 'puesto_stps' =&gt; 'MARINERO', 'clave_stps' =&gt; 641010200, 'activo' =&gt; 1, 'id_rev' =&gt; 1, 'id_reg_cont' =&gt; 2, 'nivel' =&gt; 20, 'familia' =&gt; 84, 'labores' =&gt; 18, 'regimen' =&gt; 'S', 'clasif' =&gt; '20.84.18'</v>
      </c>
      <c r="B423" t="str">
        <f t="shared" ca="1" si="14"/>
        <v>208418, 'ENGRASADOR DE SEGUNDA-MARINA', '', 'MARINERO', 641010200, 1, 1, 2, 20, 84, 18, 'S', '20.84.18'</v>
      </c>
      <c r="C42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208418, </v>
      </c>
      <c r="D42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'ENGRASADOR DE SEGUNDA-MARINA', </v>
      </c>
      <c r="E42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2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'MARINERO', </v>
      </c>
      <c r="G42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641010200, </v>
      </c>
      <c r="H42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2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2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2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20, </v>
      </c>
      <c r="L42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42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18, </v>
      </c>
      <c r="N42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2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'20.84.18'</v>
      </c>
      <c r="P42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2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2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2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2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2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2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2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2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2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2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2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2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2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2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2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2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2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2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2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2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2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2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2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2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24" spans="1:40" x14ac:dyDescent="0.25">
      <c r="A424" t="str">
        <f t="shared" ca="1" si="13"/>
        <v>'clave' =&gt; 108102, 'descr' =&gt; 'ENGRASADOR DE TRANSPORTES', 'nombre' =&gt; '', 'puesto_stps' =&gt; 'MECANICO ENGRASADOR (INDUSTRIAL)', 'clave_stps' =&gt; 413050200, 'activo' =&gt; 1, 'id_rev' =&gt; 1, 'id_reg_cont' =&gt; 2, 'nivel' =&gt; 10, 'familia' =&gt; 81, 'labores' =&gt; 2, 'regimen' =&gt; 'S', 'clasif' =&gt; '10.81.02'</v>
      </c>
      <c r="B424" t="str">
        <f t="shared" ca="1" si="14"/>
        <v>108102, 'ENGRASADOR DE TRANSPORTES', '', 'MECANICO ENGRASADOR (INDUSTRIAL)', 413050200, 1, 1, 2, 10, 81, 2, 'S', '10.81.02'</v>
      </c>
      <c r="C42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108102, </v>
      </c>
      <c r="D42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'ENGRASADOR DE TRANSPORTES', </v>
      </c>
      <c r="E42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2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'MECANICO ENGRASADOR (INDUSTRIAL)', </v>
      </c>
      <c r="G42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413050200, </v>
      </c>
      <c r="H42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2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2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2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10, </v>
      </c>
      <c r="L42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81, </v>
      </c>
      <c r="M42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42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2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'10.81.02'</v>
      </c>
      <c r="P42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2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2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2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2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2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2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2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2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2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2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2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2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2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2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2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2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2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2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2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2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2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2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2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2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25" spans="1:40" x14ac:dyDescent="0.25">
      <c r="A425" t="str">
        <f t="shared" ca="1" si="13"/>
        <v>'clave' =&gt; 238418, 'descr' =&gt; 'ENGRASADOR ESPECIALISTA MARINA', 'nombre' =&gt; '', 'puesto_stps' =&gt; 'MARINERO', 'clave_stps' =&gt; 641010200, 'activo' =&gt; 1, 'id_rev' =&gt; 1, 'id_reg_cont' =&gt; 2, 'nivel' =&gt; 23, 'familia' =&gt; 84, 'labores' =&gt; 18, 'regimen' =&gt; 'S', 'clasif' =&gt; '23.84.18'</v>
      </c>
      <c r="B425" t="str">
        <f t="shared" ca="1" si="14"/>
        <v>238418, 'ENGRASADOR ESPECIALISTA MARINA', '', 'MARINERO', 641010200, 1, 1, 2, 23, 84, 18, 'S', '23.84.18'</v>
      </c>
      <c r="C42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238418, </v>
      </c>
      <c r="D42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'ENGRASADOR ESPECIALISTA MARINA', </v>
      </c>
      <c r="E42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2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'MARINERO', </v>
      </c>
      <c r="G42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641010200, </v>
      </c>
      <c r="H42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2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2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2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42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42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18, </v>
      </c>
      <c r="N42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2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'23.84.18'</v>
      </c>
      <c r="P42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2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2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2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2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2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2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2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2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2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2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2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2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2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2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2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2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2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2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2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2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2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2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2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2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26" spans="1:40" x14ac:dyDescent="0.25">
      <c r="A426" t="str">
        <f t="shared" ca="1" si="13"/>
        <v>'clave' =&gt; 105817, 'descr' =&gt; 'ENGRASADOR GENERAL', 'nombre' =&gt; '', 'puesto_stps' =&gt; 'MECANICO ENGRASADOR (INDUSTRIAL)', 'clave_stps' =&gt; 413050200, 'activo' =&gt; 1, 'id_rev' =&gt; 1, 'id_reg_cont' =&gt; 2, 'nivel' =&gt; 10, 'familia' =&gt; 58, 'labores' =&gt; 17, 'regimen' =&gt; 'S', 'clasif' =&gt; '10.58.17'</v>
      </c>
      <c r="B426" t="str">
        <f t="shared" ca="1" si="14"/>
        <v>105817, 'ENGRASADOR GENERAL', '', 'MECANICO ENGRASADOR (INDUSTRIAL)', 413050200, 1, 1, 2, 10, 58, 17, 'S', '10.58.17'</v>
      </c>
      <c r="C42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105817, </v>
      </c>
      <c r="D42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'ENGRASADOR GENERAL', </v>
      </c>
      <c r="E42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2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'MECANICO ENGRASADOR (INDUSTRIAL)', </v>
      </c>
      <c r="G42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413050200, </v>
      </c>
      <c r="H42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2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2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2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10, </v>
      </c>
      <c r="L42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58, </v>
      </c>
      <c r="M42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17, </v>
      </c>
      <c r="N42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2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'10.58.17'</v>
      </c>
      <c r="P42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2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2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2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2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2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2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2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2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2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2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2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2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2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2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2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2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2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2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2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2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2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2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2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2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27" spans="1:40" x14ac:dyDescent="0.25">
      <c r="A427" t="str">
        <f t="shared" ca="1" si="13"/>
        <v>'clave' =&gt; 353401, 'descr' =&gt; 'ESPECIALISTA ""A"" GEOLOGIA', 'nombre' =&gt; '', 'puesto_stps' =&gt; 'GEOLOGO', 'clave_stps' =&gt; 1114040300, 'activo' =&gt; 1, 'id_rev' =&gt; 1, 'id_reg_cont' =&gt; 1, 'nivel' =&gt; 35, 'familia' =&gt; 34, 'labores' =&gt; 1, 'regimen' =&gt; 'C', 'clasif' =&gt; '35.34.01'</v>
      </c>
      <c r="B427" t="str">
        <f t="shared" ca="1" si="14"/>
        <v>353401, 'ESPECIALISTA ""A"" GEOLOGIA', '', 'GEOLOGO', 1114040300, 1, 1, 1, 35, 34, 1, 'C', '35.34.01'</v>
      </c>
      <c r="C42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353401, </v>
      </c>
      <c r="D42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'ESPECIALISTA ""A"" GEOLOGIA', </v>
      </c>
      <c r="E42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2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'GEOLOGO', </v>
      </c>
      <c r="G42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1114040300, </v>
      </c>
      <c r="H42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2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2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2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35, </v>
      </c>
      <c r="L42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34, </v>
      </c>
      <c r="M42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42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2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'35.34.01'</v>
      </c>
      <c r="P42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2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2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2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2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2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2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2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2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2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2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2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2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2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2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2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2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2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2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2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2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2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2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2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2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28" spans="1:40" x14ac:dyDescent="0.25">
      <c r="A428" t="str">
        <f t="shared" ca="1" si="13"/>
        <v>'clave' =&gt; 333401, 'descr' =&gt; 'ESPECIALISTA ""B"" GEOLOGIA', 'nombre' =&gt; '', 'puesto_stps' =&gt; 'GEOLOGO', 'clave_stps' =&gt; 1114040300, 'activo' =&gt; 1, 'id_rev' =&gt; 1, 'id_reg_cont' =&gt; 1, 'nivel' =&gt; 33, 'familia' =&gt; 34, 'labores' =&gt; 1, 'regimen' =&gt; 'C', 'clasif' =&gt; '33.34.01'</v>
      </c>
      <c r="B428" t="str">
        <f t="shared" ca="1" si="14"/>
        <v>333401, 'ESPECIALISTA ""B"" GEOLOGIA', '', 'GEOLOGO', 1114040300, 1, 1, 1, 33, 34, 1, 'C', '33.34.01'</v>
      </c>
      <c r="C42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333401, </v>
      </c>
      <c r="D42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'ESPECIALISTA ""B"" GEOLOGIA', </v>
      </c>
      <c r="E42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2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'GEOLOGO', </v>
      </c>
      <c r="G42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1114040300, </v>
      </c>
      <c r="H42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2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2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2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33, </v>
      </c>
      <c r="L42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34, </v>
      </c>
      <c r="M42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42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2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'33.34.01'</v>
      </c>
      <c r="P42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2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2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2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2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2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2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2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2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2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2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2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2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2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2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2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2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2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2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2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2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2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2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2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2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29" spans="1:40" x14ac:dyDescent="0.25">
      <c r="A429" t="str">
        <f t="shared" ca="1" si="13"/>
        <v>'clave' =&gt; 313403, 'descr' =&gt; 'ESPECIALISTA ""C"" GEOFISICA', 'nombre' =&gt; '', 'puesto_stps' =&gt; 'GEOFISICO', 'clave_stps' =&gt; 1114040100, 'activo' =&gt; 1, 'id_rev' =&gt; 1, 'id_reg_cont' =&gt; 1, 'nivel' =&gt; 31, 'familia' =&gt; 34, 'labores' =&gt; 3, 'regimen' =&gt; 'C', 'clasif' =&gt; '31.34.03'</v>
      </c>
      <c r="B429" t="str">
        <f t="shared" ca="1" si="14"/>
        <v>313403, 'ESPECIALISTA ""C"" GEOFISICA', '', 'GEOFISICO', 1114040100, 1, 1, 1, 31, 34, 3, 'C', '31.34.03'</v>
      </c>
      <c r="C42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313403, </v>
      </c>
      <c r="D42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'ESPECIALISTA ""C"" GEOFISICA', </v>
      </c>
      <c r="E42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2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'GEOFISICO', </v>
      </c>
      <c r="G42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1114040100, </v>
      </c>
      <c r="H42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2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2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2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31, </v>
      </c>
      <c r="L42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34, </v>
      </c>
      <c r="M42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42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2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'31.34.03'</v>
      </c>
      <c r="P42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2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2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2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2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2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2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2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2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2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2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2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2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2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2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2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2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2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2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2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2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2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2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2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2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30" spans="1:40" x14ac:dyDescent="0.25">
      <c r="A430" t="str">
        <f t="shared" ca="1" si="13"/>
        <v>'clave' =&gt; 313401, 'descr' =&gt; 'ESPECIALISTA ""C"" GEOLOGIA', 'nombre' =&gt; '', 'puesto_stps' =&gt; 'GEOLOGO', 'clave_stps' =&gt; 1114040300, 'activo' =&gt; 1, 'id_rev' =&gt; 1, 'id_reg_cont' =&gt; 1, 'nivel' =&gt; 31, 'familia' =&gt; 34, 'labores' =&gt; 1, 'regimen' =&gt; 'C', 'clasif' =&gt; '31.34.01'</v>
      </c>
      <c r="B430" t="str">
        <f t="shared" ca="1" si="14"/>
        <v>313401, 'ESPECIALISTA ""C"" GEOLOGIA', '', 'GEOLOGO', 1114040300, 1, 1, 1, 31, 34, 1, 'C', '31.34.01'</v>
      </c>
      <c r="C43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313401, </v>
      </c>
      <c r="D43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'ESPECIALISTA ""C"" GEOLOGIA', </v>
      </c>
      <c r="E43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3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'GEOLOGO', </v>
      </c>
      <c r="G43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1114040300, </v>
      </c>
      <c r="H43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3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3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3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31, </v>
      </c>
      <c r="L43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34, </v>
      </c>
      <c r="M43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43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3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'31.34.01'</v>
      </c>
      <c r="P43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3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3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3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3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3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3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3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3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3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3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3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3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3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3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3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3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3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3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3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3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3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3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3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3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31" spans="1:40" x14ac:dyDescent="0.25">
      <c r="A431" t="str">
        <f t="shared" ca="1" si="13"/>
        <v>'clave' =&gt; 293403, 'descr' =&gt; 'ESPECIALISTA ""D"" GEOFISICA', 'nombre' =&gt; '', 'puesto_stps' =&gt; 'GEOFISICO', 'clave_stps' =&gt; 1114040100, 'activo' =&gt; 1, 'id_rev' =&gt; 1, 'id_reg_cont' =&gt; 1, 'nivel' =&gt; 29, 'familia' =&gt; 34, 'labores' =&gt; 3, 'regimen' =&gt; 'C', 'clasif' =&gt; '29.34.03'</v>
      </c>
      <c r="B431" t="str">
        <f t="shared" ca="1" si="14"/>
        <v>293403, 'ESPECIALISTA ""D"" GEOFISICA', '', 'GEOFISICO', 1114040100, 1, 1, 1, 29, 34, 3, 'C', '29.34.03'</v>
      </c>
      <c r="C43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293403, </v>
      </c>
      <c r="D43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'ESPECIALISTA ""D"" GEOFISICA', </v>
      </c>
      <c r="E43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3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'GEOFISICO', </v>
      </c>
      <c r="G43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1114040100, </v>
      </c>
      <c r="H43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3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3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3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43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34, </v>
      </c>
      <c r="M43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43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3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'29.34.03'</v>
      </c>
      <c r="P43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3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3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3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3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3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3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3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3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3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3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3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3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3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3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3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3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3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3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3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3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3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3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3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3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32" spans="1:40" x14ac:dyDescent="0.25">
      <c r="A432" t="str">
        <f t="shared" ca="1" si="13"/>
        <v>'clave' =&gt; 333702, 'descr' =&gt; 'FARMACEUTICO TITULADO RESPONSABLE', 'nombre' =&gt; '', 'puesto_stps' =&gt; 'FARMACEUTICO', 'clave_stps' =&gt; 914040100, 'activo' =&gt; 1, 'id_rev' =&gt; 1, 'id_reg_cont' =&gt; 1, 'nivel' =&gt; 33, 'familia' =&gt; 37, 'labores' =&gt; 2, 'regimen' =&gt; 'C', 'clasif' =&gt; '33.37.02'</v>
      </c>
      <c r="B432" t="str">
        <f t="shared" ca="1" si="14"/>
        <v>333702, 'FARMACEUTICO TITULADO RESPONSABLE', '', 'FARMACEUTICO', 914040100, 1, 1, 1, 33, 37, 2, 'C', '33.37.02'</v>
      </c>
      <c r="C43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333702, </v>
      </c>
      <c r="D43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'FARMACEUTICO TITULADO RESPONSABLE', </v>
      </c>
      <c r="E43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3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'FARMACEUTICO', </v>
      </c>
      <c r="G43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914040100, </v>
      </c>
      <c r="H43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3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3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3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33, </v>
      </c>
      <c r="L43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43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43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3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'33.37.02'</v>
      </c>
      <c r="P43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3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3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3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3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3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3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3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3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3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3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3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3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3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3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3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3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3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3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3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3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3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3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3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3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33" spans="1:40" x14ac:dyDescent="0.25">
      <c r="A433" t="str">
        <f t="shared" ca="1" si="13"/>
        <v>'clave' =&gt; 283702, 'descr' =&gt; 'FARMACEUTICO TITULADO-AYUDANTE', 'nombre' =&gt; '', 'puesto_stps' =&gt; 'AYUDANTE DE FARMACIA', 'clave_stps' =&gt; 912060200, 'activo' =&gt; 1, 'id_rev' =&gt; 1, 'id_reg_cont' =&gt; 2, 'nivel' =&gt; 28, 'familia' =&gt; 37, 'labores' =&gt; 2, 'regimen' =&gt; 'S', 'clasif' =&gt; '28.37.02'</v>
      </c>
      <c r="B433" t="str">
        <f t="shared" ca="1" si="14"/>
        <v>283702, 'FARMACEUTICO TITULADO-AYUDANTE', '', 'AYUDANTE DE FARMACIA', 912060200, 1, 1, 2, 28, 37, 2, 'S', '28.37.02'</v>
      </c>
      <c r="C43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283702, </v>
      </c>
      <c r="D43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'FARMACEUTICO TITULADO-AYUDANTE', </v>
      </c>
      <c r="E43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3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'AYUDANTE DE FARMACIA', </v>
      </c>
      <c r="G43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912060200, </v>
      </c>
      <c r="H43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3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3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3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43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43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43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3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'28.37.02'</v>
      </c>
      <c r="P43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3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3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3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3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3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3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3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3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3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3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3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3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3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3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3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3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3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3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3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3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3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3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3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3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34" spans="1:40" x14ac:dyDescent="0.25">
      <c r="A434" t="str">
        <f t="shared" ca="1" si="13"/>
        <v>'clave' =&gt; 128305, 'descr' =&gt; 'FOGONERO DE LOCOMOTORA O GRâ”ŒA', 'nombre' =&gt; '', 'puesto_stps' =&gt; 'FOGONERO', 'clave_stps' =&gt; 242020202, 'activo' =&gt; 1, 'id_rev' =&gt; 1, 'id_reg_cont' =&gt; 2, 'nivel' =&gt; 12, 'familia' =&gt; 83, 'labores' =&gt; 5, 'regimen' =&gt; 'S', 'clasif' =&gt; '12.83.05'</v>
      </c>
      <c r="B434" t="str">
        <f t="shared" ca="1" si="14"/>
        <v>128305, 'FOGONERO DE LOCOMOTORA O GRâ”ŒA', '', 'FOGONERO', 242020202, 1, 1, 2, 12, 83, 5, 'S', '12.83.05'</v>
      </c>
      <c r="C43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128305, </v>
      </c>
      <c r="D43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'FOGONERO DE LOCOMOTORA O GRâ”ŒA', </v>
      </c>
      <c r="E43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3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'FOGONERO', </v>
      </c>
      <c r="G43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242020202, </v>
      </c>
      <c r="H43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3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3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3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12, </v>
      </c>
      <c r="L43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83, </v>
      </c>
      <c r="M43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43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3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'12.83.05'</v>
      </c>
      <c r="P43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3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3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3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3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3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3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3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3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3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3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3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3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3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3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3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3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3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3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3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3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3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3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3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3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35" spans="1:40" x14ac:dyDescent="0.25">
      <c r="A435" t="str">
        <f t="shared" ca="1" si="13"/>
        <v>'clave' =&gt; 188422, 'descr' =&gt; 'FOGONERO DE PLANCHAS DE PRIMERA', 'nombre' =&gt; '', 'puesto_stps' =&gt; 'FOGONERO', 'clave_stps' =&gt; 242020202, 'activo' =&gt; 1, 'id_rev' =&gt; 1, 'id_reg_cont' =&gt; 2, 'nivel' =&gt; 18, 'familia' =&gt; 84, 'labores' =&gt; 22, 'regimen' =&gt; 'S', 'clasif' =&gt; '18.84.22'</v>
      </c>
      <c r="B435" t="str">
        <f t="shared" ca="1" si="14"/>
        <v>188422, 'FOGONERO DE PLANCHAS DE PRIMERA', '', 'FOGONERO', 242020202, 1, 1, 2, 18, 84, 22, 'S', '18.84.22'</v>
      </c>
      <c r="C43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188422, </v>
      </c>
      <c r="D43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'FOGONERO DE PLANCHAS DE PRIMERA', </v>
      </c>
      <c r="E43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3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'FOGONERO', </v>
      </c>
      <c r="G43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242020202, </v>
      </c>
      <c r="H43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3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3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3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18, </v>
      </c>
      <c r="L43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43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22, </v>
      </c>
      <c r="N43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3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'18.84.22'</v>
      </c>
      <c r="P43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3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3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3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3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3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3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3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3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3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3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3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3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3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3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3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3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3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3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3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3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3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3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3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3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36" spans="1:40" x14ac:dyDescent="0.25">
      <c r="A436" t="str">
        <f t="shared" ca="1" si="13"/>
        <v>'clave' =&gt; 118303, 'descr' =&gt; 'GARROTERO ""A""', 'nombre' =&gt; '', 'puesto_stps' =&gt; 'GARROTERO DE FERROCARRIL', 'clave_stps' =&gt; 652020402, 'activo' =&gt; 1, 'id_rev' =&gt; 1, 'id_reg_cont' =&gt; 2, 'nivel' =&gt; 11, 'familia' =&gt; 83, 'labores' =&gt; 3, 'regimen' =&gt; 'S', 'clasif' =&gt; '11.83.03'</v>
      </c>
      <c r="B436" t="str">
        <f t="shared" ca="1" si="14"/>
        <v>118303, 'GARROTERO ""A""', '', 'GARROTERO DE FERROCARRIL', 652020402, 1, 1, 2, 11, 83, 3, 'S', '11.83.03'</v>
      </c>
      <c r="C43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118303, </v>
      </c>
      <c r="D43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'GARROTERO ""A""', </v>
      </c>
      <c r="E43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3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'GARROTERO DE FERROCARRIL', </v>
      </c>
      <c r="G43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652020402, </v>
      </c>
      <c r="H43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3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3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3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11, </v>
      </c>
      <c r="L43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83, </v>
      </c>
      <c r="M43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43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3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'11.83.03'</v>
      </c>
      <c r="P43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3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3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3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3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3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3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3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3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3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3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3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3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3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3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3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3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3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3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3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3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3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3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3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3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37" spans="1:40" x14ac:dyDescent="0.25">
      <c r="A437" t="str">
        <f t="shared" ca="1" si="13"/>
        <v>'clave' =&gt; 168306, 'descr' =&gt; 'GARROTERO MAYOR', 'nombre' =&gt; '', 'puesto_stps' =&gt; 'GARROTERO DE FERROCARRIL', 'clave_stps' =&gt; 652020402, 'activo' =&gt; 1, 'id_rev' =&gt; 1, 'id_reg_cont' =&gt; 2, 'nivel' =&gt; 16, 'familia' =&gt; 83, 'labores' =&gt; 6, 'regimen' =&gt; 'S', 'clasif' =&gt; '16.83.06'</v>
      </c>
      <c r="B437" t="str">
        <f t="shared" ca="1" si="14"/>
        <v>168306, 'GARROTERO MAYOR', '', 'GARROTERO DE FERROCARRIL', 652020402, 1, 1, 2, 16, 83, 6, 'S', '16.83.06'</v>
      </c>
      <c r="C43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168306, </v>
      </c>
      <c r="D43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'GARROTERO MAYOR', </v>
      </c>
      <c r="E43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3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'GARROTERO DE FERROCARRIL', </v>
      </c>
      <c r="G43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652020402, </v>
      </c>
      <c r="H43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3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3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3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16, </v>
      </c>
      <c r="L43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83, </v>
      </c>
      <c r="M43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43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3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'16.83.06'</v>
      </c>
      <c r="P43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3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3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3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3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3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3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3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3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3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3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3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3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3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3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3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3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3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3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3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3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3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3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3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3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38" spans="1:40" x14ac:dyDescent="0.25">
      <c r="A438" t="str">
        <f t="shared" ca="1" si="13"/>
        <v>'clave' =&gt; 440104, 'descr' =&gt; 'GERENTE', 'nombre' =&gt; '', 'puesto_stps' =&gt; 'GERENTE GENERAL', 'clave_stps' =&gt; 825080201, 'activo' =&gt; 1, 'id_rev' =&gt; 1, 'id_reg_cont' =&gt; 1, 'nivel' =&gt; 44, 'familia' =&gt; 1, 'labores' =&gt; 4, 'regimen' =&gt; 'C', 'clasif' =&gt; '44.01.04'</v>
      </c>
      <c r="B438" t="str">
        <f t="shared" ca="1" si="14"/>
        <v>440104, 'GERENTE', '', 'GERENTE GENERAL', 825080201, 1, 1, 1, 44, 1, 4, 'C', '44.01.04'</v>
      </c>
      <c r="C43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440104, </v>
      </c>
      <c r="D43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'GERENTE', </v>
      </c>
      <c r="E43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3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'GERENTE GENERAL', </v>
      </c>
      <c r="G43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825080201, </v>
      </c>
      <c r="H43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3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3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3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44, </v>
      </c>
      <c r="L43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1, </v>
      </c>
      <c r="M43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43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3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'44.01.04'</v>
      </c>
      <c r="P43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3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3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3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3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3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3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3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3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3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3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3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3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3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3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3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3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3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3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3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3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3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3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3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3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39" spans="1:40" x14ac:dyDescent="0.25">
      <c r="A439" t="str">
        <f t="shared" ca="1" si="13"/>
        <v>'clave' =&gt; 441201, 'descr' =&gt; 'GERENTE CORPORATIVO', 'nombre' =&gt; '', 'puesto_stps' =&gt; 'GERENTE CORPORATIVO DE ADMINISTRACIÃ‹N Y FINANZAS', 'clave_stps' =&gt; 824040300, 'activo' =&gt; 1, 'id_rev' =&gt; 1, 'id_reg_cont' =&gt; 1, 'nivel' =&gt; 44, 'familia' =&gt; 12, 'labores' =&gt; 1, 'regimen' =&gt; 'C', 'clasif' =&gt; '44.12.01'</v>
      </c>
      <c r="B439" t="str">
        <f t="shared" ca="1" si="14"/>
        <v>441201, 'GERENTE CORPORATIVO', '', 'GERENTE CORPORATIVO DE ADMINISTRACIÃ‹N Y FINANZAS', 824040300, 1, 1, 1, 44, 12, 1, 'C', '44.12.01'</v>
      </c>
      <c r="C43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441201, </v>
      </c>
      <c r="D43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'GERENTE CORPORATIVO', </v>
      </c>
      <c r="E43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3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'GERENTE CORPORATIVO DE ADMINISTRACIÃ‹N Y FINANZAS', </v>
      </c>
      <c r="G43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824040300, </v>
      </c>
      <c r="H43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3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3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3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44, </v>
      </c>
      <c r="L43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12, </v>
      </c>
      <c r="M43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43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3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'44.12.01'</v>
      </c>
      <c r="P43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3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3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3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3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3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3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3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3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3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3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3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3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3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3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3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3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3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3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3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3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3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3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3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3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40" spans="1:40" x14ac:dyDescent="0.25">
      <c r="A440" t="str">
        <f t="shared" ca="1" si="13"/>
        <v>'clave' =&gt; 441202, 'descr' =&gt; 'GERENTE DE ORGANISMO SUBSIDIARIO', 'nombre' =&gt; '', 'puesto_stps' =&gt; 'GERENTE DE PRODUCCION', 'clave_stps' =&gt; 824060300, 'activo' =&gt; 1, 'id_rev' =&gt; 1, 'id_reg_cont' =&gt; 1, 'nivel' =&gt; 44, 'familia' =&gt; 12, 'labores' =&gt; 2, 'regimen' =&gt; 'C', 'clasif' =&gt; '44.12.02'</v>
      </c>
      <c r="B440" t="str">
        <f t="shared" ca="1" si="14"/>
        <v>441202, 'GERENTE DE ORGANISMO SUBSIDIARIO', '', 'GERENTE DE PRODUCCION', 824060300, 1, 1, 1, 44, 12, 2, 'C', '44.12.02'</v>
      </c>
      <c r="C44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441202, </v>
      </c>
      <c r="D44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'GERENTE DE ORGANISMO SUBSIDIARIO', </v>
      </c>
      <c r="E44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4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'GERENTE DE PRODUCCION', </v>
      </c>
      <c r="G44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824060300, </v>
      </c>
      <c r="H44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4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4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4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44, </v>
      </c>
      <c r="L44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12, </v>
      </c>
      <c r="M44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44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4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'44.12.02'</v>
      </c>
      <c r="P44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4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4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4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4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4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4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4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4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4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4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4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4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4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4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4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4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4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4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4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4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4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4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4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4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41" spans="1:40" x14ac:dyDescent="0.25">
      <c r="A441" t="str">
        <f t="shared" ca="1" si="13"/>
        <v>'clave' =&gt; 441203, 'descr' =&gt; 'GERENTE REGIONAL', 'nombre' =&gt; '', 'puesto_stps' =&gt; 'GERENTE DE PRODUCCION', 'clave_stps' =&gt; 824060300, 'activo' =&gt; 1, 'id_rev' =&gt; 1, 'id_reg_cont' =&gt; 1, 'nivel' =&gt; 44, 'familia' =&gt; 12, 'labores' =&gt; 3, 'regimen' =&gt; 'C', 'clasif' =&gt; '44.12.03'</v>
      </c>
      <c r="B441" t="str">
        <f t="shared" ca="1" si="14"/>
        <v>441203, 'GERENTE REGIONAL', '', 'GERENTE DE PRODUCCION', 824060300, 1, 1, 1, 44, 12, 3, 'C', '44.12.03'</v>
      </c>
      <c r="C44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441203, </v>
      </c>
      <c r="D44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'GERENTE REGIONAL', </v>
      </c>
      <c r="E44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4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'GERENTE DE PRODUCCION', </v>
      </c>
      <c r="G44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824060300, </v>
      </c>
      <c r="H44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4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4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4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44, </v>
      </c>
      <c r="L44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12, </v>
      </c>
      <c r="M44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44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4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'44.12.03'</v>
      </c>
      <c r="P44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4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4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4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4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4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4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4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4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4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4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4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4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4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4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4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4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4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4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4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4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4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4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4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4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42" spans="1:40" x14ac:dyDescent="0.25">
      <c r="A442" t="str">
        <f t="shared" ca="1" si="13"/>
        <v>'clave' =&gt; 237402, 'descr' =&gt; 'GESTOR ADMINISTRATIVO RAMA INMUEBLES', 'nombre' =&gt; '', 'puesto_stps' =&gt; 'ADMINISTRADOR DE BIENES INMUEBLES', 'clave_stps' =&gt; 814020101, 'activo' =&gt; 1, 'id_rev' =&gt; 1, 'id_reg_cont' =&gt; 2, 'nivel' =&gt; 23, 'familia' =&gt; 74, 'labores' =&gt; 2, 'regimen' =&gt; 'S', 'clasif' =&gt; '23.74.02'</v>
      </c>
      <c r="B442" t="str">
        <f t="shared" ca="1" si="14"/>
        <v>237402, 'GESTOR ADMINISTRATIVO RAMA INMUEBLES', '', 'ADMINISTRADOR DE BIENES INMUEBLES', 814020101, 1, 1, 2, 23, 74, 2, 'S', '23.74.02'</v>
      </c>
      <c r="C44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237402, </v>
      </c>
      <c r="D44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'GESTOR ADMINISTRATIVO RAMA INMUEBLES', </v>
      </c>
      <c r="E44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4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'ADMINISTRADOR DE BIENES INMUEBLES', </v>
      </c>
      <c r="G44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814020101, </v>
      </c>
      <c r="H44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4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4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4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44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74, </v>
      </c>
      <c r="M44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44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4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'23.74.02'</v>
      </c>
      <c r="P44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4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4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4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4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4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4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4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4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4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4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4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4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4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4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4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4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4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4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4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4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4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4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4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4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43" spans="1:40" x14ac:dyDescent="0.25">
      <c r="A443" t="str">
        <f t="shared" ca="1" si="13"/>
        <v>'clave' =&gt; 302803, 'descr' =&gt; 'INGENIERO ""A"" DE MANTENIMIENTO EN COMUNICACIONES Y/O ELECTRONICA', 'nombre' =&gt; '', 'puesto_stps' =&gt; 'INGENIERO EN TELECOMUNICACIONES', 'clave_stps' =&gt; 454010300, 'activo' =&gt; 1, 'id_rev' =&gt; 1, 'id_reg_cont' =&gt; 1, 'nivel' =&gt; 30, 'familia' =&gt; 28, 'labores' =&gt; 3, 'regimen' =&gt; 'C', 'clasif' =&gt; '30.28.03'</v>
      </c>
      <c r="B443" t="str">
        <f t="shared" ca="1" si="14"/>
        <v>302803, 'INGENIERO ""A"" DE MANTENIMIENTO EN COMUNICACIONES Y/O ELECTRONICA', '', 'INGENIERO EN TELECOMUNICACIONES', 454010300, 1, 1, 1, 30, 28, 3, 'C', '30.28.03'</v>
      </c>
      <c r="C44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302803, </v>
      </c>
      <c r="D44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'INGENIERO ""A"" DE MANTENIMIENTO EN COMUNICACIONES Y/O ELECTRONICA', </v>
      </c>
      <c r="E44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4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'INGENIERO EN TELECOMUNICACIONES', </v>
      </c>
      <c r="G44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454010300, </v>
      </c>
      <c r="H44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4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4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4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30, </v>
      </c>
      <c r="L44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28, </v>
      </c>
      <c r="M44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44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4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'30.28.03'</v>
      </c>
      <c r="P44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4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4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4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4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4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4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4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4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4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4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4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4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4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4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4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4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4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4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4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4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4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4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4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4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44" spans="1:40" x14ac:dyDescent="0.25">
      <c r="A444" t="str">
        <f t="shared" ca="1" si="13"/>
        <v>'clave' =&gt; 292803, 'descr' =&gt; 'INGENIERO ""B"" DE MANTENIMIENTO COMUNICACIONES Y/O ELECTRÃ‹NICA', 'nombre' =&gt; '', 'puesto_stps' =&gt; 'INGENIERO EN TELECOMUNICACIONES', 'clave_stps' =&gt; 454010300, 'activo' =&gt; 1, 'id_rev' =&gt; 1, 'id_reg_cont' =&gt; 1, 'nivel' =&gt; 29, 'familia' =&gt; 28, 'labores' =&gt; 3, 'regimen' =&gt; 'C', 'clasif' =&gt; '29.28.03'</v>
      </c>
      <c r="B444" t="str">
        <f t="shared" ca="1" si="14"/>
        <v>292803, 'INGENIERO ""B"" DE MANTENIMIENTO COMUNICACIONES Y/O ELECTRÃ‹NICA', '', 'INGENIERO EN TELECOMUNICACIONES', 454010300, 1, 1, 1, 29, 28, 3, 'C', '29.28.03'</v>
      </c>
      <c r="C44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292803, </v>
      </c>
      <c r="D44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'INGENIERO ""B"" DE MANTENIMIENTO COMUNICACIONES Y/O ELECTRÃ‹NICA', </v>
      </c>
      <c r="E44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4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'INGENIERO EN TELECOMUNICACIONES', </v>
      </c>
      <c r="G44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454010300, </v>
      </c>
      <c r="H44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4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4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4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44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28, </v>
      </c>
      <c r="M44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44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4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'29.28.03'</v>
      </c>
      <c r="P44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4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4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4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4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4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4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4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4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4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4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4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4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4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4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4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4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4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4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4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4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4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4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4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4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45" spans="1:40" x14ac:dyDescent="0.25">
      <c r="A445" t="str">
        <f t="shared" ca="1" si="13"/>
        <v>'clave' =&gt; 282803, 'descr' =&gt; 'INGENIERO ""C"" DE MANTENIMIENTO EN COMUNICACIONES Y/O ELECTRÃ‹NICA', 'nombre' =&gt; '', 'puesto_stps' =&gt; 'INGENIERO EN TELECOMUNICACIONES', 'clave_stps' =&gt; 454010300, 'activo' =&gt; 1, 'id_rev' =&gt; 1, 'id_reg_cont' =&gt; 1, 'nivel' =&gt; 28, 'familia' =&gt; 28, 'labores' =&gt; 3, 'regimen' =&gt; 'C', 'clasif' =&gt; '28.28.03'</v>
      </c>
      <c r="B445" t="str">
        <f t="shared" ca="1" si="14"/>
        <v>282803, 'INGENIERO ""C"" DE MANTENIMIENTO EN COMUNICACIONES Y/O ELECTRÃ‹NICA', '', 'INGENIERO EN TELECOMUNICACIONES', 454010300, 1, 1, 1, 28, 28, 3, 'C', '28.28.03'</v>
      </c>
      <c r="C44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282803, </v>
      </c>
      <c r="D44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'INGENIERO ""C"" DE MANTENIMIENTO EN COMUNICACIONES Y/O ELECTRÃ‹NICA', </v>
      </c>
      <c r="E44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4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'INGENIERO EN TELECOMUNICACIONES', </v>
      </c>
      <c r="G44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454010300, </v>
      </c>
      <c r="H44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4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4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4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44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28, </v>
      </c>
      <c r="M44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44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4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'28.28.03'</v>
      </c>
      <c r="P44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4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4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4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4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4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4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4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4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4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4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4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4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4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4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4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4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4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4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4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4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4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4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4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4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46" spans="1:40" x14ac:dyDescent="0.25">
      <c r="A446" t="str">
        <f t="shared" ca="1" si="13"/>
        <v>'clave' =&gt; 262803, 'descr' =&gt; 'INGENIERO ""D"" DE MANTENIMIENTO (COMUNICACIONES Y/O ELECTRÃ‹NICA)', 'nombre' =&gt; '', 'puesto_stps' =&gt; 'INGENIERO EN TELECOMUNICACIONES', 'clave_stps' =&gt; 454010300, 'activo' =&gt; 1, 'id_rev' =&gt; 1, 'id_reg_cont' =&gt; 1, 'nivel' =&gt; 26, 'familia' =&gt; 28, 'labores' =&gt; 3, 'regimen' =&gt; 'C', 'clasif' =&gt; '26.28.03'</v>
      </c>
      <c r="B446" t="str">
        <f t="shared" ca="1" si="14"/>
        <v>262803, 'INGENIERO ""D"" DE MANTENIMIENTO (COMUNICACIONES Y/O ELECTRÃ‹NICA)', '', 'INGENIERO EN TELECOMUNICACIONES', 454010300, 1, 1, 1, 26, 28, 3, 'C', '26.28.03'</v>
      </c>
      <c r="C44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262803, </v>
      </c>
      <c r="D44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'INGENIERO ""D"" DE MANTENIMIENTO (COMUNICACIONES Y/O ELECTRÃ‹NICA)', </v>
      </c>
      <c r="E44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4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'INGENIERO EN TELECOMUNICACIONES', </v>
      </c>
      <c r="G44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454010300, </v>
      </c>
      <c r="H44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4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4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4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26, </v>
      </c>
      <c r="L44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28, </v>
      </c>
      <c r="M44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44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4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'26.28.03'</v>
      </c>
      <c r="P44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4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4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4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4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4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4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4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4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4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4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4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4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4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4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4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4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4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4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4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4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4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4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4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4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47" spans="1:40" x14ac:dyDescent="0.25">
      <c r="A447" t="str">
        <f t="shared" ca="1" si="13"/>
        <v>'clave' =&gt; 333101, 'descr' =&gt; 'INGENIERO DE AREA DE TERMINAL DE ALMACENAMIENTO Y DISTRIBUCION ""A""', 'nombre' =&gt; '', 'puesto_stps' =&gt; 'JEFE DE ALMACEN', 'clave_stps' =&gt; 822020800, 'activo' =&gt; 1, 'id_rev' =&gt; 1, 'id_reg_cont' =&gt; 1, 'nivel' =&gt; 33, 'familia' =&gt; 31, 'labores' =&gt; 1, 'regimen' =&gt; 'C', 'clasif' =&gt; '33.31.01'</v>
      </c>
      <c r="B447" t="str">
        <f t="shared" ca="1" si="14"/>
        <v>333101, 'INGENIERO DE AREA DE TERMINAL DE ALMACENAMIENTO Y DISTRIBUCION ""A""', '', 'JEFE DE ALMACEN', 822020800, 1, 1, 1, 33, 31, 1, 'C', '33.31.01'</v>
      </c>
      <c r="C44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333101, </v>
      </c>
      <c r="D44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'INGENIERO DE AREA DE TERMINAL DE ALMACENAMIENTO Y DISTRIBUCION ""A""', </v>
      </c>
      <c r="E44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4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ALMACEN', </v>
      </c>
      <c r="G44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822020800, </v>
      </c>
      <c r="H44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4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4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4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33, </v>
      </c>
      <c r="L44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31, </v>
      </c>
      <c r="M44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44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4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'33.31.01'</v>
      </c>
      <c r="P44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4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4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4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4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4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4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4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4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4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4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4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4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4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4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4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4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4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4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4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4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4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4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4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4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48" spans="1:40" x14ac:dyDescent="0.25">
      <c r="A448" t="str">
        <f t="shared" ca="1" si="13"/>
        <v>'clave' =&gt; 323101, 'descr' =&gt; 'INGENIERO DE AREA DE TERMINAL DE ALMACENAMIENTO Y DISTRIBUCION ""B""', 'nombre' =&gt; '', 'puesto_stps' =&gt; 'JEFE DE ALMACEN', 'clave_stps' =&gt; 822020800, 'activo' =&gt; 1, 'id_rev' =&gt; 1, 'id_reg_cont' =&gt; 1, 'nivel' =&gt; 32, 'familia' =&gt; 31, 'labores' =&gt; 1, 'regimen' =&gt; 'C', 'clasif' =&gt; '32.31.01'</v>
      </c>
      <c r="B448" t="str">
        <f t="shared" ca="1" si="14"/>
        <v>323101, 'INGENIERO DE AREA DE TERMINAL DE ALMACENAMIENTO Y DISTRIBUCION ""B""', '', 'JEFE DE ALMACEN', 822020800, 1, 1, 1, 32, 31, 1, 'C', '32.31.01'</v>
      </c>
      <c r="C44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323101, </v>
      </c>
      <c r="D44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'INGENIERO DE AREA DE TERMINAL DE ALMACENAMIENTO Y DISTRIBUCION ""B""', </v>
      </c>
      <c r="E44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4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ALMACEN', </v>
      </c>
      <c r="G44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822020800, </v>
      </c>
      <c r="H44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4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4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4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32, </v>
      </c>
      <c r="L44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31, </v>
      </c>
      <c r="M44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44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4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'32.31.01'</v>
      </c>
      <c r="P44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4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4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4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4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4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4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4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4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4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4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4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4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4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4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4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4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4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4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4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4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4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4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4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4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49" spans="1:40" x14ac:dyDescent="0.25">
      <c r="A449" t="str">
        <f t="shared" ca="1" si="13"/>
        <v>'clave' =&gt; 313101, 'descr' =&gt; 'INGENIERO DE AREA DE TERMINAL DE ALMACENAMIENTO Y DISTRIBUCION ""C""', 'nombre' =&gt; '', 'puesto_stps' =&gt; 'JEFE DE ALMACEN', 'clave_stps' =&gt; 822020800, 'activo' =&gt; 1, 'id_rev' =&gt; 1, 'id_reg_cont' =&gt; 1, 'nivel' =&gt; 31, 'familia' =&gt; 31, 'labores' =&gt; 1, 'regimen' =&gt; 'C', 'clasif' =&gt; '31.31.01'</v>
      </c>
      <c r="B449" t="str">
        <f t="shared" ca="1" si="14"/>
        <v>313101, 'INGENIERO DE AREA DE TERMINAL DE ALMACENAMIENTO Y DISTRIBUCION ""C""', '', 'JEFE DE ALMACEN', 822020800, 1, 1, 1, 31, 31, 1, 'C', '31.31.01'</v>
      </c>
      <c r="C44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313101, </v>
      </c>
      <c r="D44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'INGENIERO DE AREA DE TERMINAL DE ALMACENAMIENTO Y DISTRIBUCION ""C""', </v>
      </c>
      <c r="E44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4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ALMACEN', </v>
      </c>
      <c r="G44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822020800, </v>
      </c>
      <c r="H44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4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4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4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31, </v>
      </c>
      <c r="L44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31, </v>
      </c>
      <c r="M44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44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4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'31.31.01'</v>
      </c>
      <c r="P44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4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4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4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4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4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4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4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4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4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4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4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4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4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4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4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4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4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4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4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4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4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4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4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4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50" spans="1:40" x14ac:dyDescent="0.25">
      <c r="A450" t="str">
        <f t="shared" ca="1" si="13"/>
        <v>'clave' =&gt; 252402, 'descr' =&gt; 'INSPECTOR ""A"" DE PRODUCTOS Y ENVASES', 'nombre' =&gt; '', 'puesto_stps' =&gt; 'INSPECTOR', 'clave_stps' =&gt; 553010101, 'activo' =&gt; 1, 'id_rev' =&gt; 1, 'id_reg_cont' =&gt; 2, 'nivel' =&gt; 25, 'familia' =&gt; 24, 'labores' =&gt; 2, 'regimen' =&gt; 'S', 'clasif' =&gt; '25.24.02'</v>
      </c>
      <c r="B450" t="str">
        <f t="shared" ca="1" si="14"/>
        <v>252402, 'INSPECTOR ""A"" DE PRODUCTOS Y ENVASES', '', 'INSPECTOR', 553010101, 1, 1, 2, 25, 24, 2, 'S', '25.24.02'</v>
      </c>
      <c r="C45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252402, </v>
      </c>
      <c r="D45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'INSPECTOR ""A"" DE PRODUCTOS Y ENVASES', </v>
      </c>
      <c r="E45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5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'INSPECTOR', </v>
      </c>
      <c r="G45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553010101, </v>
      </c>
      <c r="H45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5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5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5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25, </v>
      </c>
      <c r="L45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24, </v>
      </c>
      <c r="M45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45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5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'25.24.02'</v>
      </c>
      <c r="P45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5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5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5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5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5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5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5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5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5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5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5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5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5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5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5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5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5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5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5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5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5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5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5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5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51" spans="1:40" x14ac:dyDescent="0.25">
      <c r="A451" t="str">
        <f t="shared" ca="1" si="13"/>
        <v>'clave' =&gt; 222402, 'descr' =&gt; 'INSPECTOR ""B"" DE PRODUCTOS Y ENVASES', 'nombre' =&gt; '', 'puesto_stps' =&gt; 'INSPECTOR', 'clave_stps' =&gt; 553010101, 'activo' =&gt; 1, 'id_rev' =&gt; 1, 'id_reg_cont' =&gt; 2, 'nivel' =&gt; 22, 'familia' =&gt; 24, 'labores' =&gt; 2, 'regimen' =&gt; 'S', 'clasif' =&gt; '22.24.02'</v>
      </c>
      <c r="B451" t="str">
        <f t="shared" ca="1" si="14"/>
        <v>222402, 'INSPECTOR ""B"" DE PRODUCTOS Y ENVASES', '', 'INSPECTOR', 553010101, 1, 1, 2, 22, 24, 2, 'S', '22.24.02'</v>
      </c>
      <c r="C45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222402, </v>
      </c>
      <c r="D45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'INSPECTOR ""B"" DE PRODUCTOS Y ENVASES', </v>
      </c>
      <c r="E45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5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'INSPECTOR', </v>
      </c>
      <c r="G45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553010101, </v>
      </c>
      <c r="H45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5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5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5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22, </v>
      </c>
      <c r="L45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24, </v>
      </c>
      <c r="M45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45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5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'22.24.02'</v>
      </c>
      <c r="P45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5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5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5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5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5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5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5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5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5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5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5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5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5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5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5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5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5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5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5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5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5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5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5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5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52" spans="1:40" x14ac:dyDescent="0.25">
      <c r="A452" t="str">
        <f t="shared" ca="1" si="13"/>
        <v>'clave' =&gt; 282601, 'descr' =&gt; 'INSPECTOR DE MANTENIMIENTO AUTOTANQUES', 'nombre' =&gt; '', 'puesto_stps' =&gt; 'INSPECTOR', 'clave_stps' =&gt; 553010101, 'activo' =&gt; 1, 'id_rev' =&gt; 1, 'id_reg_cont' =&gt; 2, 'nivel' =&gt; 28, 'familia' =&gt; 26, 'labores' =&gt; 1, 'regimen' =&gt; 'S', 'clasif' =&gt; '28.26.01'</v>
      </c>
      <c r="B452" t="str">
        <f t="shared" ca="1" si="14"/>
        <v>282601, 'INSPECTOR DE MANTENIMIENTO AUTOTANQUES', '', 'INSPECTOR', 553010101, 1, 1, 2, 28, 26, 1, 'S', '28.26.01'</v>
      </c>
      <c r="C45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282601, </v>
      </c>
      <c r="D45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'INSPECTOR DE MANTENIMIENTO AUTOTANQUES', </v>
      </c>
      <c r="E45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5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'INSPECTOR', </v>
      </c>
      <c r="G45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553010101, </v>
      </c>
      <c r="H45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5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5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5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45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26, </v>
      </c>
      <c r="M45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45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5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'28.26.01'</v>
      </c>
      <c r="P45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5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5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5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5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5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5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5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5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5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5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5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5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5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5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5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5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5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5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5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5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5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5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5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5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53" spans="1:40" x14ac:dyDescent="0.25">
      <c r="A453" t="str">
        <f t="shared" ca="1" si="13"/>
        <v>'clave' =&gt; 122601, 'descr' =&gt; 'INSPECTOR DE MUELLES', 'nombre' =&gt; '', 'puesto_stps' =&gt; 'PRACTICO DE PUERTO', 'clave_stps' =&gt; 643030302, 'activo' =&gt; 1, 'id_rev' =&gt; 1, 'id_reg_cont' =&gt; 2, 'nivel' =&gt; 12, 'familia' =&gt; 26, 'labores' =&gt; 1, 'regimen' =&gt; 'S', 'clasif' =&gt; '12.26.01'</v>
      </c>
      <c r="B453" t="str">
        <f t="shared" ca="1" si="14"/>
        <v>122601, 'INSPECTOR DE MUELLES', '', 'PRACTICO DE PUERTO', 643030302, 1, 1, 2, 12, 26, 1, 'S', '12.26.01'</v>
      </c>
      <c r="C45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122601, </v>
      </c>
      <c r="D45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'INSPECTOR DE MUELLES', </v>
      </c>
      <c r="E45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5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'PRACTICO DE PUERTO', </v>
      </c>
      <c r="G45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643030302, </v>
      </c>
      <c r="H45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5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5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5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12, </v>
      </c>
      <c r="L45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26, </v>
      </c>
      <c r="M45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45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5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'12.26.01'</v>
      </c>
      <c r="P45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5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5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5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5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5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5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5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5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5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5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5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5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5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5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5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5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5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5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5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5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5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5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5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5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54" spans="1:40" x14ac:dyDescent="0.25">
      <c r="A454" t="str">
        <f t="shared" ref="A454:A512" ca="1" si="15">"" &amp; IFERROR("'" &amp; C$4 &amp; "'" &amp; " =&gt; " &amp; C454, "") &amp; IFERROR("'" &amp; D$4 &amp; "'" &amp; " =&gt; " &amp; D454, "") &amp; IFERROR("'" &amp; E$4 &amp; "'" &amp; " =&gt; " &amp; E454, "") &amp; IFERROR("'" &amp; F$4 &amp; "'" &amp; " =&gt; " &amp; F454, "") &amp; IFERROR("'" &amp; G$4 &amp; "'" &amp; " =&gt; " &amp; G454, "") &amp; IFERROR("'" &amp; H$4 &amp; "'" &amp; " =&gt; " &amp; H454, "") &amp; IFERROR("'" &amp; I$4 &amp; "'" &amp; " =&gt; " &amp; I454, "") &amp; IFERROR("'" &amp; J$4 &amp; "'" &amp; " =&gt; " &amp; J454, "") &amp; IFERROR("'" &amp; K$4 &amp; "'" &amp; " =&gt; " &amp; K454, "") &amp; IFERROR("'" &amp; L$4 &amp; "'" &amp; " =&gt; " &amp; L454, "") &amp; IFERROR("'" &amp; M$4 &amp; "'" &amp; " =&gt; " &amp; M454, "") &amp; IFERROR("'" &amp; N$4 &amp; "'" &amp; " =&gt; " &amp; N454, "") &amp; IFERROR("'" &amp; O$4 &amp; "'" &amp; " =&gt; " &amp; O454, "") &amp; IFERROR("'" &amp; P$4 &amp; "'" &amp; " =&gt; " &amp; P454, "") &amp; IFERROR("'" &amp; Q$4 &amp; "'" &amp; " =&gt; " &amp; Q454, "") &amp; IFERROR("'" &amp; R$4 &amp; "'" &amp; " =&gt; " &amp; R454, "") &amp; IFERROR("'" &amp; S$4 &amp; "'" &amp; " =&gt; " &amp; S454, "") &amp; IFERROR("'" &amp; T$4 &amp; "'" &amp; " =&gt; " &amp; T454, "") &amp; IFERROR("'" &amp; U$4 &amp; "'" &amp; " =&gt; " &amp; U454, "") &amp; IFERROR("'" &amp; V$4 &amp; "'" &amp; " =&gt; " &amp; V454, "") &amp; IFERROR("'" &amp; W$4 &amp; "'" &amp; " =&gt; " &amp; W454, "") &amp; IFERROR("'" &amp; X$4 &amp; "'" &amp; " =&gt; " &amp; X454, "") &amp; IFERROR("'" &amp; Y$4 &amp; "'" &amp; " =&gt; " &amp; Y454, "") &amp; IFERROR("'" &amp; Z$4 &amp; "'" &amp; " =&gt; " &amp; Z454, "") &amp; IFERROR("'" &amp; AA$4 &amp; "'" &amp; " =&gt; " &amp; AA454, "")  &amp; IFERROR("'" &amp; AB$4 &amp; "'" &amp; " =&gt; " &amp; AB454, "") &amp; IFERROR("'" &amp; AC$4 &amp; "'" &amp; " =&gt; " &amp; AC454, "") &amp; IFERROR("'" &amp; AD$4 &amp; "'" &amp; " =&gt; " &amp; AD454, "") &amp; IFERROR("'" &amp; AE$4 &amp; "'" &amp; " =&gt; " &amp; AE454, "") &amp; IFERROR("'" &amp; AF$4 &amp; "'" &amp; " =&gt; " &amp; AF454, "") &amp; IFERROR("'" &amp; AG$4 &amp; "'" &amp; " =&gt; " &amp; AG454, "") &amp; IFERROR("'" &amp; AH$4 &amp; "'" &amp; " =&gt; " &amp;  AH454, "") &amp; IFERROR("'" &amp; AI$4 &amp; "'" &amp; " =&gt; " &amp; AI454, "") &amp; IFERROR("'" &amp; AJ$4 &amp; "'" &amp; " =&gt; " &amp; AJ454, "") &amp; IFERROR("'" &amp; AK$4 &amp; "'" &amp; " =&gt; " &amp; AK454, "") &amp; IFERROR("'" &amp; AL$4 &amp; "'" &amp; " =&gt; " &amp; AL454, "") &amp; IFERROR("'" &amp; AM$4 &amp; "'" &amp; " =&gt; " &amp; AM454, "") &amp; IFERROR("'" &amp; AN$4 &amp; "'" &amp; " =&gt; " &amp; AN454, "")</f>
        <v>'clave' =&gt; 267203, 'descr' =&gt; 'INSPECTOR DE SEGURIDAD INDUSTRIAL', 'nombre' =&gt; '', 'puesto_stps' =&gt; 'ESPECIALISTA EN Ã¡SEGURIDAD INDUSTRIAL', 'clave_stps' =&gt; 923010401, 'activo' =&gt; 1, 'id_rev' =&gt; 1, 'id_reg_cont' =&gt; 2, 'nivel' =&gt; 26, 'familia' =&gt; 72, 'labores' =&gt; 3, 'regimen' =&gt; 'S', 'clasif' =&gt; '26.72.03'</v>
      </c>
      <c r="B454" t="str">
        <f t="shared" ca="1" si="14"/>
        <v>267203, 'INSPECTOR DE SEGURIDAD INDUSTRIAL', '', 'ESPECIALISTA EN Ã¡SEGURIDAD INDUSTRIAL', 923010401, 1, 1, 2, 26, 72, 3, 'S', '26.72.03'</v>
      </c>
      <c r="C45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267203, </v>
      </c>
      <c r="D45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'INSPECTOR DE SEGURIDAD INDUSTRIAL', </v>
      </c>
      <c r="E45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5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'ESPECIALISTA EN Ã¡SEGURIDAD INDUSTRIAL', </v>
      </c>
      <c r="G45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923010401, </v>
      </c>
      <c r="H45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5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5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5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26, </v>
      </c>
      <c r="L45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72, </v>
      </c>
      <c r="M45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45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5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'26.72.03'</v>
      </c>
      <c r="P45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5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5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5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5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5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5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5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5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5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5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5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5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5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5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5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5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5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5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5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5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5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5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5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5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55" spans="1:40" x14ac:dyDescent="0.25">
      <c r="A455" t="str">
        <f t="shared" ca="1" si="15"/>
        <v>'clave' =&gt; 305302, 'descr' =&gt; 'INSPECTOR TECNICO DE FLUIDOS REPARACION Y TERMINACION DE POZOS', 'nombre' =&gt; '', 'puesto_stps' =&gt; 'TECNICO EN PERFORACION DE POZOS DE PETRÃ‹LEO Y GAS', 'clave_stps' =&gt; 222090100, 'activo' =&gt; 1, 'id_rev' =&gt; 1, 'id_reg_cont' =&gt; 1, 'nivel' =&gt; 30, 'familia' =&gt; 53, 'labores' =&gt; 2, 'regimen' =&gt; 'C', 'clasif' =&gt; '30.53.02'</v>
      </c>
      <c r="B455" t="str">
        <f t="shared" ca="1" si="14"/>
        <v>305302, 'INSPECTOR TECNICO DE FLUIDOS REPARACION Y TERMINACION DE POZOS', '', 'TECNICO EN PERFORACION DE POZOS DE PETRÃ‹LEO Y GAS', 222090100, 1, 1, 1, 30, 53, 2, 'C', '30.53.02'</v>
      </c>
      <c r="C45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305302, </v>
      </c>
      <c r="D45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'INSPECTOR TECNICO DE FLUIDOS REPARACION Y TERMINACION DE POZOS', </v>
      </c>
      <c r="E45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5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PERFORACION DE POZOS DE PETRÃ‹LEO Y GAS', </v>
      </c>
      <c r="G45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222090100, </v>
      </c>
      <c r="H45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5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5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5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30, </v>
      </c>
      <c r="L45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45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45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5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'30.53.02'</v>
      </c>
      <c r="P45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5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5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5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5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5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5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5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5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5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5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5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5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5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5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5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5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5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5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5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5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5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5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5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5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56" spans="1:40" x14ac:dyDescent="0.25">
      <c r="A456" t="str">
        <f t="shared" ca="1" si="15"/>
        <v>'clave' =&gt; 325201, 'descr' =&gt; 'INSPECTOR TECNICO DE PERFORACION', 'nombre' =&gt; '', 'puesto_stps' =&gt; 'PERFORADOR', 'clave_stps' =&gt; 223020600, 'activo' =&gt; 1, 'id_rev' =&gt; 1, 'id_reg_cont' =&gt; 1, 'nivel' =&gt; 32, 'familia' =&gt; 52, 'labores' =&gt; 1, 'regimen' =&gt; 'C', 'clasif' =&gt; '32.52.01'</v>
      </c>
      <c r="B456" t="str">
        <f t="shared" ref="B456:B512" ca="1" si="16">"" &amp; IFERROR(C456, "") &amp; IFERROR(D456, "") &amp; IFERROR(E456, "") &amp; IFERROR(F456, "") &amp; IFERROR(G456, "") &amp; IFERROR(H456, "") &amp; IFERROR(I456, "") &amp; IFERROR(J456, "") &amp; IFERROR(K456, "") &amp; IFERROR(L456, "") &amp; IFERROR(M456, "") &amp; IFERROR(N456, "") &amp; IFERROR(O456, "") &amp; IFERROR(P456, "") &amp; IFERROR(Q456, "") &amp; IFERROR(R456, "") &amp; IFERROR(S456, "") &amp; IFERROR(T456, "") &amp; IFERROR(U456, "") &amp; IFERROR(V456, "") &amp; IFERROR(W456, "") &amp; IFERROR(X456, "") &amp; IFERROR(Y456, "") &amp; IFERROR(Z456, "") &amp; IFERROR(AA456, "") &amp; IFERROR(AB456, "") &amp; IFERROR(AC456, "")&amp; IFERROR(AD456, "") &amp; IFERROR(AE456, "") &amp; IFERROR(AF456, "") &amp; IFERROR(AG456, "") &amp; IFERROR(AH456, "") &amp; IFERROR(AI456, "") &amp; IFERROR(AJ456, "") &amp; IFERROR(AK456, "") &amp; IFERROR(AL456, "") &amp; IFERROR(AM456, "") &amp; IFERROR(AN456, "")</f>
        <v>325201, 'INSPECTOR TECNICO DE PERFORACION', '', 'PERFORADOR', 223020600, 1, 1, 1, 32, 52, 1, 'C', '32.52.01'</v>
      </c>
      <c r="C45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325201, </v>
      </c>
      <c r="D45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'INSPECTOR TECNICO DE PERFORACION', </v>
      </c>
      <c r="E45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5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'PERFORADOR', </v>
      </c>
      <c r="G45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223020600, </v>
      </c>
      <c r="H45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5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5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5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32, </v>
      </c>
      <c r="L45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52, </v>
      </c>
      <c r="M45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45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5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'32.52.01'</v>
      </c>
      <c r="P45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5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5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5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5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5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5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5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5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5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5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5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5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5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5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5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5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5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5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5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5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5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5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5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5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57" spans="1:40" x14ac:dyDescent="0.25">
      <c r="A457" t="str">
        <f t="shared" ca="1" si="15"/>
        <v>'clave' =&gt; 315302, 'descr' =&gt; 'INSPECTOR TECNICO DE REPARACION Y TERMINACION DE POZOS', 'nombre' =&gt; '', 'puesto_stps' =&gt; 'TECNICO EN PERFORACION DE POZOS DE PETRÃ‹LEO Y GAS', 'clave_stps' =&gt; 222090100, 'activo' =&gt; 1, 'id_rev' =&gt; 1, 'id_reg_cont' =&gt; 1, 'nivel' =&gt; 31, 'familia' =&gt; 53, 'labores' =&gt; 2, 'regimen' =&gt; 'C', 'clasif' =&gt; '31.53.02'</v>
      </c>
      <c r="B457" t="str">
        <f t="shared" ca="1" si="16"/>
        <v>315302, 'INSPECTOR TECNICO DE REPARACION Y TERMINACION DE POZOS', '', 'TECNICO EN PERFORACION DE POZOS DE PETRÃ‹LEO Y GAS', 222090100, 1, 1, 1, 31, 53, 2, 'C', '31.53.02'</v>
      </c>
      <c r="C45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315302, </v>
      </c>
      <c r="D45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'INSPECTOR TECNICO DE REPARACION Y TERMINACION DE POZOS', </v>
      </c>
      <c r="E45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5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PERFORACION DE POZOS DE PETRÃ‹LEO Y GAS', </v>
      </c>
      <c r="G45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222090100, </v>
      </c>
      <c r="H45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5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5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5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31, </v>
      </c>
      <c r="L45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45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45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5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'31.53.02'</v>
      </c>
      <c r="P45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5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5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5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5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5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5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5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5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5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5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5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5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5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5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5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5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5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5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5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5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5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5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5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5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58" spans="1:40" x14ac:dyDescent="0.25">
      <c r="A458" t="str">
        <f t="shared" ca="1" si="15"/>
        <v>'clave' =&gt; 318453, 'descr' =&gt; 'INSPECTOR TECNICO ELECTRICIDAD Y ELECTRONICA', 'nombre' =&gt; '', 'puesto_stps' =&gt; 'INGENIERO EN ELECTRÃ‹NICA', 'clave_stps' =&gt; 434010100, 'activo' =&gt; 1, 'id_rev' =&gt; 1, 'id_reg_cont' =&gt; 1, 'nivel' =&gt; 31, 'familia' =&gt; 84, 'labores' =&gt; 53, 'regimen' =&gt; 'C', 'clasif' =&gt; '31.84.53'</v>
      </c>
      <c r="B458" t="str">
        <f t="shared" ca="1" si="16"/>
        <v>318453, 'INSPECTOR TECNICO ELECTRICIDAD Y ELECTRONICA', '', 'INGENIERO EN ELECTRÃ‹NICA', 434010100, 1, 1, 1, 31, 84, 53, 'C', '31.84.53'</v>
      </c>
      <c r="C45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318453, </v>
      </c>
      <c r="D45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'INSPECTOR TECNICO ELECTRICIDAD Y ELECTRONICA', </v>
      </c>
      <c r="E45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5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'INGENIERO EN ELECTRÃ‹NICA', </v>
      </c>
      <c r="G45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434010100, </v>
      </c>
      <c r="H45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5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5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5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31, </v>
      </c>
      <c r="L45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45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53, </v>
      </c>
      <c r="N45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5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'31.84.53'</v>
      </c>
      <c r="P45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5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5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5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5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5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5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5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5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5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5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5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5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5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5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5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5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5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5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5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5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5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5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5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5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59" spans="1:40" x14ac:dyDescent="0.25">
      <c r="A459" t="str">
        <f t="shared" ca="1" si="15"/>
        <v>'clave' =&gt; 315203, 'descr' =&gt; 'INSPECTOR TECNICO EN FLUIDOS DE PERFORACION', 'nombre' =&gt; '', 'puesto_stps' =&gt; 'TECNICO EN PERFORACION DE POZOS DE PETRÃ‹LEO Y GAS', 'clave_stps' =&gt; 222090100, 'activo' =&gt; 1, 'id_rev' =&gt; 1, 'id_reg_cont' =&gt; 1, 'nivel' =&gt; 31, 'familia' =&gt; 52, 'labores' =&gt; 3, 'regimen' =&gt; 'C', 'clasif' =&gt; '31.52.03'</v>
      </c>
      <c r="B459" t="str">
        <f t="shared" ca="1" si="16"/>
        <v>315203, 'INSPECTOR TECNICO EN FLUIDOS DE PERFORACION', '', 'TECNICO EN PERFORACION DE POZOS DE PETRÃ‹LEO Y GAS', 222090100, 1, 1, 1, 31, 52, 3, 'C', '31.52.03'</v>
      </c>
      <c r="C45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315203, </v>
      </c>
      <c r="D45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'INSPECTOR TECNICO EN FLUIDOS DE PERFORACION', </v>
      </c>
      <c r="E45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5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PERFORACION DE POZOS DE PETRÃ‹LEO Y GAS', </v>
      </c>
      <c r="G45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222090100, </v>
      </c>
      <c r="H45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5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5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5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31, </v>
      </c>
      <c r="L45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52, </v>
      </c>
      <c r="M45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45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5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'31.52.03'</v>
      </c>
      <c r="P45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5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5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5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5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5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5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5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5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5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5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5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5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5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5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5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5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5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5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5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5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5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5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5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5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60" spans="1:40" x14ac:dyDescent="0.25">
      <c r="A460" t="str">
        <f t="shared" ca="1" si="15"/>
        <v>'clave' =&gt; 243708, 'descr' =&gt; 'INSPECTOR TRABAJO SOCIAL-HOSPITAL CENTRAL', 'nombre' =&gt; '', 'puesto_stps' =&gt; 'TRABAJADOR SOCIAL', 'clave_stps' =&gt; 933030400, 'activo' =&gt; 1, 'id_rev' =&gt; 1, 'id_reg_cont' =&gt; 2, 'nivel' =&gt; 24, 'familia' =&gt; 37, 'labores' =&gt; 8, 'regimen' =&gt; 'S', 'clasif' =&gt; '24.37.08'</v>
      </c>
      <c r="B460" t="str">
        <f t="shared" ca="1" si="16"/>
        <v>243708, 'INSPECTOR TRABAJO SOCIAL-HOSPITAL CENTRAL', '', 'TRABAJADOR SOCIAL', 933030400, 1, 1, 2, 24, 37, 8, 'S', '24.37.08'</v>
      </c>
      <c r="C46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243708, </v>
      </c>
      <c r="D46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'INSPECTOR TRABAJO SOCIAL-HOSPITAL CENTRAL', </v>
      </c>
      <c r="E46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6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'TRABAJADOR SOCIAL', </v>
      </c>
      <c r="G46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933030400, </v>
      </c>
      <c r="H46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6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6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6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46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46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46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6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'24.37.08'</v>
      </c>
      <c r="P46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6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6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6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6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6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6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6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6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6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6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6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6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6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6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6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6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6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6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6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6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6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6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6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6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61" spans="1:40" x14ac:dyDescent="0.25">
      <c r="A461" t="str">
        <f t="shared" ca="1" si="15"/>
        <v>'clave' =&gt; 237301, 'descr' =&gt; 'INTENDENTE DE EDIFICIOS', 'nombre' =&gt; '', 'puesto_stps' =&gt; 'AFANADORA', 'clave_stps' =&gt; 772010100, 'activo' =&gt; 1, 'id_rev' =&gt; 1, 'id_reg_cont' =&gt; 2, 'nivel' =&gt; 23, 'familia' =&gt; 73, 'labores' =&gt; 1, 'regimen' =&gt; 'S', 'clasif' =&gt; '23.73.01'</v>
      </c>
      <c r="B461" t="str">
        <f t="shared" ca="1" si="16"/>
        <v>237301, 'INTENDENTE DE EDIFICIOS', '', 'AFANADORA', 772010100, 1, 1, 2, 23, 73, 1, 'S', '23.73.01'</v>
      </c>
      <c r="C46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237301, </v>
      </c>
      <c r="D46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'INTENDENTE DE EDIFICIOS', </v>
      </c>
      <c r="E46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6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'AFANADORA', </v>
      </c>
      <c r="G46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772010100, </v>
      </c>
      <c r="H46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6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6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6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46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73, </v>
      </c>
      <c r="M46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46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6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'23.73.01'</v>
      </c>
      <c r="P46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6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6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6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6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6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6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6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6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6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6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6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6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6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6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6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6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6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6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6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6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6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6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6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6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62" spans="1:40" x14ac:dyDescent="0.25">
      <c r="A462" t="str">
        <f t="shared" ca="1" si="15"/>
        <v>'clave' =&gt; 24705, 'descr' =&gt; 'INVENTARISTA', 'nombre' =&gt; '', 'puesto_stps' =&gt; 'AUXILIAR DE INVENTARIO', 'clave_stps' =&gt; 821010400, 'activo' =&gt; 1, 'id_rev' =&gt; 1, 'id_reg_cont' =&gt; 2, 'nivel' =&gt; 2, 'familia' =&gt; 47, 'labores' =&gt; 5, 'regimen' =&gt; 'S', 'clasif' =&gt; '02.47.05'</v>
      </c>
      <c r="B462" t="str">
        <f t="shared" ca="1" si="16"/>
        <v>24705, 'INVENTARISTA', '', 'AUXILIAR DE INVENTARIO', 821010400, 1, 1, 2, 2, 47, 5, 'S', '02.47.05'</v>
      </c>
      <c r="C46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24705, </v>
      </c>
      <c r="D46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'INVENTARISTA', </v>
      </c>
      <c r="E46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6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'AUXILIAR DE INVENTARIO', </v>
      </c>
      <c r="G46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821010400, </v>
      </c>
      <c r="H46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6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6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6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2, </v>
      </c>
      <c r="L46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47, </v>
      </c>
      <c r="M46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46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6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'02.47.05'</v>
      </c>
      <c r="P46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6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6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6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6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6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6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6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6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6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6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6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6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6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6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6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6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6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6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6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6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6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6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6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6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63" spans="1:40" x14ac:dyDescent="0.25">
      <c r="A463" t="str">
        <f t="shared" ca="1" si="15"/>
        <v>'clave' =&gt; 107312, 'descr' =&gt; 'JARDINERO', 'nombre' =&gt; '', 'puesto_stps' =&gt; 'JARDINERO', 'clave_stps' =&gt; 111010200, 'activo' =&gt; 1, 'id_rev' =&gt; 1, 'id_reg_cont' =&gt; 2, 'nivel' =&gt; 10, 'familia' =&gt; 73, 'labores' =&gt; 12, 'regimen' =&gt; 'S', 'clasif' =&gt; '10.73.12'</v>
      </c>
      <c r="B463" t="str">
        <f t="shared" ca="1" si="16"/>
        <v>107312, 'JARDINERO', '', 'JARDINERO', 111010200, 1, 1, 2, 10, 73, 12, 'S', '10.73.12'</v>
      </c>
      <c r="C46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107312, </v>
      </c>
      <c r="D46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'JARDINERO', </v>
      </c>
      <c r="E46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6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'JARDINERO', </v>
      </c>
      <c r="G46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111010200, </v>
      </c>
      <c r="H46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6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6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6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10, </v>
      </c>
      <c r="L46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73, </v>
      </c>
      <c r="M46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12, </v>
      </c>
      <c r="N46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6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'10.73.12'</v>
      </c>
      <c r="P46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6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6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6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6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6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6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6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6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6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6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6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6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6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6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6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6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6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6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6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6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6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6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6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6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64" spans="1:40" x14ac:dyDescent="0.25">
      <c r="A464" t="str">
        <f t="shared" ca="1" si="15"/>
        <v>'clave' =&gt; 325101, 'descr' =&gt; 'JEFE ""A"" DE BRIGADA DE EXPLORACION', 'nombre' =&gt; '', 'puesto_stps' =&gt; 'JEFE DE BRIGADA', 'clave_stps' =&gt; 113040101, 'activo' =&gt; 1, 'id_rev' =&gt; 1, 'id_reg_cont' =&gt; 1, 'nivel' =&gt; 32, 'familia' =&gt; 51, 'labores' =&gt; 1, 'regimen' =&gt; 'C', 'clasif' =&gt; '32.51.01'</v>
      </c>
      <c r="B464" t="str">
        <f t="shared" ca="1" si="16"/>
        <v>325101, 'JEFE ""A"" DE BRIGADA DE EXPLORACION', '', 'JEFE DE BRIGADA', 113040101, 1, 1, 1, 32, 51, 1, 'C', '32.51.01'</v>
      </c>
      <c r="C46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325101, </v>
      </c>
      <c r="D46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""A"" DE BRIGADA DE EXPLORACION', </v>
      </c>
      <c r="E46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6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BRIGADA', </v>
      </c>
      <c r="G46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113040101, </v>
      </c>
      <c r="H46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6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6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6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32, </v>
      </c>
      <c r="L46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51, </v>
      </c>
      <c r="M46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46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6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'32.51.01'</v>
      </c>
      <c r="P46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6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6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6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6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6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6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6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6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6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6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6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6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6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6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6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6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6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6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6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6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6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6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6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6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65" spans="1:40" x14ac:dyDescent="0.25">
      <c r="A465" t="str">
        <f t="shared" ca="1" si="15"/>
        <v>'clave' =&gt; 352802, 'descr' =&gt; 'JEFE ""A"" DE DEPARTAMENTO LOCAL DE INGENIERIA DE TELECOMUNICACIONES', 'nombre' =&gt; '', 'puesto_stps' =&gt; 'INGENIERO EN TELECOMUNICACIONES', 'clave_stps' =&gt; 454010300, 'activo' =&gt; 1, 'id_rev' =&gt; 1, 'id_reg_cont' =&gt; 1, 'nivel' =&gt; 35, 'familia' =&gt; 28, 'labores' =&gt; 2, 'regimen' =&gt; 'C', 'clasif' =&gt; '35.28.02'</v>
      </c>
      <c r="B465" t="str">
        <f t="shared" ca="1" si="16"/>
        <v>352802, 'JEFE ""A"" DE DEPARTAMENTO LOCAL DE INGENIERIA DE TELECOMUNICACIONES', '', 'INGENIERO EN TELECOMUNICACIONES', 454010300, 1, 1, 1, 35, 28, 2, 'C', '35.28.02'</v>
      </c>
      <c r="C46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352802, </v>
      </c>
      <c r="D46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""A"" DE DEPARTAMENTO LOCAL DE INGENIERIA DE TELECOMUNICACIONES', </v>
      </c>
      <c r="E46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6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'INGENIERO EN TELECOMUNICACIONES', </v>
      </c>
      <c r="G46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454010300, </v>
      </c>
      <c r="H46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6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6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6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35, </v>
      </c>
      <c r="L46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28, </v>
      </c>
      <c r="M46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46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6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'35.28.02'</v>
      </c>
      <c r="P46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6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6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6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6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6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6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6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6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6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6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6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6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6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6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6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6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6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6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6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6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6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6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6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6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66" spans="1:40" x14ac:dyDescent="0.25">
      <c r="A466" t="str">
        <f t="shared" ca="1" si="15"/>
        <v>'clave' =&gt; 362001, 'descr' =&gt; 'JEFE ""A"" DE DEPARTAMENTO LOCAL DE PERSONAL', 'nombre' =&gt; '', 'puesto_stps' =&gt; 'JEFE DE PERSONAL', 'clave_stps' =&gt; 823050300, 'activo' =&gt; 1, 'id_rev' =&gt; 1, 'id_reg_cont' =&gt; 1, 'nivel' =&gt; 36, 'familia' =&gt; 20, 'labores' =&gt; 1, 'regimen' =&gt; 'C', 'clasif' =&gt; '36.20.01'</v>
      </c>
      <c r="B466" t="str">
        <f t="shared" ca="1" si="16"/>
        <v>362001, 'JEFE ""A"" DE DEPARTAMENTO LOCAL DE PERSONAL', '', 'JEFE DE PERSONAL', 823050300, 1, 1, 1, 36, 20, 1, 'C', '36.20.01'</v>
      </c>
      <c r="C46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362001, </v>
      </c>
      <c r="D46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""A"" DE DEPARTAMENTO LOCAL DE PERSONAL', </v>
      </c>
      <c r="E46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6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PERSONAL', </v>
      </c>
      <c r="G46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823050300, </v>
      </c>
      <c r="H46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6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6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6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36, </v>
      </c>
      <c r="L46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20, </v>
      </c>
      <c r="M46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46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6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'36.20.01'</v>
      </c>
      <c r="P46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6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6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6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6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6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6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6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6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6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6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6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6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6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6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6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6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6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6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6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6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6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6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6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6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67" spans="1:40" x14ac:dyDescent="0.25">
      <c r="A467" t="str">
        <f t="shared" ca="1" si="15"/>
        <v>'clave' =&gt; 352901, 'descr' =&gt; 'JEFE ""A"" DE UNIDAD DE INFORMATICA LOCAL', 'nombre' =&gt; '', 'puesto_stps' =&gt; 'JEFE DE SISTEMAS (INFORMâ”´TICA)', 'clave_stps' =&gt; 443010100, 'activo' =&gt; 1, 'id_rev' =&gt; 1, 'id_reg_cont' =&gt; 1, 'nivel' =&gt; 35, 'familia' =&gt; 29, 'labores' =&gt; 1, 'regimen' =&gt; 'C', 'clasif' =&gt; '35.29.01'</v>
      </c>
      <c r="B467" t="str">
        <f t="shared" ca="1" si="16"/>
        <v>352901, 'JEFE ""A"" DE UNIDAD DE INFORMATICA LOCAL', '', 'JEFE DE SISTEMAS (INFORMâ”´TICA)', 443010100, 1, 1, 1, 35, 29, 1, 'C', '35.29.01'</v>
      </c>
      <c r="C46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352901, </v>
      </c>
      <c r="D46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""A"" DE UNIDAD DE INFORMATICA LOCAL', </v>
      </c>
      <c r="E46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6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SISTEMAS (INFORMâ”´TICA)', </v>
      </c>
      <c r="G46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443010100, </v>
      </c>
      <c r="H46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6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6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6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35, </v>
      </c>
      <c r="L46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29, </v>
      </c>
      <c r="M46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46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6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'35.29.01'</v>
      </c>
      <c r="P46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6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6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6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6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6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6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6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6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6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6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6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6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6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6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6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6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6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6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6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6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6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6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6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6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68" spans="1:40" x14ac:dyDescent="0.25">
      <c r="A468" t="str">
        <f t="shared" ca="1" si="15"/>
        <v>'clave' =&gt; 297402, 'descr' =&gt; 'JEFE ""A"" DE VIGILANCIA', 'nombre' =&gt; '', 'puesto_stps' =&gt; 'VIGILANTE', 'clave_stps' =&gt; 942031000, 'activo' =&gt; 1, 'id_rev' =&gt; 1, 'id_reg_cont' =&gt; 1, 'nivel' =&gt; 29, 'familia' =&gt; 74, 'labores' =&gt; 2, 'regimen' =&gt; 'C', 'clasif' =&gt; '29.74.02'</v>
      </c>
      <c r="B468" t="str">
        <f t="shared" ca="1" si="16"/>
        <v>297402, 'JEFE ""A"" DE VIGILANCIA', '', 'VIGILANTE', 942031000, 1, 1, 1, 29, 74, 2, 'C', '29.74.02'</v>
      </c>
      <c r="C46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297402, </v>
      </c>
      <c r="D46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""A"" DE VIGILANCIA', </v>
      </c>
      <c r="E46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6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'VIGILANTE', </v>
      </c>
      <c r="G46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942031000, </v>
      </c>
      <c r="H46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6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6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6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46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74, </v>
      </c>
      <c r="M46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46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6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'29.74.02'</v>
      </c>
      <c r="P46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6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6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6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6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6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6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6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6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6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6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6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6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6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6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6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6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6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6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6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6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6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6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6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6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69" spans="1:40" x14ac:dyDescent="0.25">
      <c r="A469" t="str">
        <f t="shared" ca="1" si="15"/>
        <v>'clave' =&gt; 324313, 'descr' =&gt; 'JEFE ""A"" DEPARTAMENTO LOCAL DE ADMINISTRACION Y CONTROL DE SUMINISTROS', 'nombre' =&gt; '', 'puesto_stps' =&gt; 'ADMINISTRADOR', 'clave_stps' =&gt; 825080301, 'activo' =&gt; 1, 'id_rev' =&gt; 1, 'id_reg_cont' =&gt; 1, 'nivel' =&gt; 32, 'familia' =&gt; 43, 'labores' =&gt; 13, 'regimen' =&gt; 'C', 'clasif' =&gt; '32.43.13'</v>
      </c>
      <c r="B469" t="str">
        <f t="shared" ca="1" si="16"/>
        <v>324313, 'JEFE ""A"" DEPARTAMENTO LOCAL DE ADMINISTRACION Y CONTROL DE SUMINISTROS', '', 'ADMINISTRADOR', 825080301, 1, 1, 1, 32, 43, 13, 'C', '32.43.13'</v>
      </c>
      <c r="C46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324313, </v>
      </c>
      <c r="D46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""A"" DEPARTAMENTO LOCAL DE ADMINISTRACION Y CONTROL DE SUMINISTROS', </v>
      </c>
      <c r="E46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6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'ADMINISTRADOR', </v>
      </c>
      <c r="G46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825080301, </v>
      </c>
      <c r="H46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6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6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6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32, </v>
      </c>
      <c r="L46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43, </v>
      </c>
      <c r="M46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13, </v>
      </c>
      <c r="N46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6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'32.43.13'</v>
      </c>
      <c r="P46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6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6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6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6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6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6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6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6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6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6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6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6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6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6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6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6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6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6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6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6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6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6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6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6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70" spans="1:40" x14ac:dyDescent="0.25">
      <c r="A470" t="str">
        <f t="shared" ca="1" si="15"/>
        <v>'clave' =&gt; 305101, 'descr' =&gt; 'JEFE ""B"" DE BRIGADA DE EXPLORACION', 'nombre' =&gt; '', 'puesto_stps' =&gt; 'JEFE DE BRIGADA', 'clave_stps' =&gt; 113040101, 'activo' =&gt; 1, 'id_rev' =&gt; 1, 'id_reg_cont' =&gt; 1, 'nivel' =&gt; 30, 'familia' =&gt; 51, 'labores' =&gt; 1, 'regimen' =&gt; 'C', 'clasif' =&gt; '30.51.01'</v>
      </c>
      <c r="B470" t="str">
        <f t="shared" ca="1" si="16"/>
        <v>305101, 'JEFE ""B"" DE BRIGADA DE EXPLORACION', '', 'JEFE DE BRIGADA', 113040101, 1, 1, 1, 30, 51, 1, 'C', '30.51.01'</v>
      </c>
      <c r="C47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305101, </v>
      </c>
      <c r="D47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""B"" DE BRIGADA DE EXPLORACION', </v>
      </c>
      <c r="E47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7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BRIGADA', </v>
      </c>
      <c r="G47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113040101, </v>
      </c>
      <c r="H47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7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7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7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30, </v>
      </c>
      <c r="L47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51, </v>
      </c>
      <c r="M47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47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7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'30.51.01'</v>
      </c>
      <c r="P47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7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7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7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7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7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7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7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7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7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7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7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7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7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7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7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7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7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7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7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7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7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7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7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7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71" spans="1:40" x14ac:dyDescent="0.25">
      <c r="A471" t="str">
        <f t="shared" ca="1" si="15"/>
        <v>'clave' =&gt; 352001, 'descr' =&gt; 'JEFE ""B"" DE DEPARTAMENTO LOCAL DE PERSONAL', 'nombre' =&gt; '', 'puesto_stps' =&gt; 'JEFE DE PERSONAL', 'clave_stps' =&gt; 823050300, 'activo' =&gt; 1, 'id_rev' =&gt; 1, 'id_reg_cont' =&gt; 1, 'nivel' =&gt; 35, 'familia' =&gt; 20, 'labores' =&gt; 1, 'regimen' =&gt; 'C', 'clasif' =&gt; '35.20.01'</v>
      </c>
      <c r="B471" t="str">
        <f t="shared" ca="1" si="16"/>
        <v>352001, 'JEFE ""B"" DE DEPARTAMENTO LOCAL DE PERSONAL', '', 'JEFE DE PERSONAL', 823050300, 1, 1, 1, 35, 20, 1, 'C', '35.20.01'</v>
      </c>
      <c r="C47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352001, </v>
      </c>
      <c r="D47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""B"" DE DEPARTAMENTO LOCAL DE PERSONAL', </v>
      </c>
      <c r="E47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7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PERSONAL', </v>
      </c>
      <c r="G47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823050300, </v>
      </c>
      <c r="H47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7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7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7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35, </v>
      </c>
      <c r="L47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20, </v>
      </c>
      <c r="M47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47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7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'35.20.01'</v>
      </c>
      <c r="P47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7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7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7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7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7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7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7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7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7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7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7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7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7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7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7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7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7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7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7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7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7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7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7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7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72" spans="1:40" x14ac:dyDescent="0.25">
      <c r="A472" t="str">
        <f t="shared" ca="1" si="15"/>
        <v>'clave' =&gt; 342802, 'descr' =&gt; 'JEFE ""B"" DE DEPARTAMENTO LOCAL INGENIERIA DE TELECOMUNICACIONES', 'nombre' =&gt; '', 'puesto_stps' =&gt; 'INGENIERO EN TELECOMUNICACIONES', 'clave_stps' =&gt; 454010300, 'activo' =&gt; 1, 'id_rev' =&gt; 1, 'id_reg_cont' =&gt; 1, 'nivel' =&gt; 34, 'familia' =&gt; 28, 'labores' =&gt; 2, 'regimen' =&gt; 'C', 'clasif' =&gt; '34.28.02'</v>
      </c>
      <c r="B472" t="str">
        <f t="shared" ca="1" si="16"/>
        <v>342802, 'JEFE ""B"" DE DEPARTAMENTO LOCAL INGENIERIA DE TELECOMUNICACIONES', '', 'INGENIERO EN TELECOMUNICACIONES', 454010300, 1, 1, 1, 34, 28, 2, 'C', '34.28.02'</v>
      </c>
      <c r="C47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342802, </v>
      </c>
      <c r="D47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""B"" DE DEPARTAMENTO LOCAL INGENIERIA DE TELECOMUNICACIONES', </v>
      </c>
      <c r="E47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7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'INGENIERO EN TELECOMUNICACIONES', </v>
      </c>
      <c r="G47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454010300, </v>
      </c>
      <c r="H47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7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7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7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34, </v>
      </c>
      <c r="L47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28, </v>
      </c>
      <c r="M47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47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7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'34.28.02'</v>
      </c>
      <c r="P47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7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7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7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7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7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7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7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7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7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7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7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7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7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7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7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7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7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7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7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7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7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7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7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7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73" spans="1:40" x14ac:dyDescent="0.25">
      <c r="A473" t="str">
        <f t="shared" ca="1" si="15"/>
        <v>'clave' =&gt; 342901, 'descr' =&gt; 'JEFE ""B"" DE UNIDAD DE INFORMATICA LOCAL', 'nombre' =&gt; '', 'puesto_stps' =&gt; 'JEFE DE SISTEMAS (INFORMâ”´TICA)', 'clave_stps' =&gt; 443010100, 'activo' =&gt; 1, 'id_rev' =&gt; 1, 'id_reg_cont' =&gt; 1, 'nivel' =&gt; 34, 'familia' =&gt; 29, 'labores' =&gt; 1, 'regimen' =&gt; 'C', 'clasif' =&gt; '34.29.01'</v>
      </c>
      <c r="B473" t="str">
        <f t="shared" ca="1" si="16"/>
        <v>342901, 'JEFE ""B"" DE UNIDAD DE INFORMATICA LOCAL', '', 'JEFE DE SISTEMAS (INFORMâ”´TICA)', 443010100, 1, 1, 1, 34, 29, 1, 'C', '34.29.01'</v>
      </c>
      <c r="C47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342901, </v>
      </c>
      <c r="D47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""B"" DE UNIDAD DE INFORMATICA LOCAL', </v>
      </c>
      <c r="E47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7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SISTEMAS (INFORMâ”´TICA)', </v>
      </c>
      <c r="G47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443010100, </v>
      </c>
      <c r="H47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7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7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7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34, </v>
      </c>
      <c r="L47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29, </v>
      </c>
      <c r="M47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47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7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'34.29.01'</v>
      </c>
      <c r="P47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7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7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7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7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7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7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7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7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7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7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7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7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7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7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7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7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7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7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7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7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7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7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7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7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74" spans="1:40" x14ac:dyDescent="0.25">
      <c r="A474" t="str">
        <f t="shared" ca="1" si="15"/>
        <v>'clave' =&gt; 314313, 'descr' =&gt; 'JEFE ""B"" DEPARTAMENTO LOCAL DE ADMINISTRACION Y CONTROL DE SUMINISTROS', 'nombre' =&gt; '', 'puesto_stps' =&gt; 'ADMINISTRADOR', 'clave_stps' =&gt; 825080301, 'activo' =&gt; 1, 'id_rev' =&gt; 1, 'id_reg_cont' =&gt; 1, 'nivel' =&gt; 31, 'familia' =&gt; 43, 'labores' =&gt; 13, 'regimen' =&gt; 'C', 'clasif' =&gt; '31.43.13'</v>
      </c>
      <c r="B474" t="str">
        <f t="shared" ca="1" si="16"/>
        <v>314313, 'JEFE ""B"" DEPARTAMENTO LOCAL DE ADMINISTRACION Y CONTROL DE SUMINISTROS', '', 'ADMINISTRADOR', 825080301, 1, 1, 1, 31, 43, 13, 'C', '31.43.13'</v>
      </c>
      <c r="C47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314313, </v>
      </c>
      <c r="D47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""B"" DEPARTAMENTO LOCAL DE ADMINISTRACION Y CONTROL DE SUMINISTROS', </v>
      </c>
      <c r="E47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7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'ADMINISTRADOR', </v>
      </c>
      <c r="G47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825080301, </v>
      </c>
      <c r="H47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7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7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7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31, </v>
      </c>
      <c r="L47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43, </v>
      </c>
      <c r="M47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13, </v>
      </c>
      <c r="N47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7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'31.43.13'</v>
      </c>
      <c r="P47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7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7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7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7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7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7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7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7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7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7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7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7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7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7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7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7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7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7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7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7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7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7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7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7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75" spans="1:40" x14ac:dyDescent="0.25">
      <c r="A475" t="str">
        <f t="shared" ca="1" si="15"/>
        <v>'clave' =&gt; 342001, 'descr' =&gt; 'JEFE ""C"" DE DEPARTAMENTO LOCAL DE PERSONAL', 'nombre' =&gt; '', 'puesto_stps' =&gt; 'JEFE DE PERSONAL', 'clave_stps' =&gt; 823050300, 'activo' =&gt; 1, 'id_rev' =&gt; 1, 'id_reg_cont' =&gt; 1, 'nivel' =&gt; 34, 'familia' =&gt; 20, 'labores' =&gt; 1, 'regimen' =&gt; 'C', 'clasif' =&gt; '34.20.01'</v>
      </c>
      <c r="B475" t="str">
        <f t="shared" ca="1" si="16"/>
        <v>342001, 'JEFE ""C"" DE DEPARTAMENTO LOCAL DE PERSONAL', '', 'JEFE DE PERSONAL', 823050300, 1, 1, 1, 34, 20, 1, 'C', '34.20.01'</v>
      </c>
      <c r="C47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342001, </v>
      </c>
      <c r="D47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""C"" DE DEPARTAMENTO LOCAL DE PERSONAL', </v>
      </c>
      <c r="E47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7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PERSONAL', </v>
      </c>
      <c r="G47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823050300, </v>
      </c>
      <c r="H47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7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7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7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34, </v>
      </c>
      <c r="L47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20, </v>
      </c>
      <c r="M47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47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7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'34.20.01'</v>
      </c>
      <c r="P47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7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7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7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7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7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7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7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7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7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7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7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7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7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7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7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7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7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7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7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7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7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7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7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7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76" spans="1:40" x14ac:dyDescent="0.25">
      <c r="A476" t="str">
        <f t="shared" ca="1" si="15"/>
        <v>'clave' =&gt; 332802, 'descr' =&gt; 'JEFE ""C"" DE DEPARTAMENTO LOCAL INGENIERIA DE TELECOMUNICACIONES', 'nombre' =&gt; '', 'puesto_stps' =&gt; 'INGENIERO EN TELECOMUNICACIONES', 'clave_stps' =&gt; 454010300, 'activo' =&gt; 1, 'id_rev' =&gt; 1, 'id_reg_cont' =&gt; 1, 'nivel' =&gt; 33, 'familia' =&gt; 28, 'labores' =&gt; 2, 'regimen' =&gt; 'C', 'clasif' =&gt; '33.28.02'</v>
      </c>
      <c r="B476" t="str">
        <f t="shared" ca="1" si="16"/>
        <v>332802, 'JEFE ""C"" DE DEPARTAMENTO LOCAL INGENIERIA DE TELECOMUNICACIONES', '', 'INGENIERO EN TELECOMUNICACIONES', 454010300, 1, 1, 1, 33, 28, 2, 'C', '33.28.02'</v>
      </c>
      <c r="C47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332802, </v>
      </c>
      <c r="D47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""C"" DE DEPARTAMENTO LOCAL INGENIERIA DE TELECOMUNICACIONES', </v>
      </c>
      <c r="E47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7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'INGENIERO EN TELECOMUNICACIONES', </v>
      </c>
      <c r="G47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454010300, </v>
      </c>
      <c r="H47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7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7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7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33, </v>
      </c>
      <c r="L47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28, </v>
      </c>
      <c r="M47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47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7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'33.28.02'</v>
      </c>
      <c r="P47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7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7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7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7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7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7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7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7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7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7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7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7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7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7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7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7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7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7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7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7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7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7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7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7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77" spans="1:40" x14ac:dyDescent="0.25">
      <c r="A477" t="str">
        <f t="shared" ca="1" si="15"/>
        <v>'clave' =&gt; 322901, 'descr' =&gt; 'JEFE ""C"" DE UNIDAD DE INFORMATICA LOCAL', 'nombre' =&gt; '', 'puesto_stps' =&gt; 'JEFE DE SISTEMAS (INFORMâ”´TICA)', 'clave_stps' =&gt; 443010100, 'activo' =&gt; 1, 'id_rev' =&gt; 1, 'id_reg_cont' =&gt; 1, 'nivel' =&gt; 32, 'familia' =&gt; 29, 'labores' =&gt; 1, 'regimen' =&gt; 'C', 'clasif' =&gt; '32.29.01'</v>
      </c>
      <c r="B477" t="str">
        <f t="shared" ca="1" si="16"/>
        <v>322901, 'JEFE ""C"" DE UNIDAD DE INFORMATICA LOCAL', '', 'JEFE DE SISTEMAS (INFORMâ”´TICA)', 443010100, 1, 1, 1, 32, 29, 1, 'C', '32.29.01'</v>
      </c>
      <c r="C47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322901, </v>
      </c>
      <c r="D47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""C"" DE UNIDAD DE INFORMATICA LOCAL', </v>
      </c>
      <c r="E47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7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SISTEMAS (INFORMâ”´TICA)', </v>
      </c>
      <c r="G47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443010100, </v>
      </c>
      <c r="H47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7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7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7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32, </v>
      </c>
      <c r="L47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29, </v>
      </c>
      <c r="M47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47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7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'32.29.01'</v>
      </c>
      <c r="P47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7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7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7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7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7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7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7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7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7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7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7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7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7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7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7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7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7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7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7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7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7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7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7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7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78" spans="1:40" x14ac:dyDescent="0.25">
      <c r="A478" t="str">
        <f t="shared" ca="1" si="15"/>
        <v>'clave' =&gt; 251304, 'descr' =&gt; 'JEFE ""C"" DEPARTAMENTO ADMINISTRATIVO O COMERCIAL', 'nombre' =&gt; '', 'puesto_stps' =&gt; 'JEFE DEL DEPARTAMENTO ADMINISTRATIVO', 'clave_stps' =&gt; 823060900, 'activo' =&gt; 1, 'id_rev' =&gt; 1, 'id_reg_cont' =&gt; 1, 'nivel' =&gt; 25, 'familia' =&gt; 13, 'labores' =&gt; 4, 'regimen' =&gt; 'C', 'clasif' =&gt; '25.13.04'</v>
      </c>
      <c r="B478" t="str">
        <f t="shared" ca="1" si="16"/>
        <v>251304, 'JEFE ""C"" DEPARTAMENTO ADMINISTRATIVO O COMERCIAL', '', 'JEFE DEL DEPARTAMENTO ADMINISTRATIVO', 823060900, 1, 1, 1, 25, 13, 4, 'C', '25.13.04'</v>
      </c>
      <c r="C47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251304, </v>
      </c>
      <c r="D47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""C"" DEPARTAMENTO ADMINISTRATIVO O COMERCIAL', </v>
      </c>
      <c r="E47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7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DEL DEPARTAMENTO ADMINISTRATIVO', </v>
      </c>
      <c r="G47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823060900, </v>
      </c>
      <c r="H47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7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7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7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25, </v>
      </c>
      <c r="L47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13, </v>
      </c>
      <c r="M47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47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7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'25.13.04'</v>
      </c>
      <c r="P47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7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7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7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7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7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7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7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7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7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7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7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7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7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7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7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7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7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7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7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7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7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7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7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7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79" spans="1:40" x14ac:dyDescent="0.25">
      <c r="A479" t="str">
        <f t="shared" ca="1" si="15"/>
        <v>'clave' =&gt; 304313, 'descr' =&gt; 'JEFE ""C"" DEPARTAMENTO LOCAL DE ADMINISTRACION Y CONTROL DE SUMINISTROS', 'nombre' =&gt; '', 'puesto_stps' =&gt; 'ADMINISTRADOR', 'clave_stps' =&gt; 825080301, 'activo' =&gt; 1, 'id_rev' =&gt; 1, 'id_reg_cont' =&gt; 1, 'nivel' =&gt; 30, 'familia' =&gt; 43, 'labores' =&gt; 13, 'regimen' =&gt; 'C', 'clasif' =&gt; '30.43.13'</v>
      </c>
      <c r="B479" t="str">
        <f t="shared" ca="1" si="16"/>
        <v>304313, 'JEFE ""C"" DEPARTAMENTO LOCAL DE ADMINISTRACION Y CONTROL DE SUMINISTROS', '', 'ADMINISTRADOR', 825080301, 1, 1, 1, 30, 43, 13, 'C', '30.43.13'</v>
      </c>
      <c r="C47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304313, </v>
      </c>
      <c r="D47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""C"" DEPARTAMENTO LOCAL DE ADMINISTRACION Y CONTROL DE SUMINISTROS', </v>
      </c>
      <c r="E47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7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'ADMINISTRADOR', </v>
      </c>
      <c r="G47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825080301, </v>
      </c>
      <c r="H47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7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7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7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30, </v>
      </c>
      <c r="L47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43, </v>
      </c>
      <c r="M47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13, </v>
      </c>
      <c r="N47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7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'30.43.13'</v>
      </c>
      <c r="P47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7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7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7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7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7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7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7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7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7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7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7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7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7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7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7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7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7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7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7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7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7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7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7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7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80" spans="1:40" x14ac:dyDescent="0.25">
      <c r="A480" t="str">
        <f t="shared" ca="1" si="15"/>
        <v>'clave' =&gt; 332001, 'descr' =&gt; 'JEFE ""D"" DE DEPARTAMENTO LOCAL DEPERSONAL', 'nombre' =&gt; '', 'puesto_stps' =&gt; 'JEFE DE PERSONAL', 'clave_stps' =&gt; 823050300, 'activo' =&gt; 1, 'id_rev' =&gt; 1, 'id_reg_cont' =&gt; 1, 'nivel' =&gt; 33, 'familia' =&gt; 20, 'labores' =&gt; 1, 'regimen' =&gt; 'C', 'clasif' =&gt; '33.20.01'</v>
      </c>
      <c r="B480" t="str">
        <f t="shared" ca="1" si="16"/>
        <v>332001, 'JEFE ""D"" DE DEPARTAMENTO LOCAL DEPERSONAL', '', 'JEFE DE PERSONAL', 823050300, 1, 1, 1, 33, 20, 1, 'C', '33.20.01'</v>
      </c>
      <c r="C48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332001, </v>
      </c>
      <c r="D48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""D"" DE DEPARTAMENTO LOCAL DEPERSONAL', </v>
      </c>
      <c r="E48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8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PERSONAL', </v>
      </c>
      <c r="G48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823050300, </v>
      </c>
      <c r="H48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8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8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8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33, </v>
      </c>
      <c r="L48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20, </v>
      </c>
      <c r="M48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48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8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'33.20.01'</v>
      </c>
      <c r="P48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8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8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8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8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8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8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8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8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8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8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8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8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8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8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8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8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8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8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8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8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8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8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8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8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81" spans="1:40" x14ac:dyDescent="0.25">
      <c r="A481" t="str">
        <f t="shared" ca="1" si="15"/>
        <v>'clave' =&gt; 312901, 'descr' =&gt; 'JEFE ""D"" DE UNIDAD DE INFORMATICA LOCAL', 'nombre' =&gt; '', 'puesto_stps' =&gt; 'JEFE DE SISTEMAS (INFORMâ”´TICA)', 'clave_stps' =&gt; 443010100, 'activo' =&gt; 1, 'id_rev' =&gt; 1, 'id_reg_cont' =&gt; 1, 'nivel' =&gt; 31, 'familia' =&gt; 29, 'labores' =&gt; 1, 'regimen' =&gt; 'C', 'clasif' =&gt; '31.29.01'</v>
      </c>
      <c r="B481" t="str">
        <f t="shared" ca="1" si="16"/>
        <v>312901, 'JEFE ""D"" DE UNIDAD DE INFORMATICA LOCAL', '', 'JEFE DE SISTEMAS (INFORMâ”´TICA)', 443010100, 1, 1, 1, 31, 29, 1, 'C', '31.29.01'</v>
      </c>
      <c r="C48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312901, </v>
      </c>
      <c r="D48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""D"" DE UNIDAD DE INFORMATICA LOCAL', </v>
      </c>
      <c r="E48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8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SISTEMAS (INFORMâ”´TICA)', </v>
      </c>
      <c r="G48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443010100, </v>
      </c>
      <c r="H48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8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8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48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31, </v>
      </c>
      <c r="L48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29, </v>
      </c>
      <c r="M48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48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48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'31.29.01'</v>
      </c>
      <c r="P48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8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8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8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8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8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8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8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8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8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8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8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8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8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8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8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8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8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8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8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8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8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8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8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8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82" spans="1:40" x14ac:dyDescent="0.25">
      <c r="A482" t="str">
        <f t="shared" ca="1" si="15"/>
        <v>'clave' =&gt; 306301, 'descr' =&gt; 'JEFE ""A"" DE INSTRUMENTOS', 'nombre' =&gt; '', 'puesto_stps' =&gt; 'TECNICO ELECTROMECANICO', 'clave_stps' =&gt; 423040600, 'activo' =&gt; 1, 'id_rev' =&gt; 1, 'id_reg_cont' =&gt; 2, 'nivel' =&gt; 30, 'familia' =&gt; 63, 'labores' =&gt; 1, 'regimen' =&gt; 'S', 'clasif' =&gt; '30.63.01'</v>
      </c>
      <c r="B482" t="str">
        <f t="shared" ca="1" si="16"/>
        <v>306301, 'JEFE ""A"" DE INSTRUMENTOS', '', 'TECNICO ELECTROMECANICO', 423040600, 1, 1, 2, 30, 63, 1, 'S', '30.63.01'</v>
      </c>
      <c r="C48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306301, </v>
      </c>
      <c r="D48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""A"" DE INSTRUMENTOS', </v>
      </c>
      <c r="E48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8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ELECTROMECANICO', </v>
      </c>
      <c r="G48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423040600, </v>
      </c>
      <c r="H48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8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8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8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30, </v>
      </c>
      <c r="L48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48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48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8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'30.63.01'</v>
      </c>
      <c r="P48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8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8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8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8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8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8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8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8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8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8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8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8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8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8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8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8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8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8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8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8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8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8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8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8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83" spans="1:40" x14ac:dyDescent="0.25">
      <c r="A483" t="str">
        <f t="shared" ca="1" si="15"/>
        <v>'clave' =&gt; 295606, 'descr' =&gt; 'JEFE ""A"" DE LABORATORIO', 'nombre' =&gt; '', 'puesto_stps' =&gt; 'LABORATORISTA QUâ•MICO INDUSTRIAL', 'clave_stps' =&gt; 1113020100, 'activo' =&gt; 1, 'id_rev' =&gt; 1, 'id_reg_cont' =&gt; 2, 'nivel' =&gt; 29, 'familia' =&gt; 56, 'labores' =&gt; 6, 'regimen' =&gt; 'S', 'clasif' =&gt; '29.56.06'</v>
      </c>
      <c r="B483" t="str">
        <f t="shared" ca="1" si="16"/>
        <v>295606, 'JEFE ""A"" DE LABORATORIO', '', 'LABORATORISTA QUâ•MICO INDUSTRIAL', 1113020100, 1, 1, 2, 29, 56, 6, 'S', '29.56.06'</v>
      </c>
      <c r="C48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295606, </v>
      </c>
      <c r="D48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""A"" DE LABORATORIO', </v>
      </c>
      <c r="E48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8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'LABORATORISTA QUâ•MICO INDUSTRIAL', </v>
      </c>
      <c r="G48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1113020100, </v>
      </c>
      <c r="H48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8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8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8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48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56, </v>
      </c>
      <c r="M48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48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8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'29.56.06'</v>
      </c>
      <c r="P48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8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8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8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8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8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8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8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8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8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8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8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8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8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8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8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8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8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8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8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8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8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8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8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8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84" spans="1:40" x14ac:dyDescent="0.25">
      <c r="A484" t="str">
        <f t="shared" ca="1" si="15"/>
        <v>'clave' =&gt; 285432, 'descr' =&gt; 'JEFE ""A"" DE PATIO DE TANQUES', 'nombre' =&gt; '', 'puesto_stps' =&gt; 'SUPERVISOR-OPERADOR DE PLANTA', 'clave_stps' =&gt; 222010101, 'activo' =&gt; 1, 'id_rev' =&gt; 1, 'id_reg_cont' =&gt; 2, 'nivel' =&gt; 28, 'familia' =&gt; 54, 'labores' =&gt; 32, 'regimen' =&gt; 'S', 'clasif' =&gt; '28.54.32'</v>
      </c>
      <c r="B484" t="str">
        <f t="shared" ca="1" si="16"/>
        <v>285432, 'JEFE ""A"" DE PATIO DE TANQUES', '', 'SUPERVISOR-OPERADOR DE PLANTA', 222010101, 1, 1, 2, 28, 54, 32, 'S', '28.54.32'</v>
      </c>
      <c r="C48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285432, </v>
      </c>
      <c r="D48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""A"" DE PATIO DE TANQUES', </v>
      </c>
      <c r="E48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8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48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48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8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8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8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48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54, </v>
      </c>
      <c r="M48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32, </v>
      </c>
      <c r="N48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8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'28.54.32'</v>
      </c>
      <c r="P48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8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8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8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8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8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8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8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8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8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8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8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8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8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8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8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8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8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8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8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8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8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8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8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8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85" spans="1:40" x14ac:dyDescent="0.25">
      <c r="A485" t="str">
        <f t="shared" ca="1" si="15"/>
        <v>'clave' =&gt; 274402, 'descr' =&gt; 'JEFE ""A"" DE SECCIÃ‹N', 'nombre' =&gt; '', 'puesto_stps' =&gt; 'JEFE DE SISTEMAS (INFORMâ”´TICA)', 'clave_stps' =&gt; 443010100, 'activo' =&gt; 1, 'id_rev' =&gt; 1, 'id_reg_cont' =&gt; 2, 'nivel' =&gt; 27, 'familia' =&gt; 44, 'labores' =&gt; 2, 'regimen' =&gt; 'S', 'clasif' =&gt; '27.44.02'</v>
      </c>
      <c r="B485" t="str">
        <f t="shared" ca="1" si="16"/>
        <v>274402, 'JEFE ""A"" DE SECCIÃ‹N', '', 'JEFE DE SISTEMAS (INFORMâ”´TICA)', 443010100, 1, 1, 2, 27, 44, 2, 'S', '27.44.02'</v>
      </c>
      <c r="C48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274402, </v>
      </c>
      <c r="D48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""A"" DE SECCIÃ‹N', </v>
      </c>
      <c r="E48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8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SISTEMAS (INFORMâ”´TICA)', </v>
      </c>
      <c r="G48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443010100, </v>
      </c>
      <c r="H48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8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8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8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48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48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48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8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'27.44.02'</v>
      </c>
      <c r="P48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8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8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8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8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8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8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8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8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8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8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8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8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8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8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8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8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8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8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8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8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8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8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8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8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86" spans="1:40" x14ac:dyDescent="0.25">
      <c r="A486" t="str">
        <f t="shared" ca="1" si="15"/>
        <v>'clave' =&gt; 296302, 'descr' =&gt; 'JEFE ""A"" DE TALLERES', 'nombre' =&gt; '', 'puesto_stps' =&gt; 'TECNICO ELECTROMECANICO', 'clave_stps' =&gt; 423040600, 'activo' =&gt; 1, 'id_rev' =&gt; 1, 'id_reg_cont' =&gt; 2, 'nivel' =&gt; 29, 'familia' =&gt; 63, 'labores' =&gt; 2, 'regimen' =&gt; 'S', 'clasif' =&gt; '29.63.02'</v>
      </c>
      <c r="B486" t="str">
        <f t="shared" ca="1" si="16"/>
        <v>296302, 'JEFE ""A"" DE TALLERES', '', 'TECNICO ELECTROMECANICO', 423040600, 1, 1, 2, 29, 63, 2, 'S', '29.63.02'</v>
      </c>
      <c r="C48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296302, </v>
      </c>
      <c r="D48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""A"" DE TALLERES', </v>
      </c>
      <c r="E48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8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ELECTROMECANICO', </v>
      </c>
      <c r="G48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423040600, </v>
      </c>
      <c r="H48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8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8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8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48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48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48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8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'29.63.02'</v>
      </c>
      <c r="P48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8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8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8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8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8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8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8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8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8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8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8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8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8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8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8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8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8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8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8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8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8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8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8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8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87" spans="1:40" x14ac:dyDescent="0.25">
      <c r="A487" t="str">
        <f t="shared" ca="1" si="15"/>
        <v>'clave' =&gt; 278101, 'descr' =&gt; 'JEFE ""A"" DE TRANSPORTES', 'nombre' =&gt; '', 'puesto_stps' =&gt; 'SUPERVISOR DE TRANSPORTACIÃ‹N', 'clave_stps' =&gt; 653020202, 'activo' =&gt; 1, 'id_rev' =&gt; 1, 'id_reg_cont' =&gt; 2, 'nivel' =&gt; 27, 'familia' =&gt; 81, 'labores' =&gt; 1, 'regimen' =&gt; 'S', 'clasif' =&gt; '27.81.01'</v>
      </c>
      <c r="B487" t="str">
        <f t="shared" ca="1" si="16"/>
        <v>278101, 'JEFE ""A"" DE TRANSPORTES', '', 'SUPERVISOR DE TRANSPORTACIÃ‹N', 653020202, 1, 1, 2, 27, 81, 1, 'S', '27.81.01'</v>
      </c>
      <c r="C48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278101, </v>
      </c>
      <c r="D48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""A"" DE TRANSPORTES', </v>
      </c>
      <c r="E48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8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 DE TRANSPORTACIÃ‹N', </v>
      </c>
      <c r="G48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653020202, </v>
      </c>
      <c r="H48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8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8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8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48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81, </v>
      </c>
      <c r="M48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48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8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'27.81.01'</v>
      </c>
      <c r="P48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8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8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8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8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8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8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8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8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8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8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8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8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8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8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8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8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8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8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8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8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8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8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8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8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88" spans="1:40" x14ac:dyDescent="0.25">
      <c r="A488" t="str">
        <f t="shared" ca="1" si="15"/>
        <v>'clave' =&gt; 317201, 'descr' =&gt; 'JEFE ""A"" DEPARTAMENTO (CONTRAINCENDIO)', 'nombre' =&gt; '', 'puesto_stps' =&gt; 'COMANDANTE DE BOMBEROS', 'clave_stps' =&gt; 943020100, 'activo' =&gt; 1, 'id_rev' =&gt; 1, 'id_reg_cont' =&gt; 2, 'nivel' =&gt; 31, 'familia' =&gt; 72, 'labores' =&gt; 1, 'regimen' =&gt; 'S', 'clasif' =&gt; '31.72.01'</v>
      </c>
      <c r="B488" t="str">
        <f t="shared" ca="1" si="16"/>
        <v>317201, 'JEFE ""A"" DEPARTAMENTO (CONTRAINCENDIO)', '', 'COMANDANTE DE BOMBEROS', 943020100, 1, 1, 2, 31, 72, 1, 'S', '31.72.01'</v>
      </c>
      <c r="C48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317201, </v>
      </c>
      <c r="D48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""A"" DEPARTAMENTO (CONTRAINCENDIO)', </v>
      </c>
      <c r="E48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8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'COMANDANTE DE BOMBEROS', </v>
      </c>
      <c r="G48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943020100, </v>
      </c>
      <c r="H48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8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8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8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31, </v>
      </c>
      <c r="L48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72, </v>
      </c>
      <c r="M48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48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8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'31.72.01'</v>
      </c>
      <c r="P48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8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8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8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8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8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8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8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8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8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8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8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8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8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8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8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8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8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8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8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8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8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8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8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8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89" spans="1:40" x14ac:dyDescent="0.25">
      <c r="A489" t="str">
        <f t="shared" ca="1" si="15"/>
        <v>'clave' =&gt; 265801, 'descr' =&gt; 'JEFE ""B"" DE ESTACION DE BOMBAS Y CALDERAS', 'nombre' =&gt; '', 'puesto_stps' =&gt; 'OPERADOR DE BOMBAS', 'clave_stps' =&gt; 252020100, 'activo' =&gt; 1, 'id_rev' =&gt; 1, 'id_reg_cont' =&gt; 2, 'nivel' =&gt; 26, 'familia' =&gt; 58, 'labores' =&gt; 1, 'regimen' =&gt; 'S', 'clasif' =&gt; '26.58.01'</v>
      </c>
      <c r="B489" t="str">
        <f t="shared" ca="1" si="16"/>
        <v>265801, 'JEFE ""B"" DE ESTACION DE BOMBAS Y CALDERAS', '', 'OPERADOR DE BOMBAS', 252020100, 1, 1, 2, 26, 58, 1, 'S', '26.58.01'</v>
      </c>
      <c r="C48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265801, </v>
      </c>
      <c r="D48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""B"" DE ESTACION DE BOMBAS Y CALDERAS', </v>
      </c>
      <c r="E48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8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BOMBAS', </v>
      </c>
      <c r="G48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252020100, </v>
      </c>
      <c r="H48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8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8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8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26, </v>
      </c>
      <c r="L48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58, </v>
      </c>
      <c r="M48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48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8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'26.58.01'</v>
      </c>
      <c r="P48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8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8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8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8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8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8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8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8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8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8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8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8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8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8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8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8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8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8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8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8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8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8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8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8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90" spans="1:40" x14ac:dyDescent="0.25">
      <c r="A490" t="str">
        <f t="shared" ca="1" si="15"/>
        <v>'clave' =&gt; 285606, 'descr' =&gt; 'JEFE ""B"" DE LABORATORIO', 'nombre' =&gt; '', 'puesto_stps' =&gt; 'LABORATORISTA QUâ•MICO INDUSTRIAL', 'clave_stps' =&gt; 1113020100, 'activo' =&gt; 1, 'id_rev' =&gt; 1, 'id_reg_cont' =&gt; 2, 'nivel' =&gt; 28, 'familia' =&gt; 56, 'labores' =&gt; 6, 'regimen' =&gt; 'S', 'clasif' =&gt; '28.56.06'</v>
      </c>
      <c r="B490" t="str">
        <f t="shared" ca="1" si="16"/>
        <v>285606, 'JEFE ""B"" DE LABORATORIO', '', 'LABORATORISTA QUâ•MICO INDUSTRIAL', 1113020100, 1, 1, 2, 28, 56, 6, 'S', '28.56.06'</v>
      </c>
      <c r="C49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285606, </v>
      </c>
      <c r="D49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""B"" DE LABORATORIO', </v>
      </c>
      <c r="E49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9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'LABORATORISTA QUâ•MICO INDUSTRIAL', </v>
      </c>
      <c r="G49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1113020100, </v>
      </c>
      <c r="H49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9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9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9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49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56, </v>
      </c>
      <c r="M49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49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9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'28.56.06'</v>
      </c>
      <c r="P49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9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9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9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9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9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9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9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9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9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9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9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9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9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9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9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9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9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9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9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9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9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9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9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9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91" spans="1:40" x14ac:dyDescent="0.25">
      <c r="A491" t="str">
        <f t="shared" ca="1" si="15"/>
        <v>'clave' =&gt; 275701, 'descr' =&gt; 'JEFE ""B"" DE PLANTAS', 'nombre' =&gt; '', 'puesto_stps' =&gt; 'SUPERVISOR-OPERADOR DE PLANTA', 'clave_stps' =&gt; 222010101, 'activo' =&gt; 1, 'id_rev' =&gt; 1, 'id_reg_cont' =&gt; 2, 'nivel' =&gt; 27, 'familia' =&gt; 57, 'labores' =&gt; 1, 'regimen' =&gt; 'S', 'clasif' =&gt; '27.57.01'</v>
      </c>
      <c r="B491" t="str">
        <f t="shared" ca="1" si="16"/>
        <v>275701, 'JEFE ""B"" DE PLANTAS', '', 'SUPERVISOR-OPERADOR DE PLANTA', 222010101, 1, 1, 2, 27, 57, 1, 'S', '27.57.01'</v>
      </c>
      <c r="C49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275701, </v>
      </c>
      <c r="D49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""B"" DE PLANTAS', </v>
      </c>
      <c r="E49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9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49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49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9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9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9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49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57, </v>
      </c>
      <c r="M49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49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9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'27.57.01'</v>
      </c>
      <c r="P49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9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9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9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9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9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9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9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9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9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9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9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9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9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9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9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9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9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9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9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9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9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9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9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9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92" spans="1:40" x14ac:dyDescent="0.25">
      <c r="A492" t="str">
        <f t="shared" ca="1" si="15"/>
        <v>'clave' =&gt; 264402, 'descr' =&gt; 'JEFE ""B"" DE SECCIÃ‹N', 'nombre' =&gt; '', 'puesto_stps' =&gt; 'JEFE DE SISTEMAS (INFORMâ”´TICA)', 'clave_stps' =&gt; 443010100, 'activo' =&gt; 1, 'id_rev' =&gt; 1, 'id_reg_cont' =&gt; 2, 'nivel' =&gt; 26, 'familia' =&gt; 44, 'labores' =&gt; 2, 'regimen' =&gt; 'S', 'clasif' =&gt; '26.44.02'</v>
      </c>
      <c r="B492" t="str">
        <f t="shared" ca="1" si="16"/>
        <v>264402, 'JEFE ""B"" DE SECCIÃ‹N', '', 'JEFE DE SISTEMAS (INFORMâ”´TICA)', 443010100, 1, 1, 2, 26, 44, 2, 'S', '26.44.02'</v>
      </c>
      <c r="C49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264402, </v>
      </c>
      <c r="D49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""B"" DE SECCIÃ‹N', </v>
      </c>
      <c r="E49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9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SISTEMAS (INFORMâ”´TICA)', </v>
      </c>
      <c r="G49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443010100, </v>
      </c>
      <c r="H49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9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9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9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26, </v>
      </c>
      <c r="L49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49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49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9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'26.44.02'</v>
      </c>
      <c r="P49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9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9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9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9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9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9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9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9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9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9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9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9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9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9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9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9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9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9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9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9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9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9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9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9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93" spans="1:40" x14ac:dyDescent="0.25">
      <c r="A493" t="str">
        <f t="shared" ca="1" si="15"/>
        <v>'clave' =&gt; 286302, 'descr' =&gt; 'JEFE ""B"" DE TALLERES', 'nombre' =&gt; '', 'puesto_stps' =&gt; 'TECNICO ELECTROMECANICO', 'clave_stps' =&gt; 423040600, 'activo' =&gt; 1, 'id_rev' =&gt; 1, 'id_reg_cont' =&gt; 2, 'nivel' =&gt; 28, 'familia' =&gt; 63, 'labores' =&gt; 2, 'regimen' =&gt; 'S', 'clasif' =&gt; '28.63.02'</v>
      </c>
      <c r="B493" t="str">
        <f t="shared" ca="1" si="16"/>
        <v>286302, 'JEFE ""B"" DE TALLERES', '', 'TECNICO ELECTROMECANICO', 423040600, 1, 1, 2, 28, 63, 2, 'S', '28.63.02'</v>
      </c>
      <c r="C49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286302, </v>
      </c>
      <c r="D49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""B"" DE TALLERES', </v>
      </c>
      <c r="E49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9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ELECTROMECANICO', </v>
      </c>
      <c r="G49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423040600, </v>
      </c>
      <c r="H49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9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9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9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49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49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49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9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'28.63.02'</v>
      </c>
      <c r="P49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9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9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9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9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9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9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9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9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9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9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9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9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9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9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9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9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9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9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9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9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9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9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9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9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94" spans="1:40" x14ac:dyDescent="0.25">
      <c r="A494" t="str">
        <f t="shared" ca="1" si="15"/>
        <v>'clave' =&gt; 268101, 'descr' =&gt; 'JEFE ""B"" DE TRANSPORTES', 'nombre' =&gt; 'JEFE B TRANSPORTES', 'puesto_stps' =&gt; 'SUPERVISOR DE TRANSPORTACIÃ‹N', 'clave_stps' =&gt; 653020202, 'activo' =&gt; 1, 'id_rev' =&gt; 1, 'id_reg_cont' =&gt; 2, 'nivel' =&gt; 26, 'familia' =&gt; 81, 'labores' =&gt; 1, 'regimen' =&gt; 'S', 'clasif' =&gt; '26.81.01'</v>
      </c>
      <c r="B494" t="str">
        <f t="shared" ca="1" si="16"/>
        <v>268101, 'JEFE ""B"" DE TRANSPORTES', 'JEFE B TRANSPORTES', 'SUPERVISOR DE TRANSPORTACIÃ‹N', 653020202, 1, 1, 2, 26, 81, 1, 'S', '26.81.01'</v>
      </c>
      <c r="C49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268101, </v>
      </c>
      <c r="D49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""B"" DE TRANSPORTES', </v>
      </c>
      <c r="E49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'JEFE B TRANSPORTES', </v>
      </c>
      <c r="F49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 DE TRANSPORTACIÃ‹N', </v>
      </c>
      <c r="G49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653020202, </v>
      </c>
      <c r="H49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9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9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9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26, </v>
      </c>
      <c r="L49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81, </v>
      </c>
      <c r="M49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49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9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'26.81.01'</v>
      </c>
      <c r="P49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9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9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9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9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9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9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9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9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9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9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9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9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9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9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9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9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9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9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9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9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9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9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9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9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95" spans="1:40" x14ac:dyDescent="0.25">
      <c r="A495" t="str">
        <f t="shared" ca="1" si="15"/>
        <v>'clave' =&gt; 297201, 'descr' =&gt; 'JEFE ""B"" DEPARTAMENTO (CONTRA INCENDIO)', 'nombre' =&gt; '', 'puesto_stps' =&gt; 'COMANDANTE DE BOMBEROS', 'clave_stps' =&gt; 943020100, 'activo' =&gt; 1, 'id_rev' =&gt; 1, 'id_reg_cont' =&gt; 2, 'nivel' =&gt; 29, 'familia' =&gt; 72, 'labores' =&gt; 1, 'regimen' =&gt; 'S', 'clasif' =&gt; '29.72.01'</v>
      </c>
      <c r="B495" t="str">
        <f t="shared" ca="1" si="16"/>
        <v>297201, 'JEFE ""B"" DEPARTAMENTO (CONTRA INCENDIO)', '', 'COMANDANTE DE BOMBEROS', 943020100, 1, 1, 2, 29, 72, 1, 'S', '29.72.01'</v>
      </c>
      <c r="C49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297201, </v>
      </c>
      <c r="D49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""B"" DEPARTAMENTO (CONTRA INCENDIO)', </v>
      </c>
      <c r="E49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9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'COMANDANTE DE BOMBEROS', </v>
      </c>
      <c r="G49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943020100, </v>
      </c>
      <c r="H49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9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9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9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49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72, </v>
      </c>
      <c r="M49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49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9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'29.72.01'</v>
      </c>
      <c r="P49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9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9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9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9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9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9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9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9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9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9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9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9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9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9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9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9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9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9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9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9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9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9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9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9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96" spans="1:40" x14ac:dyDescent="0.25">
      <c r="A496" t="str">
        <f t="shared" ca="1" si="15"/>
        <v>'clave' =&gt; 275606, 'descr' =&gt; 'JEFE ""C"" DE LABORATORIO', 'nombre' =&gt; '', 'puesto_stps' =&gt; 'LABORATORISTA QUâ•MICO INDUSTRIAL', 'clave_stps' =&gt; 1113020100, 'activo' =&gt; 1, 'id_rev' =&gt; 1, 'id_reg_cont' =&gt; 2, 'nivel' =&gt; 27, 'familia' =&gt; 56, 'labores' =&gt; 6, 'regimen' =&gt; 'S', 'clasif' =&gt; '27.56.06'</v>
      </c>
      <c r="B496" t="str">
        <f t="shared" ca="1" si="16"/>
        <v>275606, 'JEFE ""C"" DE LABORATORIO', '', 'LABORATORISTA QUâ•MICO INDUSTRIAL', 1113020100, 1, 1, 2, 27, 56, 6, 'S', '27.56.06'</v>
      </c>
      <c r="C49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275606, </v>
      </c>
      <c r="D49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""C"" DE LABORATORIO', </v>
      </c>
      <c r="E49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9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'LABORATORISTA QUâ•MICO INDUSTRIAL', </v>
      </c>
      <c r="G49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1113020100, </v>
      </c>
      <c r="H49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9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9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9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49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56, </v>
      </c>
      <c r="M49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49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9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'27.56.06'</v>
      </c>
      <c r="P49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9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9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9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9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9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9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9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9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9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9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9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9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9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9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9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9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9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9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9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9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9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9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9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9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97" spans="1:40" x14ac:dyDescent="0.25">
      <c r="A497" t="str">
        <f t="shared" ca="1" si="15"/>
        <v>'clave' =&gt; 265701, 'descr' =&gt; 'JEFE ""C"" DE PLANTAS', 'nombre' =&gt; '', 'puesto_stps' =&gt; 'SUPERVISOR-OPERADOR DE PLANTA', 'clave_stps' =&gt; 222010101, 'activo' =&gt; 1, 'id_rev' =&gt; 1, 'id_reg_cont' =&gt; 2, 'nivel' =&gt; 26, 'familia' =&gt; 57, 'labores' =&gt; 1, 'regimen' =&gt; 'S', 'clasif' =&gt; '26.57.01'</v>
      </c>
      <c r="B497" t="str">
        <f t="shared" ca="1" si="16"/>
        <v>265701, 'JEFE ""C"" DE PLANTAS', '', 'SUPERVISOR-OPERADOR DE PLANTA', 222010101, 1, 1, 2, 26, 57, 1, 'S', '26.57.01'</v>
      </c>
      <c r="C49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265701, </v>
      </c>
      <c r="D49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""C"" DE PLANTAS', </v>
      </c>
      <c r="E49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9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49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49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9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9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9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26, </v>
      </c>
      <c r="L49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57, </v>
      </c>
      <c r="M49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49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9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'26.57.01'</v>
      </c>
      <c r="P49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9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9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9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9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9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9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9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9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9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9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9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9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9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9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9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9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9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9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9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9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9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9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9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9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98" spans="1:40" x14ac:dyDescent="0.25">
      <c r="A498" t="str">
        <f t="shared" ca="1" si="15"/>
        <v>'clave' =&gt; 254402, 'descr' =&gt; 'JEFE ""C"" DE SECCIÃ‹N', 'nombre' =&gt; '', 'puesto_stps' =&gt; 'JEFE DE SISTEMAS (INFORMâ”´TICA)', 'clave_stps' =&gt; 443010100, 'activo' =&gt; 1, 'id_rev' =&gt; 1, 'id_reg_cont' =&gt; 2, 'nivel' =&gt; 25, 'familia' =&gt; 44, 'labores' =&gt; 2, 'regimen' =&gt; 'S', 'clasif' =&gt; '25.44.02'</v>
      </c>
      <c r="B498" t="str">
        <f t="shared" ca="1" si="16"/>
        <v>254402, 'JEFE ""C"" DE SECCIÃ‹N', '', 'JEFE DE SISTEMAS (INFORMâ”´TICA)', 443010100, 1, 1, 2, 25, 44, 2, 'S', '25.44.02'</v>
      </c>
      <c r="C49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254402, </v>
      </c>
      <c r="D49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""C"" DE SECCIÃ‹N', </v>
      </c>
      <c r="E49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9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SISTEMAS (INFORMâ”´TICA)', </v>
      </c>
      <c r="G49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443010100, </v>
      </c>
      <c r="H49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9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9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9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25, </v>
      </c>
      <c r="L49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49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49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9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'25.44.02'</v>
      </c>
      <c r="P49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9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9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9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9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9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9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9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9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9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9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9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9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9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9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9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9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9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9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9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9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9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9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9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9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499" spans="1:40" x14ac:dyDescent="0.25">
      <c r="A499" t="str">
        <f t="shared" ca="1" si="15"/>
        <v>'clave' =&gt; 276302, 'descr' =&gt; 'JEFE ""C"" DE TALLERES', 'nombre' =&gt; '', 'puesto_stps' =&gt; 'TECNICO ELECTROMECANICO', 'clave_stps' =&gt; 423040600, 'activo' =&gt; 1, 'id_rev' =&gt; 1, 'id_reg_cont' =&gt; 2, 'nivel' =&gt; 27, 'familia' =&gt; 63, 'labores' =&gt; 2, 'regimen' =&gt; 'S', 'clasif' =&gt; '27.63.02'</v>
      </c>
      <c r="B499" t="str">
        <f t="shared" ca="1" si="16"/>
        <v>276302, 'JEFE ""C"" DE TALLERES', '', 'TECNICO ELECTROMECANICO', 423040600, 1, 1, 2, 27, 63, 2, 'S', '27.63.02'</v>
      </c>
      <c r="C49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276302, </v>
      </c>
      <c r="D49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""C"" DE TALLERES', </v>
      </c>
      <c r="E49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49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ELECTROMECANICO', </v>
      </c>
      <c r="G49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423040600, </v>
      </c>
      <c r="H49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49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49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49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49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49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49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49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'27.63.02'</v>
      </c>
      <c r="P49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49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49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49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49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49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49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49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49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49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49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49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49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49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49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49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49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49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49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49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49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49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49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49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49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00" spans="1:40" x14ac:dyDescent="0.25">
      <c r="A500" t="str">
        <f t="shared" ca="1" si="15"/>
        <v>'clave' =&gt; 258101, 'descr' =&gt; 'JEFE ""C"" DE TRANSPORTES', 'nombre' =&gt; '', 'puesto_stps' =&gt; 'SUPERVISOR DE TRANSPORTACIÃ‹N', 'clave_stps' =&gt; 653020202, 'activo' =&gt; 1, 'id_rev' =&gt; 1, 'id_reg_cont' =&gt; 2, 'nivel' =&gt; 25, 'familia' =&gt; 81, 'labores' =&gt; 1, 'regimen' =&gt; 'S', 'clasif' =&gt; '25.81.01'</v>
      </c>
      <c r="B500" t="str">
        <f t="shared" ca="1" si="16"/>
        <v>258101, 'JEFE ""C"" DE TRANSPORTES', '', 'SUPERVISOR DE TRANSPORTACIÃ‹N', 653020202, 1, 1, 2, 25, 81, 1, 'S', '25.81.01'</v>
      </c>
      <c r="C50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258101, </v>
      </c>
      <c r="D50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""C"" DE TRANSPORTES', </v>
      </c>
      <c r="E50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0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 DE TRANSPORTACIÃ‹N', </v>
      </c>
      <c r="G50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653020202, </v>
      </c>
      <c r="H50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0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0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0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25, </v>
      </c>
      <c r="L50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81, </v>
      </c>
      <c r="M50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50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0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'25.81.01'</v>
      </c>
      <c r="P50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0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0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0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0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0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0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0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0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0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0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0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0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0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0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0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0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0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0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0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0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0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0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0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0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01" spans="1:40" x14ac:dyDescent="0.25">
      <c r="A501" t="str">
        <f t="shared" ca="1" si="15"/>
        <v>'clave' =&gt; 277201, 'descr' =&gt; 'JEFE ""C"" DEPARTAMENTO (CONTRA INCENDIO)', 'nombre' =&gt; '', 'puesto_stps' =&gt; 'COMANDANTE DE BOMBEROS', 'clave_stps' =&gt; 943020100, 'activo' =&gt; 1, 'id_rev' =&gt; 1, 'id_reg_cont' =&gt; 2, 'nivel' =&gt; 27, 'familia' =&gt; 72, 'labores' =&gt; 1, 'regimen' =&gt; 'S', 'clasif' =&gt; '27.72.01'</v>
      </c>
      <c r="B501" t="str">
        <f t="shared" ca="1" si="16"/>
        <v>277201, 'JEFE ""C"" DEPARTAMENTO (CONTRA INCENDIO)', '', 'COMANDANTE DE BOMBEROS', 943020100, 1, 1, 2, 27, 72, 1, 'S', '27.72.01'</v>
      </c>
      <c r="C50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277201, </v>
      </c>
      <c r="D50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""C"" DEPARTAMENTO (CONTRA INCENDIO)', </v>
      </c>
      <c r="E50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0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'COMANDANTE DE BOMBEROS', </v>
      </c>
      <c r="G50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943020100, </v>
      </c>
      <c r="H50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0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0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0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50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72, </v>
      </c>
      <c r="M50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50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0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'27.72.01'</v>
      </c>
      <c r="P50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0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0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0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0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0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0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0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0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0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0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0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0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0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0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0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0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0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0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0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0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0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0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0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0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02" spans="1:40" x14ac:dyDescent="0.25">
      <c r="A502" t="str">
        <f t="shared" ca="1" si="15"/>
        <v>'clave' =&gt; 244402, 'descr' =&gt; 'JEFE ""D"" DE SECCIÃ‹N', 'nombre' =&gt; '', 'puesto_stps' =&gt; 'JEFE DE SISTEMAS (INFORMâ”´TICA)', 'clave_stps' =&gt; 443010100, 'activo' =&gt; 1, 'id_rev' =&gt; 1, 'id_reg_cont' =&gt; 2, 'nivel' =&gt; 24, 'familia' =&gt; 44, 'labores' =&gt; 2, 'regimen' =&gt; 'S', 'clasif' =&gt; '24.44.02'</v>
      </c>
      <c r="B502" t="str">
        <f t="shared" ca="1" si="16"/>
        <v>244402, 'JEFE ""D"" DE SECCIÃ‹N', '', 'JEFE DE SISTEMAS (INFORMâ”´TICA)', 443010100, 1, 1, 2, 24, 44, 2, 'S', '24.44.02'</v>
      </c>
      <c r="C50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244402, </v>
      </c>
      <c r="D50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""D"" DE SECCIÃ‹N', </v>
      </c>
      <c r="E50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0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SISTEMAS (INFORMâ”´TICA)', </v>
      </c>
      <c r="G50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443010100, </v>
      </c>
      <c r="H50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0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0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0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50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50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50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0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'24.44.02'</v>
      </c>
      <c r="P50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0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0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0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0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0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0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0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0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0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0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0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0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0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0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0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0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0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0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0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0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0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0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0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0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03" spans="1:40" x14ac:dyDescent="0.25">
      <c r="A503" t="str">
        <f t="shared" ca="1" si="15"/>
        <v>'clave' =&gt; 266302, 'descr' =&gt; 'JEFE ""D"" DE TALLERES', 'nombre' =&gt; '', 'puesto_stps' =&gt; 'TECNICO ELECTROMECANICO', 'clave_stps' =&gt; 423040600, 'activo' =&gt; 1, 'id_rev' =&gt; 1, 'id_reg_cont' =&gt; 2, 'nivel' =&gt; 26, 'familia' =&gt; 63, 'labores' =&gt; 2, 'regimen' =&gt; 'S', 'clasif' =&gt; '26.63.02'</v>
      </c>
      <c r="B503" t="str">
        <f t="shared" ca="1" si="16"/>
        <v>266302, 'JEFE ""D"" DE TALLERES', '', 'TECNICO ELECTROMECANICO', 423040600, 1, 1, 2, 26, 63, 2, 'S', '26.63.02'</v>
      </c>
      <c r="C50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266302, </v>
      </c>
      <c r="D50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""D"" DE TALLERES', </v>
      </c>
      <c r="E50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0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ELECTROMECANICO', </v>
      </c>
      <c r="G50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423040600, </v>
      </c>
      <c r="H50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0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0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0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26, </v>
      </c>
      <c r="L50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50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50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0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'26.63.02'</v>
      </c>
      <c r="P50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0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0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0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0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0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0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0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0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0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0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0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0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0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0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0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0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0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0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0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0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0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0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0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0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04" spans="1:40" x14ac:dyDescent="0.25">
      <c r="A504" t="str">
        <f t="shared" ca="1" si="15"/>
        <v>'clave' =&gt; 267201, 'descr' =&gt; 'JEFE CONTRAINCENDIO', 'nombre' =&gt; '', 'puesto_stps' =&gt; 'COMANDANTE DE BOMBEROS', 'clave_stps' =&gt; 943020100, 'activo' =&gt; 1, 'id_rev' =&gt; 1, 'id_reg_cont' =&gt; 2, 'nivel' =&gt; 26, 'familia' =&gt; 72, 'labores' =&gt; 1, 'regimen' =&gt; 'S', 'clasif' =&gt; '26.72.01'</v>
      </c>
      <c r="B504" t="str">
        <f t="shared" ca="1" si="16"/>
        <v>267201, 'JEFE CONTRAINCENDIO', '', 'COMANDANTE DE BOMBEROS', 943020100, 1, 1, 2, 26, 72, 1, 'S', '26.72.01'</v>
      </c>
      <c r="C50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267201, </v>
      </c>
      <c r="D50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CONTRAINCENDIO', </v>
      </c>
      <c r="E50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0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'COMANDANTE DE BOMBEROS', </v>
      </c>
      <c r="G50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943020100, </v>
      </c>
      <c r="H50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0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0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0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26, </v>
      </c>
      <c r="L50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72, </v>
      </c>
      <c r="M50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50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0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'26.72.01'</v>
      </c>
      <c r="P50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0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0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0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0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0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0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0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0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0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0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0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0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0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0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0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0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0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0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0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0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0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0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0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0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05" spans="1:40" x14ac:dyDescent="0.25">
      <c r="A505" t="str">
        <f t="shared" ca="1" si="15"/>
        <v>'clave' =&gt; 351318, 'descr' =&gt; 'JEFE DE AREA COMERCIAL ""A"" (SUPERINTENDENCIA VENTAS)', 'nombre' =&gt; '', 'puesto_stps' =&gt; 'JEFE ADMINISTRATIVO DE VENTAS', 'clave_stps' =&gt; 823060600, 'activo' =&gt; 1, 'id_rev' =&gt; 1, 'id_reg_cont' =&gt; 1, 'nivel' =&gt; 35, 'familia' =&gt; 13, 'labores' =&gt; 18, 'regimen' =&gt; 'C', 'clasif' =&gt; '35.13.18'</v>
      </c>
      <c r="B505" t="str">
        <f t="shared" ca="1" si="16"/>
        <v>351318, 'JEFE DE AREA COMERCIAL ""A"" (SUPERINTENDENCIA VENTAS)', '', 'JEFE ADMINISTRATIVO DE VENTAS', 823060600, 1, 1, 1, 35, 13, 18, 'C', '35.13.18'</v>
      </c>
      <c r="C50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351318, </v>
      </c>
      <c r="D50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AREA COMERCIAL ""A"" (SUPERINTENDENCIA VENTAS)', </v>
      </c>
      <c r="E50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0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ADMINISTRATIVO DE VENTAS', </v>
      </c>
      <c r="G50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823060600, </v>
      </c>
      <c r="H50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0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0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0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35, </v>
      </c>
      <c r="L50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13, </v>
      </c>
      <c r="M50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18, </v>
      </c>
      <c r="N50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0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'35.13.18'</v>
      </c>
      <c r="P50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0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0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0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0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0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0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0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0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0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0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0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0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0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0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0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0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0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0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0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0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0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0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0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0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06" spans="1:40" x14ac:dyDescent="0.25">
      <c r="A506" t="str">
        <f t="shared" ca="1" si="15"/>
        <v>'clave' =&gt; 341318, 'descr' =&gt; 'JEFE DE AREA COMERCIAL ""B"" (SUPERINTENDENCIAS DE VENTAS)', 'nombre' =&gt; '', 'puesto_stps' =&gt; 'JEFE ADMINISTRATIVO DE VENTAS', 'clave_stps' =&gt; 823060600, 'activo' =&gt; 1, 'id_rev' =&gt; 1, 'id_reg_cont' =&gt; 1, 'nivel' =&gt; 34, 'familia' =&gt; 13, 'labores' =&gt; 18, 'regimen' =&gt; 'C', 'clasif' =&gt; '34.13.18'</v>
      </c>
      <c r="B506" t="str">
        <f t="shared" ca="1" si="16"/>
        <v>341318, 'JEFE DE AREA COMERCIAL ""B"" (SUPERINTENDENCIAS DE VENTAS)', '', 'JEFE ADMINISTRATIVO DE VENTAS', 823060600, 1, 1, 1, 34, 13, 18, 'C', '34.13.18'</v>
      </c>
      <c r="C50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341318, </v>
      </c>
      <c r="D50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AREA COMERCIAL ""B"" (SUPERINTENDENCIAS DE VENTAS)', </v>
      </c>
      <c r="E50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0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ADMINISTRATIVO DE VENTAS', </v>
      </c>
      <c r="G50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823060600, </v>
      </c>
      <c r="H50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0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0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0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34, </v>
      </c>
      <c r="L50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13, </v>
      </c>
      <c r="M50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18, </v>
      </c>
      <c r="N50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0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'34.13.18'</v>
      </c>
      <c r="P50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0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0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0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0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0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0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0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0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0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0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0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0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0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0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0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0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0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0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0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0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0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0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0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0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07" spans="1:40" x14ac:dyDescent="0.25">
      <c r="A507" t="str">
        <f t="shared" ca="1" si="15"/>
        <v>'clave' =&gt; 331318, 'descr' =&gt; 'JEFE DE AREA COMERCIAL ""C"" (SUPERINTENDENCIAS DE VENTAS)', 'nombre' =&gt; '', 'puesto_stps' =&gt; 'JEFE ADMINISTRATIVO DE VENTAS', 'clave_stps' =&gt; 823060600, 'activo' =&gt; 1, 'id_rev' =&gt; 1, 'id_reg_cont' =&gt; 1, 'nivel' =&gt; 33, 'familia' =&gt; 13, 'labores' =&gt; 18, 'regimen' =&gt; 'C', 'clasif' =&gt; '33.13.18'</v>
      </c>
      <c r="B507" t="str">
        <f t="shared" ca="1" si="16"/>
        <v>331318, 'JEFE DE AREA COMERCIAL ""C"" (SUPERINTENDENCIAS DE VENTAS)', '', 'JEFE ADMINISTRATIVO DE VENTAS', 823060600, 1, 1, 1, 33, 13, 18, 'C', '33.13.18'</v>
      </c>
      <c r="C50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331318, </v>
      </c>
      <c r="D50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AREA COMERCIAL ""C"" (SUPERINTENDENCIAS DE VENTAS)', </v>
      </c>
      <c r="E50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0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ADMINISTRATIVO DE VENTAS', </v>
      </c>
      <c r="G50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823060600, </v>
      </c>
      <c r="H50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0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0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0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33, </v>
      </c>
      <c r="L50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13, </v>
      </c>
      <c r="M50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18, </v>
      </c>
      <c r="N50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0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'33.13.18'</v>
      </c>
      <c r="P50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0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0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0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0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0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0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0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0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0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0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0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0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0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0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0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0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0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0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0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0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0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0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0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0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08" spans="1:40" x14ac:dyDescent="0.25">
      <c r="A508" t="str">
        <f t="shared" ca="1" si="15"/>
        <v>'clave' =&gt; 341320, 'descr' =&gt; 'JEFE DE AREA DE MANTENIMIENTO ""B"" (SUPERINTENDENCIAS DE VENTAS)', 'nombre' =&gt; '', 'puesto_stps' =&gt; 'JEFE ADMINISTRATIVO DE VENTAS', 'clave_stps' =&gt; 823060600, 'activo' =&gt; 1, 'id_rev' =&gt; 1, 'id_reg_cont' =&gt; 1, 'nivel' =&gt; 34, 'familia' =&gt; 13, 'labores' =&gt; 20, 'regimen' =&gt; 'C', 'clasif' =&gt; '34.13.20'</v>
      </c>
      <c r="B508" t="str">
        <f t="shared" ca="1" si="16"/>
        <v>341320, 'JEFE DE AREA DE MANTENIMIENTO ""B"" (SUPERINTENDENCIAS DE VENTAS)', '', 'JEFE ADMINISTRATIVO DE VENTAS', 823060600, 1, 1, 1, 34, 13, 20, 'C', '34.13.20'</v>
      </c>
      <c r="C50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341320, </v>
      </c>
      <c r="D50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AREA DE MANTENIMIENTO ""B"" (SUPERINTENDENCIAS DE VENTAS)', </v>
      </c>
      <c r="E50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0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ADMINISTRATIVO DE VENTAS', </v>
      </c>
      <c r="G50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823060600, </v>
      </c>
      <c r="H50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0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0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0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34, </v>
      </c>
      <c r="L50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13, </v>
      </c>
      <c r="M50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20, </v>
      </c>
      <c r="N50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0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'34.13.20'</v>
      </c>
      <c r="P50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0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0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0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0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0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0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0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0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0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0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0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0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0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0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0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0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0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0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0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0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0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0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0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0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09" spans="1:40" x14ac:dyDescent="0.25">
      <c r="A509" t="str">
        <f t="shared" ca="1" si="15"/>
        <v>'clave' =&gt; 331315, 'descr' =&gt; 'JEFE DE AREA DE MANTENIMIENTO Y SEGURIDAD (SUPERINTENDENCIAS DE VENTAS)', 'nombre' =&gt; '', 'puesto_stps' =&gt; 'JEFE DE SEGURIDAD INDUSTRIAL', 'clave_stps' =&gt; 824060202, 'activo' =&gt; 1, 'id_rev' =&gt; 1, 'id_reg_cont' =&gt; 1, 'nivel' =&gt; 33, 'familia' =&gt; 13, 'labores' =&gt; 15, 'regimen' =&gt; 'C', 'clasif' =&gt; '33.13.15'</v>
      </c>
      <c r="B509" t="str">
        <f t="shared" ca="1" si="16"/>
        <v>331315, 'JEFE DE AREA DE MANTENIMIENTO Y SEGURIDAD (SUPERINTENDENCIAS DE VENTAS)', '', 'JEFE DE SEGURIDAD INDUSTRIAL', 824060202, 1, 1, 1, 33, 13, 15, 'C', '33.13.15'</v>
      </c>
      <c r="C50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331315, </v>
      </c>
      <c r="D50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AREA DE MANTENIMIENTO Y SEGURIDAD (SUPERINTENDENCIAS DE VENTAS)', </v>
      </c>
      <c r="E50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0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SEGURIDAD INDUSTRIAL', </v>
      </c>
      <c r="G50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824060202, </v>
      </c>
      <c r="H50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0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0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0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33, </v>
      </c>
      <c r="L50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13, </v>
      </c>
      <c r="M50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15, </v>
      </c>
      <c r="N50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0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'33.13.15'</v>
      </c>
      <c r="P50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0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0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0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0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0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0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0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0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0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0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0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0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0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0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0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0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0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0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0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0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0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0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0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0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10" spans="1:40" x14ac:dyDescent="0.25">
      <c r="A510" t="str">
        <f t="shared" ca="1" si="15"/>
        <v>'clave' =&gt; 351319, 'descr' =&gt; 'JEFE DE AREA DE OPERACION ""A"" (SUPERINTENDENCIAS DE VENTAS)', 'nombre' =&gt; '', 'puesto_stps' =&gt; 'JEFE ADMINISTRATIVO DE VENTAS', 'clave_stps' =&gt; 823060600, 'activo' =&gt; 1, 'id_rev' =&gt; 1, 'id_reg_cont' =&gt; 1, 'nivel' =&gt; 35, 'familia' =&gt; 13, 'labores' =&gt; 19, 'regimen' =&gt; 'C', 'clasif' =&gt; '35.13.19'</v>
      </c>
      <c r="B510" t="str">
        <f t="shared" ca="1" si="16"/>
        <v>351319, 'JEFE DE AREA DE OPERACION ""A"" (SUPERINTENDENCIAS DE VENTAS)', '', 'JEFE ADMINISTRATIVO DE VENTAS', 823060600, 1, 1, 1, 35, 13, 19, 'C', '35.13.19'</v>
      </c>
      <c r="C51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351319, </v>
      </c>
      <c r="D51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AREA DE OPERACION ""A"" (SUPERINTENDENCIAS DE VENTAS)', </v>
      </c>
      <c r="E51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1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ADMINISTRATIVO DE VENTAS', </v>
      </c>
      <c r="G51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823060600, </v>
      </c>
      <c r="H51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1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1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1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35, </v>
      </c>
      <c r="L51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13, </v>
      </c>
      <c r="M51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19, </v>
      </c>
      <c r="N51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1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'35.13.19'</v>
      </c>
      <c r="P51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1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1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1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1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1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1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1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1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1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1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1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1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1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1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1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1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1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1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1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1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1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1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1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1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11" spans="1:40" x14ac:dyDescent="0.25">
      <c r="A511" t="str">
        <f t="shared" ca="1" si="15"/>
        <v>'clave' =&gt; 341319, 'descr' =&gt; 'JEFE DE AREA DE OPERACION ""B"" (SUPERINTENDENCIAS DE VENTAS)', 'nombre' =&gt; '', 'puesto_stps' =&gt; 'JEFE ADMINISTRATIVO DE VENTAS', 'clave_stps' =&gt; 823060600, 'activo' =&gt; 1, 'id_rev' =&gt; 1, 'id_reg_cont' =&gt; 1, 'nivel' =&gt; 34, 'familia' =&gt; 13, 'labores' =&gt; 19, 'regimen' =&gt; 'C', 'clasif' =&gt; '34.13.19'</v>
      </c>
      <c r="B511" t="str">
        <f t="shared" ca="1" si="16"/>
        <v>341319, 'JEFE DE AREA DE OPERACION ""B"" (SUPERINTENDENCIAS DE VENTAS)', '', 'JEFE ADMINISTRATIVO DE VENTAS', 823060600, 1, 1, 1, 34, 13, 19, 'C', '34.13.19'</v>
      </c>
      <c r="C51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341319, </v>
      </c>
      <c r="D51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AREA DE OPERACION ""B"" (SUPERINTENDENCIAS DE VENTAS)', </v>
      </c>
      <c r="E51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1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ADMINISTRATIVO DE VENTAS', </v>
      </c>
      <c r="G51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823060600, </v>
      </c>
      <c r="H51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1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1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1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34, </v>
      </c>
      <c r="L51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13, </v>
      </c>
      <c r="M51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19, </v>
      </c>
      <c r="N51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1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'34.13.19'</v>
      </c>
      <c r="P51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1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1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1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1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1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1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1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1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1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1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1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1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1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1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1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1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1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1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1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1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1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1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1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1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12" spans="1:40" x14ac:dyDescent="0.25">
      <c r="A512" t="str">
        <f t="shared" ca="1" si="15"/>
        <v>'clave' =&gt; 331319, 'descr' =&gt; 'JEFE DE AREA DE OPERACION ""C"" (SUPERINTENDENCIAS DE VENTAS)', 'nombre' =&gt; '', 'puesto_stps' =&gt; 'JEFE ADMINISTRATIVO DE VENTAS', 'clave_stps' =&gt; 823060600, 'activo' =&gt; 1, 'id_rev' =&gt; 1, 'id_reg_cont' =&gt; 1, 'nivel' =&gt; 33, 'familia' =&gt; 13, 'labores' =&gt; 19, 'regimen' =&gt; 'C', 'clasif' =&gt; '33.13.19'</v>
      </c>
      <c r="B512" t="str">
        <f t="shared" ca="1" si="16"/>
        <v>331319, 'JEFE DE AREA DE OPERACION ""C"" (SUPERINTENDENCIAS DE VENTAS)', '', 'JEFE ADMINISTRATIVO DE VENTAS', 823060600, 1, 1, 1, 33, 13, 19, 'C', '33.13.19'</v>
      </c>
      <c r="C51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331319, </v>
      </c>
      <c r="D51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AREA DE OPERACION ""C"" (SUPERINTENDENCIAS DE VENTAS)', </v>
      </c>
      <c r="E51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1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ADMINISTRATIVO DE VENTAS', </v>
      </c>
      <c r="G51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823060600, </v>
      </c>
      <c r="H51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1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1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1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33, </v>
      </c>
      <c r="L51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13, </v>
      </c>
      <c r="M51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19, </v>
      </c>
      <c r="N51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1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'33.13.19'</v>
      </c>
      <c r="P51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1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1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1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1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1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1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1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1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1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1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1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1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1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1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1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1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1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1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1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1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1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1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1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1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13" spans="1:40" x14ac:dyDescent="0.25">
      <c r="A513" t="str">
        <f t="shared" ref="A513:A576" ca="1" si="17">"" &amp; IFERROR("'" &amp; C$4 &amp; "'" &amp; " =&gt; " &amp; C513, "") &amp; IFERROR("'" &amp; D$4 &amp; "'" &amp; " =&gt; " &amp; D513, "") &amp; IFERROR("'" &amp; E$4 &amp; "'" &amp; " =&gt; " &amp; E513, "") &amp; IFERROR("'" &amp; F$4 &amp; "'" &amp; " =&gt; " &amp; F513, "") &amp; IFERROR("'" &amp; G$4 &amp; "'" &amp; " =&gt; " &amp; G513, "") &amp; IFERROR("'" &amp; H$4 &amp; "'" &amp; " =&gt; " &amp; H513, "") &amp; IFERROR("'" &amp; I$4 &amp; "'" &amp; " =&gt; " &amp; I513, "") &amp; IFERROR("'" &amp; J$4 &amp; "'" &amp; " =&gt; " &amp; J513, "") &amp; IFERROR("'" &amp; K$4 &amp; "'" &amp; " =&gt; " &amp; K513, "") &amp; IFERROR("'" &amp; L$4 &amp; "'" &amp; " =&gt; " &amp; L513, "") &amp; IFERROR("'" &amp; M$4 &amp; "'" &amp; " =&gt; " &amp; M513, "") &amp; IFERROR("'" &amp; N$4 &amp; "'" &amp; " =&gt; " &amp; N513, "") &amp; IFERROR("'" &amp; O$4 &amp; "'" &amp; " =&gt; " &amp; O513, "") &amp; IFERROR("'" &amp; P$4 &amp; "'" &amp; " =&gt; " &amp; P513, "") &amp; IFERROR("'" &amp; Q$4 &amp; "'" &amp; " =&gt; " &amp; Q513, "") &amp; IFERROR("'" &amp; R$4 &amp; "'" &amp; " =&gt; " &amp; R513, "") &amp; IFERROR("'" &amp; S$4 &amp; "'" &amp; " =&gt; " &amp; S513, "") &amp; IFERROR("'" &amp; T$4 &amp; "'" &amp; " =&gt; " &amp; T513, "") &amp; IFERROR("'" &amp; U$4 &amp; "'" &amp; " =&gt; " &amp; U513, "") &amp; IFERROR("'" &amp; V$4 &amp; "'" &amp; " =&gt; " &amp; V513, "") &amp; IFERROR("'" &amp; W$4 &amp; "'" &amp; " =&gt; " &amp; W513, "") &amp; IFERROR("'" &amp; X$4 &amp; "'" &amp; " =&gt; " &amp; X513, "") &amp; IFERROR("'" &amp; Y$4 &amp; "'" &amp; " =&gt; " &amp; Y513, "") &amp; IFERROR("'" &amp; Z$4 &amp; "'" &amp; " =&gt; " &amp; Z513, "") &amp; IFERROR("'" &amp; AA$4 &amp; "'" &amp; " =&gt; " &amp; AA513, "")  &amp; IFERROR("'" &amp; AB$4 &amp; "'" &amp; " =&gt; " &amp; AB513, "") &amp; IFERROR("'" &amp; AC$4 &amp; "'" &amp; " =&gt; " &amp; AC513, "") &amp; IFERROR("'" &amp; AD$4 &amp; "'" &amp; " =&gt; " &amp; AD513, "") &amp; IFERROR("'" &amp; AE$4 &amp; "'" &amp; " =&gt; " &amp; AE513, "") &amp; IFERROR("'" &amp; AF$4 &amp; "'" &amp; " =&gt; " &amp; AF513, "") &amp; IFERROR("'" &amp; AG$4 &amp; "'" &amp; " =&gt; " &amp; AG513, "") &amp; IFERROR("'" &amp; AH$4 &amp; "'" &amp; " =&gt; " &amp;  AH513, "") &amp; IFERROR("'" &amp; AI$4 &amp; "'" &amp; " =&gt; " &amp; AI513, "") &amp; IFERROR("'" &amp; AJ$4 &amp; "'" &amp; " =&gt; " &amp; AJ513, "") &amp; IFERROR("'" &amp; AK$4 &amp; "'" &amp; " =&gt; " &amp; AK513, "") &amp; IFERROR("'" &amp; AL$4 &amp; "'" &amp; " =&gt; " &amp; AL513, "") &amp; IFERROR("'" &amp; AM$4 &amp; "'" &amp; " =&gt; " &amp; AM513, "") &amp; IFERROR("'" &amp; AN$4 &amp; "'" &amp; " =&gt; " &amp; AN513, "")</f>
        <v>'clave' =&gt; 361321, 'descr' =&gt; 'JEFE DE AREA DE SEGURIDAD INDUSTRIAL Y MANTENIMIENTO ""A"" (SUPERINTENDENTE DE VENTAS)', 'nombre' =&gt; '', 'puesto_stps' =&gt; 'JEFE DE SEGURIDAD INDUSTRIAL', 'clave_stps' =&gt; 824060202, 'activo' =&gt; 1, 'id_rev' =&gt; 1, 'id_reg_cont' =&gt; 1, 'nivel' =&gt; 36, 'familia' =&gt; 13, 'labores' =&gt; 21, 'regimen' =&gt; 'C', 'clasif' =&gt; '36.13.21'</v>
      </c>
      <c r="B513" t="str">
        <f t="shared" ref="B513:B576" ca="1" si="18">"" &amp; IFERROR(C513, "") &amp; IFERROR(D513, "") &amp; IFERROR(E513, "") &amp; IFERROR(F513, "") &amp; IFERROR(G513, "") &amp; IFERROR(H513, "") &amp; IFERROR(I513, "") &amp; IFERROR(J513, "") &amp; IFERROR(K513, "") &amp; IFERROR(L513, "") &amp; IFERROR(M513, "") &amp; IFERROR(N513, "") &amp; IFERROR(O513, "") &amp; IFERROR(P513, "") &amp; IFERROR(Q513, "") &amp; IFERROR(R513, "") &amp; IFERROR(S513, "") &amp; IFERROR(T513, "") &amp; IFERROR(U513, "") &amp; IFERROR(V513, "") &amp; IFERROR(W513, "") &amp; IFERROR(X513, "") &amp; IFERROR(Y513, "") &amp; IFERROR(Z513, "") &amp; IFERROR(AA513, "") &amp; IFERROR(AB513, "") &amp; IFERROR(AC513, "")&amp; IFERROR(AD513, "") &amp; IFERROR(AE513, "") &amp; IFERROR(AF513, "") &amp; IFERROR(AG513, "") &amp; IFERROR(AH513, "") &amp; IFERROR(AI513, "") &amp; IFERROR(AJ513, "") &amp; IFERROR(AK513, "") &amp; IFERROR(AL513, "") &amp; IFERROR(AM513, "") &amp; IFERROR(AN513, "")</f>
        <v>361321, 'JEFE DE AREA DE SEGURIDAD INDUSTRIAL Y MANTENIMIENTO ""A"" (SUPERINTENDENTE DE VENTAS)', '', 'JEFE DE SEGURIDAD INDUSTRIAL', 824060202, 1, 1, 1, 36, 13, 21, 'C', '36.13.21'</v>
      </c>
      <c r="C51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361321, </v>
      </c>
      <c r="D51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AREA DE SEGURIDAD INDUSTRIAL Y MANTENIMIENTO ""A"" (SUPERINTENDENTE DE VENTAS)', </v>
      </c>
      <c r="E51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1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SEGURIDAD INDUSTRIAL', </v>
      </c>
      <c r="G51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824060202, </v>
      </c>
      <c r="H51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1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1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1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36, </v>
      </c>
      <c r="L51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13, </v>
      </c>
      <c r="M51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21, </v>
      </c>
      <c r="N51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1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'36.13.21'</v>
      </c>
      <c r="P51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1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1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1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1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1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1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1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1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1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1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1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1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1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1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1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1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1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1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1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1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1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1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1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1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14" spans="1:40" x14ac:dyDescent="0.25">
      <c r="A514" t="str">
        <f t="shared" ca="1" si="17"/>
        <v>'clave' =&gt; 351321, 'descr' =&gt; 'JEFE DE AREA DE SEGURIDAD INDUSTRIAL Y MANTENIMIENTO ""B"" (SUPERINTENDENCIAS DE VENTAS)', 'nombre' =&gt; '', 'puesto_stps' =&gt; 'JEFE DE SEGURIDAD INDUSTRIAL', 'clave_stps' =&gt; 824060202, 'activo' =&gt; 1, 'id_rev' =&gt; 1, 'id_reg_cont' =&gt; 1, 'nivel' =&gt; 35, 'familia' =&gt; 13, 'labores' =&gt; 21, 'regimen' =&gt; 'C', 'clasif' =&gt; '35.13.21'</v>
      </c>
      <c r="B514" t="str">
        <f t="shared" ca="1" si="18"/>
        <v>351321, 'JEFE DE AREA DE SEGURIDAD INDUSTRIAL Y MANTENIMIENTO ""B"" (SUPERINTENDENCIAS DE VENTAS)', '', 'JEFE DE SEGURIDAD INDUSTRIAL', 824060202, 1, 1, 1, 35, 13, 21, 'C', '35.13.21'</v>
      </c>
      <c r="C51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351321, </v>
      </c>
      <c r="D51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AREA DE SEGURIDAD INDUSTRIAL Y MANTENIMIENTO ""B"" (SUPERINTENDENCIAS DE VENTAS)', </v>
      </c>
      <c r="E51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1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SEGURIDAD INDUSTRIAL', </v>
      </c>
      <c r="G51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824060202, </v>
      </c>
      <c r="H51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1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1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1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35, </v>
      </c>
      <c r="L51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13, </v>
      </c>
      <c r="M51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21, </v>
      </c>
      <c r="N51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1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'35.13.21'</v>
      </c>
      <c r="P51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1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1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1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1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1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1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1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1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1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1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1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1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1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1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1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1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1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1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1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1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1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1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1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1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15" spans="1:40" x14ac:dyDescent="0.25">
      <c r="A515" t="str">
        <f t="shared" ca="1" si="17"/>
        <v>'clave' =&gt; 341321, 'descr' =&gt; 'JEFE DE AREA DE SEGURIDAD INDUSTRIAL Y MANTENIMIENTO ""C"" (SUPERINTENDENCIAS DE VENTAS)', 'nombre' =&gt; '', 'puesto_stps' =&gt; 'JEFE DE SEGURIDAD INDUSTRIAL', 'clave_stps' =&gt; 824060202, 'activo' =&gt; 1, 'id_rev' =&gt; 1, 'id_reg_cont' =&gt; 1, 'nivel' =&gt; 34, 'familia' =&gt; 13, 'labores' =&gt; 21, 'regimen' =&gt; 'C', 'clasif' =&gt; '34.13.21'</v>
      </c>
      <c r="B515" t="str">
        <f t="shared" ca="1" si="18"/>
        <v>341321, 'JEFE DE AREA DE SEGURIDAD INDUSTRIAL Y MANTENIMIENTO ""C"" (SUPERINTENDENCIAS DE VENTAS)', '', 'JEFE DE SEGURIDAD INDUSTRIAL', 824060202, 1, 1, 1, 34, 13, 21, 'C', '34.13.21'</v>
      </c>
      <c r="C51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341321, </v>
      </c>
      <c r="D51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AREA DE SEGURIDAD INDUSTRIAL Y MANTENIMIENTO ""C"" (SUPERINTENDENCIAS DE VENTAS)', </v>
      </c>
      <c r="E51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1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SEGURIDAD INDUSTRIAL', </v>
      </c>
      <c r="G51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824060202, </v>
      </c>
      <c r="H51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1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1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1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34, </v>
      </c>
      <c r="L51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13, </v>
      </c>
      <c r="M51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21, </v>
      </c>
      <c r="N51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1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'34.13.21'</v>
      </c>
      <c r="P51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1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1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1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1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1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1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1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1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1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1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1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1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1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1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1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1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1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1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1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1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1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1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1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1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16" spans="1:40" x14ac:dyDescent="0.25">
      <c r="A516" t="str">
        <f t="shared" ca="1" si="17"/>
        <v>'clave' =&gt; 363101, 'descr' =&gt; 'JEFE DE AREA DE TERMINAL DE ALMACENAMIENTO Y DISTRIBUCION ""A""', 'nombre' =&gt; '', 'puesto_stps' =&gt; 'JEFE DE ALMACEN', 'clave_stps' =&gt; 822020800, 'activo' =&gt; 1, 'id_rev' =&gt; 1, 'id_reg_cont' =&gt; 1, 'nivel' =&gt; 36, 'familia' =&gt; 31, 'labores' =&gt; 1, 'regimen' =&gt; 'C', 'clasif' =&gt; '36.31.01'</v>
      </c>
      <c r="B516" t="str">
        <f t="shared" ca="1" si="18"/>
        <v>363101, 'JEFE DE AREA DE TERMINAL DE ALMACENAMIENTO Y DISTRIBUCION ""A""', '', 'JEFE DE ALMACEN', 822020800, 1, 1, 1, 36, 31, 1, 'C', '36.31.01'</v>
      </c>
      <c r="C51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363101, </v>
      </c>
      <c r="D51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AREA DE TERMINAL DE ALMACENAMIENTO Y DISTRIBUCION ""A""', </v>
      </c>
      <c r="E51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1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ALMACEN', </v>
      </c>
      <c r="G51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822020800, </v>
      </c>
      <c r="H51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1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1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1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36, </v>
      </c>
      <c r="L51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31, </v>
      </c>
      <c r="M51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51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1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'36.31.01'</v>
      </c>
      <c r="P51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1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1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1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1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1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1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1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1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1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1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1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1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1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1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1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1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1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1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1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1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1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1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1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1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17" spans="1:40" x14ac:dyDescent="0.25">
      <c r="A517" t="str">
        <f t="shared" ca="1" si="17"/>
        <v>'clave' =&gt; 353101, 'descr' =&gt; 'JEFE DE AREA DE TERMINAL DE ALMACENAMIENTO Y DISTRIBUCION ""B""', 'nombre' =&gt; '', 'puesto_stps' =&gt; 'JEFE DE ALMACEN', 'clave_stps' =&gt; 822020800, 'activo' =&gt; 1, 'id_rev' =&gt; 1, 'id_reg_cont' =&gt; 1, 'nivel' =&gt; 35, 'familia' =&gt; 31, 'labores' =&gt; 1, 'regimen' =&gt; 'C', 'clasif' =&gt; '35.31.01'</v>
      </c>
      <c r="B517" t="str">
        <f t="shared" ca="1" si="18"/>
        <v>353101, 'JEFE DE AREA DE TERMINAL DE ALMACENAMIENTO Y DISTRIBUCION ""B""', '', 'JEFE DE ALMACEN', 822020800, 1, 1, 1, 35, 31, 1, 'C', '35.31.01'</v>
      </c>
      <c r="C51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353101, </v>
      </c>
      <c r="D51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AREA DE TERMINAL DE ALMACENAMIENTO Y DISTRIBUCION ""B""', </v>
      </c>
      <c r="E51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1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ALMACEN', </v>
      </c>
      <c r="G51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822020800, </v>
      </c>
      <c r="H51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1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1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1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35, </v>
      </c>
      <c r="L51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31, </v>
      </c>
      <c r="M51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51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1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'35.31.01'</v>
      </c>
      <c r="P51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1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1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1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1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1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1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1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1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1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1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1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1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1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1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1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1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1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1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1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1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1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1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1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1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18" spans="1:40" x14ac:dyDescent="0.25">
      <c r="A518" t="str">
        <f t="shared" ca="1" si="17"/>
        <v>'clave' =&gt; 343101, 'descr' =&gt; 'JEFE DE AREA DE TERMINAL DE ALMACENAMIENTO Y DISTRIBUCION ""C""', 'nombre' =&gt; '', 'puesto_stps' =&gt; 'JEFE DE ALMACEN', 'clave_stps' =&gt; 822020800, 'activo' =&gt; 1, 'id_rev' =&gt; 1, 'id_reg_cont' =&gt; 1, 'nivel' =&gt; 34, 'familia' =&gt; 31, 'labores' =&gt; 1, 'regimen' =&gt; 'C', 'clasif' =&gt; '34.31.01'</v>
      </c>
      <c r="B518" t="str">
        <f t="shared" ca="1" si="18"/>
        <v>343101, 'JEFE DE AREA DE TERMINAL DE ALMACENAMIENTO Y DISTRIBUCION ""C""', '', 'JEFE DE ALMACEN', 822020800, 1, 1, 1, 34, 31, 1, 'C', '34.31.01'</v>
      </c>
      <c r="C51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343101, </v>
      </c>
      <c r="D51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AREA DE TERMINAL DE ALMACENAMIENTO Y DISTRIBUCION ""C""', </v>
      </c>
      <c r="E51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1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ALMACEN', </v>
      </c>
      <c r="G51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822020800, </v>
      </c>
      <c r="H51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1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1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1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34, </v>
      </c>
      <c r="L51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31, </v>
      </c>
      <c r="M51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51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1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'34.31.01'</v>
      </c>
      <c r="P51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1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1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1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1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1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1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1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1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1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1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1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1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1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1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1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1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1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1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1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1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1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1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1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1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19" spans="1:40" x14ac:dyDescent="0.25">
      <c r="A519" t="str">
        <f t="shared" ca="1" si="17"/>
        <v>'clave' =&gt; 332904, 'descr' =&gt; 'JEFE DE AREA EN UNIDAD ""A"" DE INFORMATICA', 'nombre' =&gt; '', 'puesto_stps' =&gt; 'JEFE DE SISTEMAS (INFORMâ”´TICA)', 'clave_stps' =&gt; 443010100, 'activo' =&gt; 1, 'id_rev' =&gt; 1, 'id_reg_cont' =&gt; 1, 'nivel' =&gt; 33, 'familia' =&gt; 29, 'labores' =&gt; 4, 'regimen' =&gt; 'C', 'clasif' =&gt; '33.29.04'</v>
      </c>
      <c r="B519" t="str">
        <f t="shared" ca="1" si="18"/>
        <v>332904, 'JEFE DE AREA EN UNIDAD ""A"" DE INFORMATICA', '', 'JEFE DE SISTEMAS (INFORMâ”´TICA)', 443010100, 1, 1, 1, 33, 29, 4, 'C', '33.29.04'</v>
      </c>
      <c r="C51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332904, </v>
      </c>
      <c r="D51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AREA EN UNIDAD ""A"" DE INFORMATICA', </v>
      </c>
      <c r="E51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1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SISTEMAS (INFORMâ”´TICA)', </v>
      </c>
      <c r="G51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443010100, </v>
      </c>
      <c r="H51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1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1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1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33, </v>
      </c>
      <c r="L51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29, </v>
      </c>
      <c r="M51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51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1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'33.29.04'</v>
      </c>
      <c r="P51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1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1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1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1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1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1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1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1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1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1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1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1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1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1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1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1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1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1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1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1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1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1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1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1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20" spans="1:40" x14ac:dyDescent="0.25">
      <c r="A520" t="str">
        <f t="shared" ca="1" si="17"/>
        <v>'clave' =&gt; 322904, 'descr' =&gt; 'JEFE DE AREA EN UNIDAD ""B"" DE INFORMATICA', 'nombre' =&gt; '', 'puesto_stps' =&gt; 'JEFE DE SISTEMAS (INFORMâ”´TICA)', 'clave_stps' =&gt; 443010100, 'activo' =&gt; 1, 'id_rev' =&gt; 1, 'id_reg_cont' =&gt; 1, 'nivel' =&gt; 32, 'familia' =&gt; 29, 'labores' =&gt; 4, 'regimen' =&gt; 'C', 'clasif' =&gt; '32.29.04'</v>
      </c>
      <c r="B520" t="str">
        <f t="shared" ca="1" si="18"/>
        <v>322904, 'JEFE DE AREA EN UNIDAD ""B"" DE INFORMATICA', '', 'JEFE DE SISTEMAS (INFORMâ”´TICA)', 443010100, 1, 1, 1, 32, 29, 4, 'C', '32.29.04'</v>
      </c>
      <c r="C52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322904, </v>
      </c>
      <c r="D52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AREA EN UNIDAD ""B"" DE INFORMATICA', </v>
      </c>
      <c r="E52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2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SISTEMAS (INFORMâ”´TICA)', </v>
      </c>
      <c r="G52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443010100, </v>
      </c>
      <c r="H52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2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2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2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32, </v>
      </c>
      <c r="L52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29, </v>
      </c>
      <c r="M52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52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2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'32.29.04'</v>
      </c>
      <c r="P52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2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2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2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2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2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2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2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2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2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2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2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2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2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2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2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2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2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2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2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2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2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2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2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2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21" spans="1:40" x14ac:dyDescent="0.25">
      <c r="A521" t="str">
        <f t="shared" ca="1" si="17"/>
        <v>'clave' =&gt; 342904, 'descr' =&gt; 'JEFE DE AREA EN UNIDAD DE INFORMATICA DE ZONA', 'nombre' =&gt; '', 'puesto_stps' =&gt; 'JEFE DE SISTEMAS (INFORMâ”´TICA)', 'clave_stps' =&gt; 443010100, 'activo' =&gt; 1, 'id_rev' =&gt; 1, 'id_reg_cont' =&gt; 1, 'nivel' =&gt; 34, 'familia' =&gt; 29, 'labores' =&gt; 4, 'regimen' =&gt; 'C', 'clasif' =&gt; '34.29.04'</v>
      </c>
      <c r="B521" t="str">
        <f t="shared" ca="1" si="18"/>
        <v>342904, 'JEFE DE AREA EN UNIDAD DE INFORMATICA DE ZONA', '', 'JEFE DE SISTEMAS (INFORMâ”´TICA)', 443010100, 1, 1, 1, 34, 29, 4, 'C', '34.29.04'</v>
      </c>
      <c r="C52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342904, </v>
      </c>
      <c r="D52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AREA EN UNIDAD DE INFORMATICA DE ZONA', </v>
      </c>
      <c r="E52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2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SISTEMAS (INFORMâ”´TICA)', </v>
      </c>
      <c r="G52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443010100, </v>
      </c>
      <c r="H52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2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2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2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34, </v>
      </c>
      <c r="L52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29, </v>
      </c>
      <c r="M52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52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2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'34.29.04'</v>
      </c>
      <c r="P52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2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2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2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2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2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2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2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2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2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2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2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2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2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2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2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2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2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2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2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2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2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2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2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2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22" spans="1:40" x14ac:dyDescent="0.25">
      <c r="A522" t="str">
        <f t="shared" ca="1" si="17"/>
        <v>'clave' =&gt; 332108, 'descr' =&gt; 'JEFE DE AREA MEDICA', 'nombre' =&gt; '', 'puesto_stps' =&gt; 'MEDICO GENERAL', 'clave_stps' =&gt; 914080200, 'activo' =&gt; 1, 'id_rev' =&gt; 1, 'id_reg_cont' =&gt; 1, 'nivel' =&gt; 33, 'familia' =&gt; 21, 'labores' =&gt; 8, 'regimen' =&gt; 'C', 'clasif' =&gt; '33.21.08'</v>
      </c>
      <c r="B522" t="str">
        <f t="shared" ca="1" si="18"/>
        <v>332108, 'JEFE DE AREA MEDICA', '', 'MEDICO GENERAL', 914080200, 1, 1, 1, 33, 21, 8, 'C', '33.21.08'</v>
      </c>
      <c r="C52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332108, </v>
      </c>
      <c r="D52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AREA MEDICA', </v>
      </c>
      <c r="E52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2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'MEDICO GENERAL', </v>
      </c>
      <c r="G52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914080200, </v>
      </c>
      <c r="H52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2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2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2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33, </v>
      </c>
      <c r="L52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21, </v>
      </c>
      <c r="M52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52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2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'33.21.08'</v>
      </c>
      <c r="P52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2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2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2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2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2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2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2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2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2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2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2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2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2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2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2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2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2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2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2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2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2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2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2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2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23" spans="1:40" x14ac:dyDescent="0.25">
      <c r="A523" t="str">
        <f t="shared" ca="1" si="17"/>
        <v>'clave' =&gt; 331321, 'descr' =&gt; 'JEFE DE AREA SEGURIDAD INDUSTRIAL Y ECOLOGIA ""B"" (SUPERINTENDENCIAS DE VENTAS)', 'nombre' =&gt; '', 'puesto_stps' =&gt; 'JEFE DE SEGURIDAD INDUSTRIAL', 'clave_stps' =&gt; 824060202, 'activo' =&gt; 1, 'id_rev' =&gt; 1, 'id_reg_cont' =&gt; 1, 'nivel' =&gt; 33, 'familia' =&gt; 13, 'labores' =&gt; 21, 'regimen' =&gt; 'C', 'clasif' =&gt; '33.13.21'</v>
      </c>
      <c r="B523" t="str">
        <f t="shared" ca="1" si="18"/>
        <v>331321, 'JEFE DE AREA SEGURIDAD INDUSTRIAL Y ECOLOGIA ""B"" (SUPERINTENDENCIAS DE VENTAS)', '', 'JEFE DE SEGURIDAD INDUSTRIAL', 824060202, 1, 1, 1, 33, 13, 21, 'C', '33.13.21'</v>
      </c>
      <c r="C52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331321, </v>
      </c>
      <c r="D52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AREA SEGURIDAD INDUSTRIAL Y ECOLOGIA ""B"" (SUPERINTENDENCIAS DE VENTAS)', </v>
      </c>
      <c r="E52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2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SEGURIDAD INDUSTRIAL', </v>
      </c>
      <c r="G52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824060202, </v>
      </c>
      <c r="H52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2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2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2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33, </v>
      </c>
      <c r="L52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13, </v>
      </c>
      <c r="M52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21, </v>
      </c>
      <c r="N52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2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'33.13.21'</v>
      </c>
      <c r="P52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2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2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2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2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2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2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2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2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2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2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2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2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2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2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2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2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2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2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2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2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2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2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2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2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24" spans="1:40" x14ac:dyDescent="0.25">
      <c r="A524" t="str">
        <f t="shared" ca="1" si="17"/>
        <v>'clave' =&gt; 362103, 'descr' =&gt; 'JEFE DE CONSULTA EXTERNA DE HOSPITAL CENTRAL O REGIONAL', 'nombre' =&gt; '', 'puesto_stps' =&gt; 'MEDICO GENERAL', 'clave_stps' =&gt; 914080200, 'activo' =&gt; 1, 'id_rev' =&gt; 1, 'id_reg_cont' =&gt; 1, 'nivel' =&gt; 36, 'familia' =&gt; 21, 'labores' =&gt; 3, 'regimen' =&gt; 'C', 'clasif' =&gt; '36.21.03'</v>
      </c>
      <c r="B524" t="str">
        <f t="shared" ca="1" si="18"/>
        <v>362103, 'JEFE DE CONSULTA EXTERNA DE HOSPITAL CENTRAL O REGIONAL', '', 'MEDICO GENERAL', 914080200, 1, 1, 1, 36, 21, 3, 'C', '36.21.03'</v>
      </c>
      <c r="C52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362103, </v>
      </c>
      <c r="D52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CONSULTA EXTERNA DE HOSPITAL CENTRAL O REGIONAL', </v>
      </c>
      <c r="E52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2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'MEDICO GENERAL', </v>
      </c>
      <c r="G52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914080200, </v>
      </c>
      <c r="H52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2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2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2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36, </v>
      </c>
      <c r="L52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21, </v>
      </c>
      <c r="M52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52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2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'36.21.03'</v>
      </c>
      <c r="P52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2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2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2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2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2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2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2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2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2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2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2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2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2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2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2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2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2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2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2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2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2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2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2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2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25" spans="1:40" x14ac:dyDescent="0.25">
      <c r="A525" t="str">
        <f t="shared" ca="1" si="17"/>
        <v>'clave' =&gt; 274501, 'descr' =&gt; 'JEFE DE DIBUJANTES', 'nombre' =&gt; '', 'puesto_stps' =&gt; 'DIBUJANTE TECNICO', 'clave_stps' =&gt; 313020700, 'activo' =&gt; 1, 'id_rev' =&gt; 1, 'id_reg_cont' =&gt; 2, 'nivel' =&gt; 27, 'familia' =&gt; 45, 'labores' =&gt; 1, 'regimen' =&gt; 'S', 'clasif' =&gt; '27.45.01'</v>
      </c>
      <c r="B525" t="str">
        <f t="shared" ca="1" si="18"/>
        <v>274501, 'JEFE DE DIBUJANTES', '', 'DIBUJANTE TECNICO', 313020700, 1, 1, 2, 27, 45, 1, 'S', '27.45.01'</v>
      </c>
      <c r="C52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274501, </v>
      </c>
      <c r="D52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DIBUJANTES', </v>
      </c>
      <c r="E52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2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'DIBUJANTE TECNICO', </v>
      </c>
      <c r="G52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313020700, </v>
      </c>
      <c r="H52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2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2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2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52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45, </v>
      </c>
      <c r="M52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52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2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'27.45.01'</v>
      </c>
      <c r="P52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2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2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2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2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2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2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2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2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2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2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2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2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2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2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2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2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2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2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2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2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2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2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2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2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26" spans="1:40" x14ac:dyDescent="0.25">
      <c r="A526" t="str">
        <f t="shared" ca="1" si="17"/>
        <v>'clave' =&gt; 293714, 'descr' =&gt; 'JEFE DE ENFERMERAS', 'nombre' =&gt; '', 'puesto_stps' =&gt; 'JEFE DE ENFERMERIA', 'clave_stps' =&gt; 913070100, 'activo' =&gt; 1, 'id_rev' =&gt; 1, 'id_reg_cont' =&gt; 1, 'nivel' =&gt; 29, 'familia' =&gt; 37, 'labores' =&gt; 14, 'regimen' =&gt; 'C', 'clasif' =&gt; '29.37.14'</v>
      </c>
      <c r="B526" t="str">
        <f t="shared" ca="1" si="18"/>
        <v>293714, 'JEFE DE ENFERMERAS', '', 'JEFE DE ENFERMERIA', 913070100, 1, 1, 1, 29, 37, 14, 'C', '29.37.14'</v>
      </c>
      <c r="C52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293714, </v>
      </c>
      <c r="D52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ENFERMERAS', </v>
      </c>
      <c r="E52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2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ENFERMERIA', </v>
      </c>
      <c r="G52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913070100, </v>
      </c>
      <c r="H52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2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2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2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52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52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14, </v>
      </c>
      <c r="N52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2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'29.37.14'</v>
      </c>
      <c r="P52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2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2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2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2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2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2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2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2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2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2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2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2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2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2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2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2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2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2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2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2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2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2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2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2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27" spans="1:40" x14ac:dyDescent="0.25">
      <c r="A527" t="str">
        <f t="shared" ca="1" si="17"/>
        <v>'clave' =&gt; 362107, 'descr' =&gt; 'JEFE DE ESPECIALIDAD DE HOSPITAL CENTRAL O REGIONAL', 'nombre' =&gt; '', 'puesto_stps' =&gt; 'MEDICO GENERAL', 'clave_stps' =&gt; 914080200, 'activo' =&gt; 1, 'id_rev' =&gt; 1, 'id_reg_cont' =&gt; 1, 'nivel' =&gt; 36, 'familia' =&gt; 21, 'labores' =&gt; 7, 'regimen' =&gt; 'C', 'clasif' =&gt; '36.21.07'</v>
      </c>
      <c r="B527" t="str">
        <f t="shared" ca="1" si="18"/>
        <v>362107, 'JEFE DE ESPECIALIDAD DE HOSPITAL CENTRAL O REGIONAL', '', 'MEDICO GENERAL', 914080200, 1, 1, 1, 36, 21, 7, 'C', '36.21.07'</v>
      </c>
      <c r="C52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362107, </v>
      </c>
      <c r="D52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ESPECIALIDAD DE HOSPITAL CENTRAL O REGIONAL', </v>
      </c>
      <c r="E52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2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'MEDICO GENERAL', </v>
      </c>
      <c r="G52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914080200, </v>
      </c>
      <c r="H52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2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2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2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36, </v>
      </c>
      <c r="L52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21, </v>
      </c>
      <c r="M52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52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2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'36.21.07'</v>
      </c>
      <c r="P52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2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2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2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2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2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2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2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2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2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2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2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2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2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2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2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2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2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2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2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2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2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2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2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2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28" spans="1:40" x14ac:dyDescent="0.25">
      <c r="A528" t="str">
        <f t="shared" ca="1" si="17"/>
        <v>'clave' =&gt; 352107, 'descr' =&gt; 'JEFE DE ESPECIALIDAD DE HOSPITAL GENERAL', 'nombre' =&gt; '', 'puesto_stps' =&gt; 'MEDICO GENERAL', 'clave_stps' =&gt; 914080200, 'activo' =&gt; 1, 'id_rev' =&gt; 1, 'id_reg_cont' =&gt; 1, 'nivel' =&gt; 35, 'familia' =&gt; 21, 'labores' =&gt; 7, 'regimen' =&gt; 'C', 'clasif' =&gt; '35.21.07'</v>
      </c>
      <c r="B528" t="str">
        <f t="shared" ca="1" si="18"/>
        <v>352107, 'JEFE DE ESPECIALIDAD DE HOSPITAL GENERAL', '', 'MEDICO GENERAL', 914080200, 1, 1, 1, 35, 21, 7, 'C', '35.21.07'</v>
      </c>
      <c r="C52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352107, </v>
      </c>
      <c r="D52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ESPECIALIDAD DE HOSPITAL GENERAL', </v>
      </c>
      <c r="E52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2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'MEDICO GENERAL', </v>
      </c>
      <c r="G52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914080200, </v>
      </c>
      <c r="H52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2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2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2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35, </v>
      </c>
      <c r="L52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21, </v>
      </c>
      <c r="M52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52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2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'35.21.07'</v>
      </c>
      <c r="P52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2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2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2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2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2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2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2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2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2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2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2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2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2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2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2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2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2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2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2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2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2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2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2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2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29" spans="1:40" x14ac:dyDescent="0.25">
      <c r="A529" t="str">
        <f t="shared" ca="1" si="17"/>
        <v>'clave' =&gt; 353703, 'descr' =&gt; 'JEFE DE ESPECIALIDAD MEDICA DE TURNO', 'nombre' =&gt; '', 'puesto_stps' =&gt; 'MEDICO GENERAL', 'clave_stps' =&gt; 914080200, 'activo' =&gt; 1, 'id_rev' =&gt; 1, 'id_reg_cont' =&gt; 1, 'nivel' =&gt; 35, 'familia' =&gt; 37, 'labores' =&gt; 3, 'regimen' =&gt; 'C', 'clasif' =&gt; '35.37.03'</v>
      </c>
      <c r="B529" t="str">
        <f t="shared" ca="1" si="18"/>
        <v>353703, 'JEFE DE ESPECIALIDAD MEDICA DE TURNO', '', 'MEDICO GENERAL', 914080200, 1, 1, 1, 35, 37, 3, 'C', '35.37.03'</v>
      </c>
      <c r="C52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353703, </v>
      </c>
      <c r="D52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ESPECIALIDAD MEDICA DE TURNO', </v>
      </c>
      <c r="E52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2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'MEDICO GENERAL', </v>
      </c>
      <c r="G52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914080200, </v>
      </c>
      <c r="H52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2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2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2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35, </v>
      </c>
      <c r="L52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52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52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2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'35.37.03'</v>
      </c>
      <c r="P52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2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2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2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2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2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2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2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2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2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2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2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2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2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2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2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2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2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2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2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2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2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2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2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2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30" spans="1:40" x14ac:dyDescent="0.25">
      <c r="A530" t="str">
        <f t="shared" ca="1" si="17"/>
        <v>'clave' =&gt; 420419, 'descr' =&gt; 'JEFE DE GRUPO', 'nombre' =&gt; '', 'puesto_stps' =&gt; 'ADMINISTRADOR', 'clave_stps' =&gt; 825080301, 'activo' =&gt; 1, 'id_rev' =&gt; 1, 'id_reg_cont' =&gt; 1, 'nivel' =&gt; 42, 'familia' =&gt; 4, 'labores' =&gt; 19, 'regimen' =&gt; 'C', 'clasif' =&gt; '42.04.19'</v>
      </c>
      <c r="B530" t="str">
        <f t="shared" ca="1" si="18"/>
        <v>420419, 'JEFE DE GRUPO', '', 'ADMINISTRADOR', 825080301, 1, 1, 1, 42, 4, 19, 'C', '42.04.19'</v>
      </c>
      <c r="C53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420419, </v>
      </c>
      <c r="D53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GRUPO', </v>
      </c>
      <c r="E53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3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'ADMINISTRADOR', </v>
      </c>
      <c r="G53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825080301, </v>
      </c>
      <c r="H53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3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3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3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42, </v>
      </c>
      <c r="L53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4, </v>
      </c>
      <c r="M53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19, </v>
      </c>
      <c r="N53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3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'42.04.19'</v>
      </c>
      <c r="P53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3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3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3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3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3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3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3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3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3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3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3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3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3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3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3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3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3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3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3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3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3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3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3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3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31" spans="1:40" x14ac:dyDescent="0.25">
      <c r="A531" t="str">
        <f t="shared" ca="1" si="17"/>
        <v>'clave' =&gt; 322802, 'descr' =&gt; 'JEFE DE GRUPO DEPARTAMENTO DE INGENIERIA DE TELECOMUNICACIONES', 'nombre' =&gt; '', 'puesto_stps' =&gt; 'INGENIERO EN TELECOMUNICACIONES', 'clave_stps' =&gt; 454010300, 'activo' =&gt; 1, 'id_rev' =&gt; 1, 'id_reg_cont' =&gt; 1, 'nivel' =&gt; 32, 'familia' =&gt; 28, 'labores' =&gt; 2, 'regimen' =&gt; 'C', 'clasif' =&gt; '32.28.02'</v>
      </c>
      <c r="B531" t="str">
        <f t="shared" ca="1" si="18"/>
        <v>322802, 'JEFE DE GRUPO DEPARTAMENTO DE INGENIERIA DE TELECOMUNICACIONES', '', 'INGENIERO EN TELECOMUNICACIONES', 454010300, 1, 1, 1, 32, 28, 2, 'C', '32.28.02'</v>
      </c>
      <c r="C53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322802, </v>
      </c>
      <c r="D53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GRUPO DEPARTAMENTO DE INGENIERIA DE TELECOMUNICACIONES', </v>
      </c>
      <c r="E53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3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'INGENIERO EN TELECOMUNICACIONES', </v>
      </c>
      <c r="G53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454010300, </v>
      </c>
      <c r="H53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3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3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3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32, </v>
      </c>
      <c r="L53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28, </v>
      </c>
      <c r="M53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53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3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'32.28.02'</v>
      </c>
      <c r="P53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3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3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3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3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3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3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3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3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3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3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3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3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3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3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3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3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3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3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3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3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3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3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3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3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32" spans="1:40" x14ac:dyDescent="0.25">
      <c r="A532" t="str">
        <f t="shared" ca="1" si="17"/>
        <v>'clave' =&gt; 247202, 'descr' =&gt; 'JEFE DE GUARDIA (CONTRAINCENDIO)', 'nombre' =&gt; '', 'puesto_stps' =&gt; 'COMANDANTE DE BOMBEROS', 'clave_stps' =&gt; 943020100, 'activo' =&gt; 1, 'id_rev' =&gt; 1, 'id_reg_cont' =&gt; 2, 'nivel' =&gt; 24, 'familia' =&gt; 72, 'labores' =&gt; 2, 'regimen' =&gt; 'S', 'clasif' =&gt; '24.72.02'</v>
      </c>
      <c r="B532" t="str">
        <f t="shared" ca="1" si="18"/>
        <v>247202, 'JEFE DE GUARDIA (CONTRAINCENDIO)', '', 'COMANDANTE DE BOMBEROS', 943020100, 1, 1, 2, 24, 72, 2, 'S', '24.72.02'</v>
      </c>
      <c r="C53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247202, </v>
      </c>
      <c r="D53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GUARDIA (CONTRAINCENDIO)', </v>
      </c>
      <c r="E53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3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'COMANDANTE DE BOMBEROS', </v>
      </c>
      <c r="G53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943020100, </v>
      </c>
      <c r="H53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3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3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3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53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72, </v>
      </c>
      <c r="M53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53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3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'24.72.02'</v>
      </c>
      <c r="P53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3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3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3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3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3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3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3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3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3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3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3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3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3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3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3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3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3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3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3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3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3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3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3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3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33" spans="1:40" x14ac:dyDescent="0.25">
      <c r="A533" t="str">
        <f t="shared" ca="1" si="17"/>
        <v>'clave' =&gt; 255432, 'descr' =&gt; 'JEFE DE GUARDIA-BOMBEO Y ALMACENAMIENTO', 'nombre' =&gt; '', 'puesto_stps' =&gt; 'OPERADOR DE BOMBAS', 'clave_stps' =&gt; 252020100, 'activo' =&gt; 1, 'id_rev' =&gt; 1, 'id_reg_cont' =&gt; 2, 'nivel' =&gt; 25, 'familia' =&gt; 54, 'labores' =&gt; 32, 'regimen' =&gt; 'S', 'clasif' =&gt; '25.54.32'</v>
      </c>
      <c r="B533" t="str">
        <f t="shared" ca="1" si="18"/>
        <v>255432, 'JEFE DE GUARDIA-BOMBEO Y ALMACENAMIENTO', '', 'OPERADOR DE BOMBAS', 252020100, 1, 1, 2, 25, 54, 32, 'S', '25.54.32'</v>
      </c>
      <c r="C53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255432, </v>
      </c>
      <c r="D53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GUARDIA-BOMBEO Y ALMACENAMIENTO', </v>
      </c>
      <c r="E53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3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BOMBAS', </v>
      </c>
      <c r="G53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252020100, </v>
      </c>
      <c r="H53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3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3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3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25, </v>
      </c>
      <c r="L53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54, </v>
      </c>
      <c r="M53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32, </v>
      </c>
      <c r="N53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3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'25.54.32'</v>
      </c>
      <c r="P53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3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3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3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3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3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3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3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3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3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3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3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3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3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3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3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3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3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3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3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3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3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3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3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3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34" spans="1:40" x14ac:dyDescent="0.25">
      <c r="A534" t="str">
        <f t="shared" ca="1" si="17"/>
        <v>'clave' =&gt; 208202, 'descr' =&gt; 'JEFE DE GUARDIA-MUELLES', 'nombre' =&gt; '', 'puesto_stps' =&gt; 'CAPITAN DE PUERTO', 'clave_stps' =&gt; 643030100, 'activo' =&gt; 1, 'id_rev' =&gt; 1, 'id_reg_cont' =&gt; 2, 'nivel' =&gt; 20, 'familia' =&gt; 82, 'labores' =&gt; 2, 'regimen' =&gt; 'S', 'clasif' =&gt; '20.82.02'</v>
      </c>
      <c r="B534" t="str">
        <f t="shared" ca="1" si="18"/>
        <v>208202, 'JEFE DE GUARDIA-MUELLES', '', 'CAPITAN DE PUERTO', 643030100, 1, 1, 2, 20, 82, 2, 'S', '20.82.02'</v>
      </c>
      <c r="C53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208202, </v>
      </c>
      <c r="D53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GUARDIA-MUELLES', </v>
      </c>
      <c r="E53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3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'CAPITAN DE PUERTO', </v>
      </c>
      <c r="G53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643030100, </v>
      </c>
      <c r="H53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3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3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3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20, </v>
      </c>
      <c r="L53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82, </v>
      </c>
      <c r="M53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53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3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'20.82.02'</v>
      </c>
      <c r="P53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3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3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3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3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3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3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3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3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3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3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3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3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3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3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3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3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3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3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3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3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3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3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3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3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35" spans="1:40" x14ac:dyDescent="0.25">
      <c r="A535" t="str">
        <f t="shared" ca="1" si="17"/>
        <v>'clave' =&gt; 235704, 'descr' =&gt; 'JEFE DE GUARDIA-PLANTAS', 'nombre' =&gt; '', 'puesto_stps' =&gt; 'SUPERVISOR-OPERADOR DE PLANTA', 'clave_stps' =&gt; 222010101, 'activo' =&gt; 1, 'id_rev' =&gt; 1, 'id_reg_cont' =&gt; 2, 'nivel' =&gt; 23, 'familia' =&gt; 57, 'labores' =&gt; 4, 'regimen' =&gt; 'S', 'clasif' =&gt; '23.57.04'</v>
      </c>
      <c r="B535" t="str">
        <f t="shared" ca="1" si="18"/>
        <v>235704, 'JEFE DE GUARDIA-PLANTAS', '', 'SUPERVISOR-OPERADOR DE PLANTA', 222010101, 1, 1, 2, 23, 57, 4, 'S', '23.57.04'</v>
      </c>
      <c r="C53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235704, </v>
      </c>
      <c r="D53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GUARDIA-PLANTAS', </v>
      </c>
      <c r="E53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3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53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53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3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3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3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53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57, </v>
      </c>
      <c r="M53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53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3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'23.57.04'</v>
      </c>
      <c r="P53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3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3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3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3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3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3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3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3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3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3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3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3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3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3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3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3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3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3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3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3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3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3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3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3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36" spans="1:40" x14ac:dyDescent="0.25">
      <c r="A536" t="str">
        <f t="shared" ca="1" si="17"/>
        <v>'clave' =&gt; 286101, 'descr' =&gt; 'JEFE DE MANTENIMIENTO', 'nombre' =&gt; '', 'puesto_stps' =&gt; 'JEFE DE CAMPO DE MANTENIMIENTO', 'clave_stps' =&gt; 454020200, 'activo' =&gt; 1, 'id_rev' =&gt; 1, 'id_reg_cont' =&gt; 2, 'nivel' =&gt; 28, 'familia' =&gt; 61, 'labores' =&gt; 1, 'regimen' =&gt; 'S', 'clasif' =&gt; '28.61.01'</v>
      </c>
      <c r="B536" t="str">
        <f t="shared" ca="1" si="18"/>
        <v>286101, 'JEFE DE MANTENIMIENTO', '', 'JEFE DE CAMPO DE MANTENIMIENTO', 454020200, 1, 1, 2, 28, 61, 1, 'S', '28.61.01'</v>
      </c>
      <c r="C53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286101, </v>
      </c>
      <c r="D53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MANTENIMIENTO', </v>
      </c>
      <c r="E53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3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CAMPO DE MANTENIMIENTO', </v>
      </c>
      <c r="G53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454020200, </v>
      </c>
      <c r="H53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3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3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3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53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61, </v>
      </c>
      <c r="M53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53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3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'28.61.01'</v>
      </c>
      <c r="P53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3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3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3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3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3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3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3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3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3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3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3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3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3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3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3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3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3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3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3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3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3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3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3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3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37" spans="1:40" x14ac:dyDescent="0.25">
      <c r="A537" t="str">
        <f t="shared" ca="1" si="17"/>
        <v>'clave' =&gt; 296101, 'descr' =&gt; 'JEFE DE MANTENIMIENTO HOSPITAL REGIONAL O CENTRAL', 'nombre' =&gt; '', 'puesto_stps' =&gt; 'TECNICO EN MANTENIMIENTO INDUSTRIAL', 'clave_stps' =&gt; 413110500, 'activo' =&gt; 1, 'id_rev' =&gt; 1, 'id_reg_cont' =&gt; 1, 'nivel' =&gt; 29, 'familia' =&gt; 61, 'labores' =&gt; 1, 'regimen' =&gt; 'C', 'clasif' =&gt; '29.61.01'</v>
      </c>
      <c r="B537" t="str">
        <f t="shared" ca="1" si="18"/>
        <v>296101, 'JEFE DE MANTENIMIENTO HOSPITAL REGIONAL O CENTRAL', '', 'TECNICO EN MANTENIMIENTO INDUSTRIAL', 413110500, 1, 1, 1, 29, 61, 1, 'C', '29.61.01'</v>
      </c>
      <c r="C53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296101, </v>
      </c>
      <c r="D53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MANTENIMIENTO HOSPITAL REGIONAL O CENTRAL', </v>
      </c>
      <c r="E53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3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MANTENIMIENTO INDUSTRIAL', </v>
      </c>
      <c r="G53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413110500, </v>
      </c>
      <c r="H53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3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3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3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53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61, </v>
      </c>
      <c r="M53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53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3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'29.61.01'</v>
      </c>
      <c r="P53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3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3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3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3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3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3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3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3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3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3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3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3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3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3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3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3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3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3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3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3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3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3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3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3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38" spans="1:40" x14ac:dyDescent="0.25">
      <c r="A538" t="str">
        <f t="shared" ca="1" si="17"/>
        <v>'clave' =&gt; 338402, 'descr' =&gt; 'JEFE DE MAQUINAS DE BUQUETANQUE', 'nombre' =&gt; '', 'puesto_stps' =&gt; 'JEFE MAQUINAS DE BARCO', 'clave_stps' =&gt; 643020100, 'activo' =&gt; 1, 'id_rev' =&gt; 1, 'id_reg_cont' =&gt; 1, 'nivel' =&gt; 33, 'familia' =&gt; 84, 'labores' =&gt; 2, 'regimen' =&gt; 'C', 'clasif' =&gt; '33.84.02'</v>
      </c>
      <c r="B538" t="str">
        <f t="shared" ca="1" si="18"/>
        <v>338402, 'JEFE DE MAQUINAS DE BUQUETANQUE', '', 'JEFE MAQUINAS DE BARCO', 643020100, 1, 1, 1, 33, 84, 2, 'C', '33.84.02'</v>
      </c>
      <c r="C53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338402, </v>
      </c>
      <c r="D53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MAQUINAS DE BUQUETANQUE', </v>
      </c>
      <c r="E53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3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MAQUINAS DE BARCO', </v>
      </c>
      <c r="G53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643020100, </v>
      </c>
      <c r="H53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3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3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3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33, </v>
      </c>
      <c r="L53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53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53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3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'33.84.02'</v>
      </c>
      <c r="P53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3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3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3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3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3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3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3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3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3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3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3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3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3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3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3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3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3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3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3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3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3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3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3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3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39" spans="1:40" x14ac:dyDescent="0.25">
      <c r="A539" t="str">
        <f t="shared" ca="1" si="17"/>
        <v>'clave' =&gt; 328402, 'descr' =&gt; 'JEFE DE MAQUINAS DE REMOLCADOR', 'nombre' =&gt; '', 'puesto_stps' =&gt; 'JEFE MAQUINAS DE BARCO', 'clave_stps' =&gt; 643020100, 'activo' =&gt; 1, 'id_rev' =&gt; 1, 'id_reg_cont' =&gt; 1, 'nivel' =&gt; 32, 'familia' =&gt; 84, 'labores' =&gt; 2, 'regimen' =&gt; 'C', 'clasif' =&gt; '32.84.02'</v>
      </c>
      <c r="B539" t="str">
        <f t="shared" ca="1" si="18"/>
        <v>328402, 'JEFE DE MAQUINAS DE REMOLCADOR', '', 'JEFE MAQUINAS DE BARCO', 643020100, 1, 1, 1, 32, 84, 2, 'C', '32.84.02'</v>
      </c>
      <c r="C53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328402, </v>
      </c>
      <c r="D53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MAQUINAS DE REMOLCADOR', </v>
      </c>
      <c r="E53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3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MAQUINAS DE BARCO', </v>
      </c>
      <c r="G53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643020100, </v>
      </c>
      <c r="H53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3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3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3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32, </v>
      </c>
      <c r="L53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53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53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3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'32.84.02'</v>
      </c>
      <c r="P53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3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3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3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3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3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3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3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3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3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3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3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3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3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3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3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3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3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3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3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3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3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3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3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3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40" spans="1:40" x14ac:dyDescent="0.25">
      <c r="A540" t="str">
        <f t="shared" ca="1" si="17"/>
        <v>'clave' =&gt; 248201, 'descr' =&gt; 'JEFE DE MUELLES', 'nombre' =&gt; '', 'puesto_stps' =&gt; 'CAPITAN DE PUERTO', 'clave_stps' =&gt; 643030100, 'activo' =&gt; 1, 'id_rev' =&gt; 1, 'id_reg_cont' =&gt; 2, 'nivel' =&gt; 24, 'familia' =&gt; 82, 'labores' =&gt; 1, 'regimen' =&gt; 'S', 'clasif' =&gt; '24.82.01'</v>
      </c>
      <c r="B540" t="str">
        <f t="shared" ca="1" si="18"/>
        <v>248201, 'JEFE DE MUELLES', '', 'CAPITAN DE PUERTO', 643030100, 1, 1, 2, 24, 82, 1, 'S', '24.82.01'</v>
      </c>
      <c r="C54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248201, </v>
      </c>
      <c r="D54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MUELLES', </v>
      </c>
      <c r="E54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4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'CAPITAN DE PUERTO', </v>
      </c>
      <c r="G54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643030100, </v>
      </c>
      <c r="H54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4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4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4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54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82, </v>
      </c>
      <c r="M54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54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4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'24.82.01'</v>
      </c>
      <c r="P54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4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4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4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4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4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4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4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4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4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4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4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4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4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4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4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4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4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4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4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4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4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4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4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4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41" spans="1:40" x14ac:dyDescent="0.25">
      <c r="A541" t="str">
        <f t="shared" ca="1" si="17"/>
        <v>'clave' =&gt; 303709, 'descr' =&gt; 'JEFE DE TRABAJO SOCIAL EN HOSPITAL CENTRAL O REGIONAL', 'nombre' =&gt; '', 'puesto_stps' =&gt; 'TRABAJADOR SOCIAL', 'clave_stps' =&gt; 933030400, 'activo' =&gt; 1, 'id_rev' =&gt; 1, 'id_reg_cont' =&gt; 1, 'nivel' =&gt; 30, 'familia' =&gt; 37, 'labores' =&gt; 9, 'regimen' =&gt; 'C', 'clasif' =&gt; '30.37.09'</v>
      </c>
      <c r="B541" t="str">
        <f t="shared" ca="1" si="18"/>
        <v>303709, 'JEFE DE TRABAJO SOCIAL EN HOSPITAL CENTRAL O REGIONAL', '', 'TRABAJADOR SOCIAL', 933030400, 1, 1, 1, 30, 37, 9, 'C', '30.37.09'</v>
      </c>
      <c r="C54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303709, </v>
      </c>
      <c r="D54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TRABAJO SOCIAL EN HOSPITAL CENTRAL O REGIONAL', </v>
      </c>
      <c r="E54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4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'TRABAJADOR SOCIAL', </v>
      </c>
      <c r="G54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933030400, </v>
      </c>
      <c r="H54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4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4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4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30, </v>
      </c>
      <c r="L54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54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54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4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'30.37.09'</v>
      </c>
      <c r="P54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4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4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4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4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4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4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4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4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4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4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4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4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4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4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4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4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4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4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4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4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4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4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4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4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42" spans="1:40" x14ac:dyDescent="0.25">
      <c r="A542" t="str">
        <f t="shared" ca="1" si="17"/>
        <v>'clave' =&gt; 283759, 'descr' =&gt; 'JEFE DE TRABAJO SOCIAL EN HOSPITAL GENERAL', 'nombre' =&gt; '', 'puesto_stps' =&gt; 'ASISTENTE SOCIAL TECNICO', 'clave_stps' =&gt; 933030200, 'activo' =&gt; 1, 'id_rev' =&gt; 1, 'id_reg_cont' =&gt; 2, 'nivel' =&gt; 28, 'familia' =&gt; 37, 'labores' =&gt; 59, 'regimen' =&gt; 'S', 'clasif' =&gt; '28.37.59'</v>
      </c>
      <c r="B542" t="str">
        <f t="shared" ca="1" si="18"/>
        <v>283759, 'JEFE DE TRABAJO SOCIAL EN HOSPITAL GENERAL', '', 'ASISTENTE SOCIAL TECNICO', 933030200, 1, 1, 2, 28, 37, 59, 'S', '28.37.59'</v>
      </c>
      <c r="C54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283759, </v>
      </c>
      <c r="D54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TRABAJO SOCIAL EN HOSPITAL GENERAL', </v>
      </c>
      <c r="E54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4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'ASISTENTE SOCIAL TECNICO', </v>
      </c>
      <c r="G54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933030200, </v>
      </c>
      <c r="H54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4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4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4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54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54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59, </v>
      </c>
      <c r="N54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4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'28.37.59'</v>
      </c>
      <c r="P54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4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4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4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4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4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4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4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4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4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4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4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4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4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4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4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4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4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4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4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4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4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4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4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4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43" spans="1:40" x14ac:dyDescent="0.25">
      <c r="A543" t="str">
        <f t="shared" ca="1" si="17"/>
        <v>'clave' =&gt; 308101, 'descr' =&gt; 'JEFE DE TRANSPORTES EN DISTRITOS POZA RICA O REYNOSA', 'nombre' =&gt; '', 'puesto_stps' =&gt; 'SUPERVISOR DE TRANSPORTACIÃ‹N', 'clave_stps' =&gt; 653020202, 'activo' =&gt; 1, 'id_rev' =&gt; 1, 'id_reg_cont' =&gt; 2, 'nivel' =&gt; 30, 'familia' =&gt; 81, 'labores' =&gt; 1, 'regimen' =&gt; 'S', 'clasif' =&gt; '30.81.01'</v>
      </c>
      <c r="B543" t="str">
        <f t="shared" ca="1" si="18"/>
        <v>308101, 'JEFE DE TRANSPORTES EN DISTRITOS POZA RICA O REYNOSA', '', 'SUPERVISOR DE TRANSPORTACIÃ‹N', 653020202, 1, 1, 2, 30, 81, 1, 'S', '30.81.01'</v>
      </c>
      <c r="C54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308101, </v>
      </c>
      <c r="D54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TRANSPORTES EN DISTRITOS POZA RICA O REYNOSA', </v>
      </c>
      <c r="E54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4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 DE TRANSPORTACIÃ‹N', </v>
      </c>
      <c r="G54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653020202, </v>
      </c>
      <c r="H54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4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4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4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30, </v>
      </c>
      <c r="L54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81, </v>
      </c>
      <c r="M54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54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4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'30.81.01'</v>
      </c>
      <c r="P54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4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4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4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4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4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4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4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4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4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4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4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4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4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4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4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4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4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4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4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4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4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4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4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4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44" spans="1:40" x14ac:dyDescent="0.25">
      <c r="A544" t="str">
        <f t="shared" ca="1" si="17"/>
        <v>'clave' =&gt; 362901, 'descr' =&gt; 'JEFE DE UNIDAD DE INFORMATICA DE ZONA', 'nombre' =&gt; '', 'puesto_stps' =&gt; 'JEFE DE SISTEMAS (INFORMâ”´TICA)', 'clave_stps' =&gt; 443010100, 'activo' =&gt; 1, 'id_rev' =&gt; 1, 'id_reg_cont' =&gt; 1, 'nivel' =&gt; 36, 'familia' =&gt; 29, 'labores' =&gt; 1, 'regimen' =&gt; 'C', 'clasif' =&gt; '36.29.01'</v>
      </c>
      <c r="B544" t="str">
        <f t="shared" ca="1" si="18"/>
        <v>362901, 'JEFE DE UNIDAD DE INFORMATICA DE ZONA', '', 'JEFE DE SISTEMAS (INFORMâ”´TICA)', 443010100, 1, 1, 1, 36, 29, 1, 'C', '36.29.01'</v>
      </c>
      <c r="C54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362901, </v>
      </c>
      <c r="D54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 UNIDAD DE INFORMATICA DE ZONA', </v>
      </c>
      <c r="E54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4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SISTEMAS (INFORMâ”´TICA)', </v>
      </c>
      <c r="G54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443010100, </v>
      </c>
      <c r="H54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4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4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4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36, </v>
      </c>
      <c r="L54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29, </v>
      </c>
      <c r="M54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54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4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'36.29.01'</v>
      </c>
      <c r="P54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4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4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4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4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4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4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4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4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4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4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4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4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4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4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4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4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4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4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4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4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4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4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4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4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45" spans="1:40" x14ac:dyDescent="0.25">
      <c r="A545" t="str">
        <f t="shared" ca="1" si="17"/>
        <v>'clave' =&gt; 307201, 'descr' =&gt; 'JEFE DEL DEPARTAMENTO DE SEGURIDAD E HIGIENE INDUSTRIAL Y PROTECCIÃ‹N AMBIENTAL', 'nombre' =&gt; '', 'puesto_stps' =&gt; 'COMANDANTE DE BOMBEROS', 'clave_stps' =&gt; 943020100, 'activo' =&gt; 1, 'id_rev' =&gt; 1, 'id_reg_cont' =&gt; 2, 'nivel' =&gt; 30, 'familia' =&gt; 72, 'labores' =&gt; 1, 'regimen' =&gt; 'S', 'clasif' =&gt; '30.72.01'</v>
      </c>
      <c r="B545" t="str">
        <f t="shared" ca="1" si="18"/>
        <v>307201, 'JEFE DEL DEPARTAMENTO DE SEGURIDAD E HIGIENE INDUSTRIAL Y PROTECCIÃ‹N AMBIENTAL', '', 'COMANDANTE DE BOMBEROS', 943020100, 1, 1, 2, 30, 72, 1, 'S', '30.72.01'</v>
      </c>
      <c r="C54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307201, </v>
      </c>
      <c r="D54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DEL DEPARTAMENTO DE SEGURIDAD E HIGIENE INDUSTRIAL Y PROTECCIÃ‹N AMBIENTAL', </v>
      </c>
      <c r="E54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4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'COMANDANTE DE BOMBEROS', </v>
      </c>
      <c r="G54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943020100, </v>
      </c>
      <c r="H54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4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4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4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30, </v>
      </c>
      <c r="L54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72, </v>
      </c>
      <c r="M54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54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4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'30.72.01'</v>
      </c>
      <c r="P54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4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4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4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4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4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4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4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4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4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4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4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4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4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4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4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4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4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4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4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4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4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4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4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4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46" spans="1:40" x14ac:dyDescent="0.25">
      <c r="A546" t="str">
        <f t="shared" ca="1" si="17"/>
        <v>'clave' =&gt; 343301, 'descr' =&gt; 'JEFE REGIONAL DE ADMINISTRACION Y CONTROL DE SUMINISTROS', 'nombre' =&gt; '', 'puesto_stps' =&gt; 'ADMINISTRADOR', 'clave_stps' =&gt; 825080301, 'activo' =&gt; 1, 'id_rev' =&gt; 1, 'id_reg_cont' =&gt; 1, 'nivel' =&gt; 34, 'familia' =&gt; 33, 'labores' =&gt; 1, 'regimen' =&gt; 'C', 'clasif' =&gt; '34.33.01'</v>
      </c>
      <c r="B546" t="str">
        <f t="shared" ca="1" si="18"/>
        <v>343301, 'JEFE REGIONAL DE ADMINISTRACION Y CONTROL DE SUMINISTROS', '', 'ADMINISTRADOR', 825080301, 1, 1, 1, 34, 33, 1, 'C', '34.33.01'</v>
      </c>
      <c r="C54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343301, </v>
      </c>
      <c r="D54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'JEFE REGIONAL DE ADMINISTRACION Y CONTROL DE SUMINISTROS', </v>
      </c>
      <c r="E54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4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'ADMINISTRADOR', </v>
      </c>
      <c r="G54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825080301, </v>
      </c>
      <c r="H54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4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4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4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34, </v>
      </c>
      <c r="L54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33, </v>
      </c>
      <c r="M54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54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4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'34.33.01'</v>
      </c>
      <c r="P54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4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4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4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4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4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4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4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4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4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4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4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4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4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4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4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4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4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4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4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4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4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4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4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4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47" spans="1:40" x14ac:dyDescent="0.25">
      <c r="A547" t="str">
        <f t="shared" ca="1" si="17"/>
        <v>'clave' =&gt; 106136, 'descr' =&gt; 'LAVADOR DE CALDERAS', 'nombre' =&gt; '', 'puesto_stps' =&gt; 'MECANICO MANTENIMIENTO DE CALDERAS', 'clave_stps' =&gt; 413030500, 'activo' =&gt; 1, 'id_rev' =&gt; 1, 'id_reg_cont' =&gt; 2, 'nivel' =&gt; 10, 'familia' =&gt; 61, 'labores' =&gt; 36, 'regimen' =&gt; 'S', 'clasif' =&gt; '10.61.36'</v>
      </c>
      <c r="B547" t="str">
        <f t="shared" ca="1" si="18"/>
        <v>106136, 'LAVADOR DE CALDERAS', '', 'MECANICO MANTENIMIENTO DE CALDERAS', 413030500, 1, 1, 2, 10, 61, 36, 'S', '10.61.36'</v>
      </c>
      <c r="C54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106136, </v>
      </c>
      <c r="D54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'LAVADOR DE CALDERAS', </v>
      </c>
      <c r="E54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4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'MECANICO MANTENIMIENTO DE CALDERAS', </v>
      </c>
      <c r="G54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413030500, </v>
      </c>
      <c r="H54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4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4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4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10, </v>
      </c>
      <c r="L54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61, </v>
      </c>
      <c r="M54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36, </v>
      </c>
      <c r="N54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4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'10.61.36'</v>
      </c>
      <c r="P54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4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4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4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4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4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4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4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4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4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4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4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4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4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4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4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4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4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4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4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4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4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4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4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4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48" spans="1:40" x14ac:dyDescent="0.25">
      <c r="A548" t="str">
        <f t="shared" ca="1" si="17"/>
        <v>'clave' =&gt; 293601, 'descr' =&gt; 'LICENCIADO EN DERECHO (AUXILIAR)', 'nombre' =&gt; '', 'puesto_stps' =&gt; 'ABOGADO', 'clave_stps' =&gt; 825060200, 'activo' =&gt; 1, 'id_rev' =&gt; 1, 'id_reg_cont' =&gt; 1, 'nivel' =&gt; 29, 'familia' =&gt; 36, 'labores' =&gt; 1, 'regimen' =&gt; 'C', 'clasif' =&gt; '29.36.01'</v>
      </c>
      <c r="B548" t="str">
        <f t="shared" ca="1" si="18"/>
        <v>293601, 'LICENCIADO EN DERECHO (AUXILIAR)', '', 'ABOGADO', 825060200, 1, 1, 1, 29, 36, 1, 'C', '29.36.01'</v>
      </c>
      <c r="C54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293601, </v>
      </c>
      <c r="D54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'LICENCIADO EN DERECHO (AUXILIAR)', </v>
      </c>
      <c r="E54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4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'ABOGADO', </v>
      </c>
      <c r="G54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825060200, </v>
      </c>
      <c r="H54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4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4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4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54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36, </v>
      </c>
      <c r="M54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54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4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'29.36.01'</v>
      </c>
      <c r="P54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4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4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4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4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4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4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4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4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4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4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4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4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4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4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4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4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4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4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4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4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4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4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4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4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49" spans="1:40" x14ac:dyDescent="0.25">
      <c r="A549" t="str">
        <f t="shared" ca="1" si="17"/>
        <v>'clave' =&gt; 135511, 'descr' =&gt; 'LLENADOR DE CARROS-TANQUE', 'nombre' =&gt; '', 'puesto_stps' =&gt; 'OPERADOR DE DESTILACIÃ‹N Y Ã¡REFINACIÃ‹N DE PETRÃ‹LEO Y GAS NATURAL', 'clave_stps' =&gt; 232050300, 'activo' =&gt; 1, 'id_rev' =&gt; 1, 'id_reg_cont' =&gt; 2, 'nivel' =&gt; 13, 'familia' =&gt; 55, 'labores' =&gt; 11, 'regimen' =&gt; 'S', 'clasif' =&gt; '13.55.11'</v>
      </c>
      <c r="B549" t="str">
        <f t="shared" ca="1" si="18"/>
        <v>135511, 'LLENADOR DE CARROS-TANQUE', '', 'OPERADOR DE DESTILACIÃ‹N Y Ã¡REFINACIÃ‹N DE PETRÃ‹LEO Y GAS NATURAL', 232050300, 1, 1, 2, 13, 55, 11, 'S', '13.55.11'</v>
      </c>
      <c r="C54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135511, </v>
      </c>
      <c r="D54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'LLENADOR DE CARROS-TANQUE', </v>
      </c>
      <c r="E54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4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DESTILACIÃ‹N Y Ã¡REFINACIÃ‹N DE PETRÃ‹LEO Y GAS NATURAL', </v>
      </c>
      <c r="G54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232050300, </v>
      </c>
      <c r="H54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4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4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4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13, </v>
      </c>
      <c r="L54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55, </v>
      </c>
      <c r="M54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11, </v>
      </c>
      <c r="N54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4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'13.55.11'</v>
      </c>
      <c r="P54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4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4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4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4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4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4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4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4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4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4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4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4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4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4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4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4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4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4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4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4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4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4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4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4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50" spans="1:40" x14ac:dyDescent="0.25">
      <c r="A550" t="str">
        <f t="shared" ca="1" si="17"/>
        <v>'clave' =&gt; 208301, 'descr' =&gt; 'MAQUINISTA DE LOCOMOTORA PATIO (Vâ•A ANCHA)', 'nombre' =&gt; '', 'puesto_stps' =&gt; 'MAQUINISTA LOCOMOTORA', 'clave_stps' =&gt; 613040103, 'activo' =&gt; 1, 'id_rev' =&gt; 1, 'id_reg_cont' =&gt; 2, 'nivel' =&gt; 20, 'familia' =&gt; 83, 'labores' =&gt; 1, 'regimen' =&gt; 'S', 'clasif' =&gt; '20.83.01'</v>
      </c>
      <c r="B550" t="str">
        <f t="shared" ca="1" si="18"/>
        <v>208301, 'MAQUINISTA DE LOCOMOTORA PATIO (Vâ•A ANCHA)', '', 'MAQUINISTA LOCOMOTORA', 613040103, 1, 1, 2, 20, 83, 1, 'S', '20.83.01'</v>
      </c>
      <c r="C55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208301, </v>
      </c>
      <c r="D55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'MAQUINISTA DE LOCOMOTORA PATIO (Vâ•A ANCHA)', </v>
      </c>
      <c r="E55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5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'MAQUINISTA LOCOMOTORA', </v>
      </c>
      <c r="G55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613040103, </v>
      </c>
      <c r="H55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5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5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5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20, </v>
      </c>
      <c r="L55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83, </v>
      </c>
      <c r="M55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55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5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'20.83.01'</v>
      </c>
      <c r="P55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5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5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5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5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5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5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5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5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5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5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5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5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5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5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5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5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5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5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5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5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5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5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5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5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51" spans="1:40" x14ac:dyDescent="0.25">
      <c r="A551" t="str">
        <f t="shared" ca="1" si="17"/>
        <v>'clave' =&gt; 148426, 'descr' =&gt; 'MARINERO (BUQUE)', 'nombre' =&gt; '', 'puesto_stps' =&gt; 'MARINERO', 'clave_stps' =&gt; 641010200, 'activo' =&gt; 1, 'id_rev' =&gt; 1, 'id_reg_cont' =&gt; 2, 'nivel' =&gt; 14, 'familia' =&gt; 84, 'labores' =&gt; 26, 'regimen' =&gt; 'S', 'clasif' =&gt; '14.84.26'</v>
      </c>
      <c r="B551" t="str">
        <f t="shared" ca="1" si="18"/>
        <v>148426, 'MARINERO (BUQUE)', '', 'MARINERO', 641010200, 1, 1, 2, 14, 84, 26, 'S', '14.84.26'</v>
      </c>
      <c r="C55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148426, </v>
      </c>
      <c r="D55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'MARINERO (BUQUE)', </v>
      </c>
      <c r="E55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5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'MARINERO', </v>
      </c>
      <c r="G55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641010200, </v>
      </c>
      <c r="H55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5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5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5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14, </v>
      </c>
      <c r="L55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55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26, </v>
      </c>
      <c r="N55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5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'14.84.26'</v>
      </c>
      <c r="P55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5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5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5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5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5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5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5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5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5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5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5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5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5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5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5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5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5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5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5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5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5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5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5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5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52" spans="1:40" x14ac:dyDescent="0.25">
      <c r="A552" t="str">
        <f t="shared" ca="1" si="17"/>
        <v>'clave' =&gt; 138429, 'descr' =&gt; 'MARINERO (COCINERO FLUVIAL)', 'nombre' =&gt; '', 'puesto_stps' =&gt; 'MARINERO', 'clave_stps' =&gt; 641010200, 'activo' =&gt; 1, 'id_rev' =&gt; 1, 'id_reg_cont' =&gt; 2, 'nivel' =&gt; 13, 'familia' =&gt; 84, 'labores' =&gt; 29, 'regimen' =&gt; 'S', 'clasif' =&gt; '13.84.29'</v>
      </c>
      <c r="B552" t="str">
        <f t="shared" ca="1" si="18"/>
        <v>138429, 'MARINERO (COCINERO FLUVIAL)', '', 'MARINERO', 641010200, 1, 1, 2, 13, 84, 29, 'S', '13.84.29'</v>
      </c>
      <c r="C55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138429, </v>
      </c>
      <c r="D55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'MARINERO (COCINERO FLUVIAL)', </v>
      </c>
      <c r="E55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5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'MARINERO', </v>
      </c>
      <c r="G55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641010200, </v>
      </c>
      <c r="H55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5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5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5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13, </v>
      </c>
      <c r="L55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55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29, </v>
      </c>
      <c r="N55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5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'13.84.29'</v>
      </c>
      <c r="P55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5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5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5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5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5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5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5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5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5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5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5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5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5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5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5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5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5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5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5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5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5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5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5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5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53" spans="1:40" x14ac:dyDescent="0.25">
      <c r="A553" t="str">
        <f t="shared" ca="1" si="17"/>
        <v>'clave' =&gt; 158428, 'descr' =&gt; 'MARINERO (PROEL)', 'nombre' =&gt; '', 'puesto_stps' =&gt; 'MARINERO', 'clave_stps' =&gt; 641010200, 'activo' =&gt; 1, 'id_rev' =&gt; 1, 'id_reg_cont' =&gt; 2, 'nivel' =&gt; 15, 'familia' =&gt; 84, 'labores' =&gt; 28, 'regimen' =&gt; 'S', 'clasif' =&gt; '15.84.28'</v>
      </c>
      <c r="B553" t="str">
        <f t="shared" ca="1" si="18"/>
        <v>158428, 'MARINERO (PROEL)', '', 'MARINERO', 641010200, 1, 1, 2, 15, 84, 28, 'S', '15.84.28'</v>
      </c>
      <c r="C55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158428, </v>
      </c>
      <c r="D55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'MARINERO (PROEL)', </v>
      </c>
      <c r="E55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5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'MARINERO', </v>
      </c>
      <c r="G55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641010200, </v>
      </c>
      <c r="H55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5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5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5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15, </v>
      </c>
      <c r="L55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55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28, </v>
      </c>
      <c r="N55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5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'15.84.28'</v>
      </c>
      <c r="P55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5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5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5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5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5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5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5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5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5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5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5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5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5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5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5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5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5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5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5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5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5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5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5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5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54" spans="1:40" x14ac:dyDescent="0.25">
      <c r="A554" t="str">
        <f t="shared" ca="1" si="17"/>
        <v>'clave' =&gt; 118205, 'descr' =&gt; 'MARINERO AMARRADOR', 'nombre' =&gt; '', 'puesto_stps' =&gt; 'MARINERO', 'clave_stps' =&gt; 641010200, 'activo' =&gt; 1, 'id_rev' =&gt; 1, 'id_reg_cont' =&gt; 2, 'nivel' =&gt; 11, 'familia' =&gt; 82, 'labores' =&gt; 5, 'regimen' =&gt; 'S', 'clasif' =&gt; '11.82.05'</v>
      </c>
      <c r="B554" t="str">
        <f t="shared" ca="1" si="18"/>
        <v>118205, 'MARINERO AMARRADOR', '', 'MARINERO', 641010200, 1, 1, 2, 11, 82, 5, 'S', '11.82.05'</v>
      </c>
      <c r="C55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118205, </v>
      </c>
      <c r="D55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'MARINERO AMARRADOR', </v>
      </c>
      <c r="E55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5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'MARINERO', </v>
      </c>
      <c r="G55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641010200, </v>
      </c>
      <c r="H55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5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5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5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11, </v>
      </c>
      <c r="L55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82, </v>
      </c>
      <c r="M55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55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5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'11.82.05'</v>
      </c>
      <c r="P55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5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5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5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5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5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5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5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5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5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5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5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5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5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5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5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5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5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5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5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5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5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5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5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5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55" spans="1:40" x14ac:dyDescent="0.25">
      <c r="A555" t="str">
        <f t="shared" ca="1" si="17"/>
        <v>'clave' =&gt; 118430, 'descr' =&gt; 'MARINERO FLUVIAL', 'nombre' =&gt; '', 'puesto_stps' =&gt; 'MARINERO', 'clave_stps' =&gt; 641010200, 'activo' =&gt; 1, 'id_rev' =&gt; 1, 'id_reg_cont' =&gt; 2, 'nivel' =&gt; 11, 'familia' =&gt; 84, 'labores' =&gt; 30, 'regimen' =&gt; 'S', 'clasif' =&gt; '11.84.30'</v>
      </c>
      <c r="B555" t="str">
        <f t="shared" ca="1" si="18"/>
        <v>118430, 'MARINERO FLUVIAL', '', 'MARINERO', 641010200, 1, 1, 2, 11, 84, 30, 'S', '11.84.30'</v>
      </c>
      <c r="C55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118430, </v>
      </c>
      <c r="D55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'MARINERO FLUVIAL', </v>
      </c>
      <c r="E55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5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'MARINERO', </v>
      </c>
      <c r="G55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641010200, </v>
      </c>
      <c r="H55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5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5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5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11, </v>
      </c>
      <c r="L55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55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30, </v>
      </c>
      <c r="N55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5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'11.84.30'</v>
      </c>
      <c r="P55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5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5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5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5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5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5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5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5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5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5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5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5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5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5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5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5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5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5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5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5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5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5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5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5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56" spans="1:40" x14ac:dyDescent="0.25">
      <c r="A556" t="str">
        <f t="shared" ca="1" si="17"/>
        <v>'clave' =&gt; 158425, 'descr' =&gt; 'MARINERO-TIMONEL (LAGUNA COSTA-REMOLCADOR FLUVIAL)', 'nombre' =&gt; '', 'puesto_stps' =&gt; 'TIMONEL REMOLCADOR', 'clave_stps' =&gt; 641010600, 'activo' =&gt; 1, 'id_rev' =&gt; 1, 'id_reg_cont' =&gt; 2, 'nivel' =&gt; 15, 'familia' =&gt; 84, 'labores' =&gt; 25, 'regimen' =&gt; 'S', 'clasif' =&gt; '15.84.25'</v>
      </c>
      <c r="B556" t="str">
        <f t="shared" ca="1" si="18"/>
        <v>158425, 'MARINERO-TIMONEL (LAGUNA COSTA-REMOLCADOR FLUVIAL)', '', 'TIMONEL REMOLCADOR', 641010600, 1, 1, 2, 15, 84, 25, 'S', '15.84.25'</v>
      </c>
      <c r="C55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158425, </v>
      </c>
      <c r="D55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'MARINERO-TIMONEL (LAGUNA COSTA-REMOLCADOR FLUVIAL)', </v>
      </c>
      <c r="E55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5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'TIMONEL REMOLCADOR', </v>
      </c>
      <c r="G55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641010600, </v>
      </c>
      <c r="H55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5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5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5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15, </v>
      </c>
      <c r="L55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55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25, </v>
      </c>
      <c r="N55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5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'15.84.25'</v>
      </c>
      <c r="P55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5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5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5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5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5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5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5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5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5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5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5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5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5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5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5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5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5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5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5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5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5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5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5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5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57" spans="1:40" x14ac:dyDescent="0.25">
      <c r="A557" t="str">
        <f t="shared" ca="1" si="17"/>
        <v>'clave' =&gt; 138434, 'descr' =&gt; 'MARMITÃ‹N', 'nombre' =&gt; '', 'puesto_stps' =&gt; 'MARINERO', 'clave_stps' =&gt; 641010200, 'activo' =&gt; 1, 'id_rev' =&gt; 1, 'id_reg_cont' =&gt; 2, 'nivel' =&gt; 13, 'familia' =&gt; 84, 'labores' =&gt; 34, 'regimen' =&gt; 'S', 'clasif' =&gt; '13.84.34'</v>
      </c>
      <c r="B557" t="str">
        <f t="shared" ca="1" si="18"/>
        <v>138434, 'MARMITÃ‹N', '', 'MARINERO', 641010200, 1, 1, 2, 13, 84, 34, 'S', '13.84.34'</v>
      </c>
      <c r="C55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138434, </v>
      </c>
      <c r="D55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'MARMITÃ‹N', </v>
      </c>
      <c r="E55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5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'MARINERO', </v>
      </c>
      <c r="G55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641010200, </v>
      </c>
      <c r="H55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5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5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5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13, </v>
      </c>
      <c r="L55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55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34, </v>
      </c>
      <c r="N55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5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'13.84.34'</v>
      </c>
      <c r="P55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5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5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5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5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5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5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5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5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5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5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5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5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5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5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5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5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5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5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5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5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5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5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5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5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58" spans="1:40" x14ac:dyDescent="0.25">
      <c r="A558" t="str">
        <f t="shared" ca="1" si="17"/>
        <v>'clave' =&gt; 256305, 'descr' =&gt; 'MAYORDOMO (ALBAÑILES)', 'nombre' =&gt; '', 'puesto_stps' =&gt; 'ALBAÑIL (CONSTRUCCION)', 'clave_stps' =&gt; 322010100, 'activo' =&gt; 1, 'id_rev' =&gt; 1, 'id_reg_cont' =&gt; 2, 'nivel' =&gt; 25, 'familia' =&gt; 63, 'labores' =&gt; 5, 'regimen' =&gt; 'S', 'clasif' =&gt; '25.63.05'</v>
      </c>
      <c r="B558" t="str">
        <f t="shared" ca="1" si="18"/>
        <v>256305, 'MAYORDOMO (ALBAÑILES)', '', 'ALBAÑIL (CONSTRUCCION)', 322010100, 1, 1, 2, 25, 63, 5, 'S', '25.63.05'</v>
      </c>
      <c r="C55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256305, </v>
      </c>
      <c r="D55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'MAYORDOMO (ALBAÑILES)', </v>
      </c>
      <c r="E55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5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'ALBAÑIL (CONSTRUCCION)', </v>
      </c>
      <c r="G55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322010100, </v>
      </c>
      <c r="H55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5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5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5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25, </v>
      </c>
      <c r="L55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55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55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5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'25.63.05'</v>
      </c>
      <c r="P55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5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5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5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5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5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5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5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5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5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5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5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5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5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5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5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5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5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5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5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5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5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5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5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5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59" spans="1:40" x14ac:dyDescent="0.25">
      <c r="A559" t="str">
        <f t="shared" ca="1" si="17"/>
        <v>'clave' =&gt; 256306, 'descr' =&gt; 'MAYORDOMO (CARPINTEROS)', 'nombre' =&gt; '', 'puesto_stps' =&gt; 'MAESTRO CARPINTERO', 'clave_stps' =&gt; 332010203, 'activo' =&gt; 1, 'id_rev' =&gt; 1, 'id_reg_cont' =&gt; 2, 'nivel' =&gt; 25, 'familia' =&gt; 63, 'labores' =&gt; 6, 'regimen' =&gt; 'S', 'clasif' =&gt; '25.63.06'</v>
      </c>
      <c r="B559" t="str">
        <f t="shared" ca="1" si="18"/>
        <v>256306, 'MAYORDOMO (CARPINTEROS)', '', 'MAESTRO CARPINTERO', 332010203, 1, 1, 2, 25, 63, 6, 'S', '25.63.06'</v>
      </c>
      <c r="C55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256306, </v>
      </c>
      <c r="D55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'MAYORDOMO (CARPINTEROS)', </v>
      </c>
      <c r="E55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5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'MAESTRO CARPINTERO', </v>
      </c>
      <c r="G55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332010203, </v>
      </c>
      <c r="H55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5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5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5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25, </v>
      </c>
      <c r="L55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55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55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5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'25.63.06'</v>
      </c>
      <c r="P55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5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5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5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5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5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5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5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5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5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5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5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5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5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5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5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5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5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5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5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5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5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5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5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5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60" spans="1:40" x14ac:dyDescent="0.25">
      <c r="A560" t="str">
        <f t="shared" ca="1" si="17"/>
        <v>'clave' =&gt; 256307, 'descr' =&gt; 'MAYORDOMO (COMBUSTION INTERNA)', 'nombre' =&gt; '', 'puesto_stps' =&gt; 'MECANICO', 'clave_stps' =&gt; 412010601, 'activo' =&gt; 1, 'id_rev' =&gt; 1, 'id_reg_cont' =&gt; 2, 'nivel' =&gt; 25, 'familia' =&gt; 63, 'labores' =&gt; 7, 'regimen' =&gt; 'S', 'clasif' =&gt; '25.63.07'</v>
      </c>
      <c r="B560" t="str">
        <f t="shared" ca="1" si="18"/>
        <v>256307, 'MAYORDOMO (COMBUSTION INTERNA)', '', 'MECANICO', 412010601, 1, 1, 2, 25, 63, 7, 'S', '25.63.07'</v>
      </c>
      <c r="C56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256307, </v>
      </c>
      <c r="D56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'MAYORDOMO (COMBUSTION INTERNA)', </v>
      </c>
      <c r="E56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6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'MECANICO', </v>
      </c>
      <c r="G56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412010601, </v>
      </c>
      <c r="H56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6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6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6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25, </v>
      </c>
      <c r="L56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56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56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6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'25.63.07'</v>
      </c>
      <c r="P56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6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6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6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6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6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6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6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6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6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6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6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6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6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6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6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6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6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6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6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6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6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6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6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6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61" spans="1:40" x14ac:dyDescent="0.25">
      <c r="A561" t="str">
        <f t="shared" ca="1" si="17"/>
        <v>'clave' =&gt; 256308, 'descr' =&gt; 'MAYORDOMO (CONSTRUCCION Y TRABAJOS GENERALES)', 'nombre' =&gt; '', 'puesto_stps' =&gt; 'SUPERVISOR DE OBRA', 'clave_stps' =&gt; 313030200, 'activo' =&gt; 1, 'id_rev' =&gt; 1, 'id_reg_cont' =&gt; 2, 'nivel' =&gt; 25, 'familia' =&gt; 63, 'labores' =&gt; 8, 'regimen' =&gt; 'S', 'clasif' =&gt; '25.63.08'</v>
      </c>
      <c r="B561" t="str">
        <f t="shared" ca="1" si="18"/>
        <v>256308, 'MAYORDOMO (CONSTRUCCION Y TRABAJOS GENERALES)', '', 'SUPERVISOR DE OBRA', 313030200, 1, 1, 2, 25, 63, 8, 'S', '25.63.08'</v>
      </c>
      <c r="C56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256308, </v>
      </c>
      <c r="D56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'MAYORDOMO (CONSTRUCCION Y TRABAJOS GENERALES)', </v>
      </c>
      <c r="E56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6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 DE OBRA', </v>
      </c>
      <c r="G56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313030200, </v>
      </c>
      <c r="H56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6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6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6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25, </v>
      </c>
      <c r="L56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56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56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6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'25.63.08'</v>
      </c>
      <c r="P56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6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6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6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6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6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6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6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6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6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6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6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6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6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6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6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6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6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6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6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6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6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6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6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6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62" spans="1:40" x14ac:dyDescent="0.25">
      <c r="A562" t="str">
        <f t="shared" ca="1" si="17"/>
        <v>'clave' =&gt; 256309, 'descr' =&gt; 'MAYORDOMO (ELECTRICISTAS)', 'nombre' =&gt; '', 'puesto_stps' =&gt; 'ELECTRICISTA', 'clave_stps' =&gt; 423030301, 'activo' =&gt; 1, 'id_rev' =&gt; 1, 'id_reg_cont' =&gt; 2, 'nivel' =&gt; 25, 'familia' =&gt; 63, 'labores' =&gt; 9, 'regimen' =&gt; 'S', 'clasif' =&gt; '25.63.09'</v>
      </c>
      <c r="B562" t="str">
        <f t="shared" ca="1" si="18"/>
        <v>256309, 'MAYORDOMO (ELECTRICISTAS)', '', 'ELECTRICISTA', 423030301, 1, 1, 2, 25, 63, 9, 'S', '25.63.09'</v>
      </c>
      <c r="C56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256309, </v>
      </c>
      <c r="D56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'MAYORDOMO (ELECTRICISTAS)', </v>
      </c>
      <c r="E56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6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'ELECTRICISTA', </v>
      </c>
      <c r="G56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423030301, </v>
      </c>
      <c r="H56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6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6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6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25, </v>
      </c>
      <c r="L56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56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56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6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'25.63.09'</v>
      </c>
      <c r="P56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6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6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6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6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6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6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6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6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6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6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6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6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6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6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6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6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6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6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6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6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6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6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6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6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63" spans="1:40" x14ac:dyDescent="0.25">
      <c r="A563" t="str">
        <f t="shared" ca="1" si="17"/>
        <v>'clave' =&gt; 256301, 'descr' =&gt; 'MAYORDOMO (INSTRUMENTISTAS)', 'nombre' =&gt; '', 'puesto_stps' =&gt; 'TECNICO ELECTROMECANICO', 'clave_stps' =&gt; 423040600, 'activo' =&gt; 1, 'id_rev' =&gt; 1, 'id_reg_cont' =&gt; 2, 'nivel' =&gt; 25, 'familia' =&gt; 63, 'labores' =&gt; 1, 'regimen' =&gt; 'S', 'clasif' =&gt; '25.63.01'</v>
      </c>
      <c r="B563" t="str">
        <f t="shared" ca="1" si="18"/>
        <v>256301, 'MAYORDOMO (INSTRUMENTISTAS)', '', 'TECNICO ELECTROMECANICO', 423040600, 1, 1, 2, 25, 63, 1, 'S', '25.63.01'</v>
      </c>
      <c r="C56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256301, </v>
      </c>
      <c r="D56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'MAYORDOMO (INSTRUMENTISTAS)', </v>
      </c>
      <c r="E56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6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ELECTROMECANICO', </v>
      </c>
      <c r="G56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423040600, </v>
      </c>
      <c r="H56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6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6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6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25, </v>
      </c>
      <c r="L56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56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56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6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'25.63.01'</v>
      </c>
      <c r="P56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6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6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6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6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6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6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6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6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6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6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6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6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6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6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6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6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6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6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6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6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6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6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6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6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64" spans="1:40" x14ac:dyDescent="0.25">
      <c r="A564" t="str">
        <f t="shared" ca="1" si="17"/>
        <v>'clave' =&gt; 256311, 'descr' =&gt; 'MAYORDOMO (PAILEROS)', 'nombre' =&gt; '', 'puesto_stps' =&gt; 'PAILERO', 'clave_stps' =&gt; 572290600, 'activo' =&gt; 1, 'id_rev' =&gt; 1, 'id_reg_cont' =&gt; 2, 'nivel' =&gt; 25, 'familia' =&gt; 63, 'labores' =&gt; 11, 'regimen' =&gt; 'S', 'clasif' =&gt; '25.63.11'</v>
      </c>
      <c r="B564" t="str">
        <f t="shared" ca="1" si="18"/>
        <v>256311, 'MAYORDOMO (PAILEROS)', '', 'PAILERO', 572290600, 1, 1, 2, 25, 63, 11, 'S', '25.63.11'</v>
      </c>
      <c r="C56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256311, </v>
      </c>
      <c r="D56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'MAYORDOMO (PAILEROS)', </v>
      </c>
      <c r="E56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6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'PAILERO', </v>
      </c>
      <c r="G56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572290600, </v>
      </c>
      <c r="H56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6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6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6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25, </v>
      </c>
      <c r="L56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56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11, </v>
      </c>
      <c r="N56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6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'25.63.11'</v>
      </c>
      <c r="P56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6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6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6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6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6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6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6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6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6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6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6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6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6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6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6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6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6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6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6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6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6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6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6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6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65" spans="1:40" x14ac:dyDescent="0.25">
      <c r="A565" t="str">
        <f t="shared" ca="1" si="17"/>
        <v>'clave' =&gt; 256312, 'descr' =&gt; 'MAYORDOMO (PINTORES)', 'nombre' =&gt; '', 'puesto_stps' =&gt; 'PINTOR', 'clave_stps' =&gt; 331040202, 'activo' =&gt; 1, 'id_rev' =&gt; 1, 'id_reg_cont' =&gt; 2, 'nivel' =&gt; 25, 'familia' =&gt; 63, 'labores' =&gt; 12, 'regimen' =&gt; 'S', 'clasif' =&gt; '25.63.12'</v>
      </c>
      <c r="B565" t="str">
        <f t="shared" ca="1" si="18"/>
        <v>256312, 'MAYORDOMO (PINTORES)', '', 'PINTOR', 331040202, 1, 1, 2, 25, 63, 12, 'S', '25.63.12'</v>
      </c>
      <c r="C56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256312, </v>
      </c>
      <c r="D56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'MAYORDOMO (PINTORES)', </v>
      </c>
      <c r="E56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6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'PINTOR', </v>
      </c>
      <c r="G56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331040202, </v>
      </c>
      <c r="H56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6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6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6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25, </v>
      </c>
      <c r="L56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56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12, </v>
      </c>
      <c r="N56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6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'25.63.12'</v>
      </c>
      <c r="P56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6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6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6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6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6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6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6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6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6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6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6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6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6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6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6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6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6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6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6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6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6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6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6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6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66" spans="1:40" x14ac:dyDescent="0.25">
      <c r="A566" t="str">
        <f t="shared" ca="1" si="17"/>
        <v>'clave' =&gt; 256314, 'descr' =&gt; 'MAYORDOMO (SOLDADORES)', 'nombre' =&gt; '', 'puesto_stps' =&gt; 'SOLDADOR', 'clave_stps' =&gt; 572240101, 'activo' =&gt; 1, 'id_rev' =&gt; 1, 'id_reg_cont' =&gt; 2, 'nivel' =&gt; 25, 'familia' =&gt; 63, 'labores' =&gt; 14, 'regimen' =&gt; 'S', 'clasif' =&gt; '25.63.14'</v>
      </c>
      <c r="B566" t="str">
        <f t="shared" ca="1" si="18"/>
        <v>256314, 'MAYORDOMO (SOLDADORES)', '', 'SOLDADOR', 572240101, 1, 1, 2, 25, 63, 14, 'S', '25.63.14'</v>
      </c>
      <c r="C56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256314, </v>
      </c>
      <c r="D56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'MAYORDOMO (SOLDADORES)', </v>
      </c>
      <c r="E56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6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'SOLDADOR', </v>
      </c>
      <c r="G56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572240101, </v>
      </c>
      <c r="H56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6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6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6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25, </v>
      </c>
      <c r="L56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56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14, </v>
      </c>
      <c r="N56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6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'25.63.14'</v>
      </c>
      <c r="P56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6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6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6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6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6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6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6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6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6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6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6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6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6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6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6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6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6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6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6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6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6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6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6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6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67" spans="1:40" x14ac:dyDescent="0.25">
      <c r="A567" t="str">
        <f t="shared" ca="1" si="17"/>
        <v>'clave' =&gt; 256304, 'descr' =&gt; 'MAYORDOMO (TALLERES)', 'nombre' =&gt; '', 'puesto_stps' =&gt; 'TECNICO ELECTROMECANICO', 'clave_stps' =&gt; 423040600, 'activo' =&gt; 1, 'id_rev' =&gt; 1, 'id_reg_cont' =&gt; 2, 'nivel' =&gt; 25, 'familia' =&gt; 63, 'labores' =&gt; 4, 'regimen' =&gt; 'S', 'clasif' =&gt; '25.63.04'</v>
      </c>
      <c r="B567" t="str">
        <f t="shared" ca="1" si="18"/>
        <v>256304, 'MAYORDOMO (TALLERES)', '', 'TECNICO ELECTROMECANICO', 423040600, 1, 1, 2, 25, 63, 4, 'S', '25.63.04'</v>
      </c>
      <c r="C56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256304, </v>
      </c>
      <c r="D56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'MAYORDOMO (TALLERES)', </v>
      </c>
      <c r="E56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6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ELECTROMECANICO', </v>
      </c>
      <c r="G56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423040600, </v>
      </c>
      <c r="H56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6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6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6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25, </v>
      </c>
      <c r="L56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56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56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6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'25.63.04'</v>
      </c>
      <c r="P56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6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6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6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6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6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6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6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6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6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6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6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6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6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6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6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6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6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6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6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6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6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6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6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6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68" spans="1:40" x14ac:dyDescent="0.25">
      <c r="A568" t="str">
        <f t="shared" ca="1" si="17"/>
        <v>'clave' =&gt; 256315, 'descr' =&gt; 'MAYORDOMO (TUBEROS)', 'nombre' =&gt; '', 'puesto_stps' =&gt; 'DUCTERO', 'clave_stps' =&gt; 342010100, 'activo' =&gt; 1, 'id_rev' =&gt; 1, 'id_reg_cont' =&gt; 2, 'nivel' =&gt; 25, 'familia' =&gt; 63, 'labores' =&gt; 15, 'regimen' =&gt; 'S', 'clasif' =&gt; '25.63.15'</v>
      </c>
      <c r="B568" t="str">
        <f t="shared" ca="1" si="18"/>
        <v>256315, 'MAYORDOMO (TUBEROS)', '', 'DUCTERO', 342010100, 1, 1, 2, 25, 63, 15, 'S', '25.63.15'</v>
      </c>
      <c r="C56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256315, </v>
      </c>
      <c r="D56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'MAYORDOMO (TUBEROS)', </v>
      </c>
      <c r="E56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6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'DUCTERO', </v>
      </c>
      <c r="G56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342010100, </v>
      </c>
      <c r="H56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6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6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6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25, </v>
      </c>
      <c r="L56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56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15, </v>
      </c>
      <c r="N56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6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'25.63.15'</v>
      </c>
      <c r="P56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6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6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6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6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6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6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6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6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6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6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6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6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6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6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6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6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6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6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6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6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6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6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6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6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69" spans="1:40" x14ac:dyDescent="0.25">
      <c r="A569" t="str">
        <f t="shared" ca="1" si="17"/>
        <v>'clave' =&gt; 218419, 'descr' =&gt; 'MAYORDOMO COCINERO-REMOLCADOR', 'nombre' =&gt; '', 'puesto_stps' =&gt; 'COCINERO DE BARCO', 'clave_stps' =&gt; 722040500, 'activo' =&gt; 1, 'id_rev' =&gt; 1, 'id_reg_cont' =&gt; 2, 'nivel' =&gt; 21, 'familia' =&gt; 84, 'labores' =&gt; 19, 'regimen' =&gt; 'S', 'clasif' =&gt; '21.84.19'</v>
      </c>
      <c r="B569" t="str">
        <f t="shared" ca="1" si="18"/>
        <v>218419, 'MAYORDOMO COCINERO-REMOLCADOR', '', 'COCINERO DE BARCO', 722040500, 1, 1, 2, 21, 84, 19, 'S', '21.84.19'</v>
      </c>
      <c r="C56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218419, </v>
      </c>
      <c r="D56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'MAYORDOMO COCINERO-REMOLCADOR', </v>
      </c>
      <c r="E56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6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'COCINERO DE BARCO', </v>
      </c>
      <c r="G56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722040500, </v>
      </c>
      <c r="H56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6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6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6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21, </v>
      </c>
      <c r="L56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56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19, </v>
      </c>
      <c r="N56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6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'21.84.19'</v>
      </c>
      <c r="P56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6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6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6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6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6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6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6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6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6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6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6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6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6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6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6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6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6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6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6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6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6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6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6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6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70" spans="1:40" x14ac:dyDescent="0.25">
      <c r="A570" t="str">
        <f t="shared" ca="1" si="17"/>
        <v>'clave' =&gt; 228419, 'descr' =&gt; 'MAYORDOMO DE MARINA-BUQUE TANQUE', 'nombre' =&gt; '', 'puesto_stps' =&gt; 'MARINERO', 'clave_stps' =&gt; 641010200, 'activo' =&gt; 1, 'id_rev' =&gt; 1, 'id_reg_cont' =&gt; 2, 'nivel' =&gt; 22, 'familia' =&gt; 84, 'labores' =&gt; 19, 'regimen' =&gt; 'S', 'clasif' =&gt; '22.84.19'</v>
      </c>
      <c r="B570" t="str">
        <f t="shared" ca="1" si="18"/>
        <v>228419, 'MAYORDOMO DE MARINA-BUQUE TANQUE', '', 'MARINERO', 641010200, 1, 1, 2, 22, 84, 19, 'S', '22.84.19'</v>
      </c>
      <c r="C57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228419, </v>
      </c>
      <c r="D57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'MAYORDOMO DE MARINA-BUQUE TANQUE', </v>
      </c>
      <c r="E57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7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'MARINERO', </v>
      </c>
      <c r="G57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641010200, </v>
      </c>
      <c r="H57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7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7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7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22, </v>
      </c>
      <c r="L57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57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19, </v>
      </c>
      <c r="N57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7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'22.84.19'</v>
      </c>
      <c r="P57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7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7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7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7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7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7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7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7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7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7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7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7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7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7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7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7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7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7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7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7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7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7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7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7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71" spans="1:40" x14ac:dyDescent="0.25">
      <c r="A571" t="str">
        <f t="shared" ca="1" si="17"/>
        <v>'clave' =&gt; 255211, 'descr' =&gt; 'MAYORDOMO DE TRANSPORTE DE EQUIPOS DE PERFORACION Y/O TERMINACION Y REPARACION DE POZOS', 'nombre' =&gt; 'MAYORDOMO', 'puesto_stps' =&gt; 'SUPERVISOR DE TRANSPORTE TERRESTRE', 'clave_stps' =&gt; 653020300, 'activo' =&gt; 1, 'id_rev' =&gt; 1, 'id_reg_cont' =&gt; 2, 'nivel' =&gt; 25, 'familia' =&gt; 52, 'labores' =&gt; 11, 'regimen' =&gt; 'S', 'clasif' =&gt; '25.52.11'</v>
      </c>
      <c r="B571" t="str">
        <f t="shared" ca="1" si="18"/>
        <v>255211, 'MAYORDOMO DE TRANSPORTE DE EQUIPOS DE PERFORACION Y/O TERMINACION Y REPARACION DE POZOS', 'MAYORDOMO', 'SUPERVISOR DE TRANSPORTE TERRESTRE', 653020300, 1, 1, 2, 25, 52, 11, 'S', '25.52.11'</v>
      </c>
      <c r="C57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255211, </v>
      </c>
      <c r="D57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'MAYORDOMO DE TRANSPORTE DE EQUIPOS DE PERFORACION Y/O TERMINACION Y REPARACION DE POZOS', </v>
      </c>
      <c r="E57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'MAYORDOMO', </v>
      </c>
      <c r="F57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 DE TRANSPORTE TERRESTRE', </v>
      </c>
      <c r="G57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653020300, </v>
      </c>
      <c r="H57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7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7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7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25, </v>
      </c>
      <c r="L57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52, </v>
      </c>
      <c r="M57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11, </v>
      </c>
      <c r="N57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7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'25.52.11'</v>
      </c>
      <c r="P57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7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7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7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7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7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7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7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7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7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7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7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7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7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7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7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7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7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7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7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7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7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7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7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7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72" spans="1:40" x14ac:dyDescent="0.25">
      <c r="A572" t="str">
        <f t="shared" ca="1" si="17"/>
        <v>'clave' =&gt; 238102, 'descr' =&gt; 'MAYORDOMO DE TRANSPORTES', 'nombre' =&gt; 'MAYORDOMO', 'puesto_stps' =&gt; 'SUPERVISOR DE TRANSPORTACIÃ‹N', 'clave_stps' =&gt; 653020202, 'activo' =&gt; 1, 'id_rev' =&gt; 1, 'id_reg_cont' =&gt; 2, 'nivel' =&gt; 23, 'familia' =&gt; 81, 'labores' =&gt; 2, 'regimen' =&gt; 'S', 'clasif' =&gt; '23.81.02'</v>
      </c>
      <c r="B572" t="str">
        <f t="shared" ca="1" si="18"/>
        <v>238102, 'MAYORDOMO DE TRANSPORTES', 'MAYORDOMO', 'SUPERVISOR DE TRANSPORTACIÃ‹N', 653020202, 1, 1, 2, 23, 81, 2, 'S', '23.81.02'</v>
      </c>
      <c r="C57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238102, </v>
      </c>
      <c r="D57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'MAYORDOMO DE TRANSPORTES', </v>
      </c>
      <c r="E57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'MAYORDOMO', </v>
      </c>
      <c r="F57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 DE TRANSPORTACIÃ‹N', </v>
      </c>
      <c r="G57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653020202, </v>
      </c>
      <c r="H57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7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7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7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57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81, </v>
      </c>
      <c r="M57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57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7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'23.81.02'</v>
      </c>
      <c r="P57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7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7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7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7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7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7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7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7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7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7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7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7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7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7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7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7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7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7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7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7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7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7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7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7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73" spans="1:40" x14ac:dyDescent="0.25">
      <c r="A573" t="str">
        <f t="shared" ca="1" si="17"/>
        <v>'clave' =&gt; 263704, 'descr' =&gt; 'MEDICO AUXILIAR', 'nombre' =&gt; '', 'puesto_stps' =&gt; 'MEDICO GENERAL', 'clave_stps' =&gt; 914080200, 'activo' =&gt; 1, 'id_rev' =&gt; 1, 'id_reg_cont' =&gt; 1, 'nivel' =&gt; 26, 'familia' =&gt; 37, 'labores' =&gt; 4, 'regimen' =&gt; 'C', 'clasif' =&gt; '26.37.04'</v>
      </c>
      <c r="B573" t="str">
        <f t="shared" ca="1" si="18"/>
        <v>263704, 'MEDICO AUXILIAR', '', 'MEDICO GENERAL', 914080200, 1, 1, 1, 26, 37, 4, 'C', '26.37.04'</v>
      </c>
      <c r="C57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263704, </v>
      </c>
      <c r="D57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'MEDICO AUXILIAR', </v>
      </c>
      <c r="E57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7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'MEDICO GENERAL', </v>
      </c>
      <c r="G57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914080200, </v>
      </c>
      <c r="H57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7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7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7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26, </v>
      </c>
      <c r="L57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57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57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7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'26.37.04'</v>
      </c>
      <c r="P57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7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7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7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7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7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7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7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7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7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7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7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7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7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7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7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7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7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7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7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7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7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7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7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7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74" spans="1:40" x14ac:dyDescent="0.25">
      <c r="A574" t="str">
        <f t="shared" ca="1" si="17"/>
        <v>'clave' =&gt; 333703, 'descr' =&gt; 'MEDICO CIRUJANO DENTISTA', 'nombre' =&gt; '', 'puesto_stps' =&gt; 'MEDICO CIRUJANO DENTISTA', 'clave_stps' =&gt; 914010105, 'activo' =&gt; 1, 'id_rev' =&gt; 1, 'id_reg_cont' =&gt; 1, 'nivel' =&gt; 33, 'familia' =&gt; 37, 'labores' =&gt; 3, 'regimen' =&gt; 'C', 'clasif' =&gt; '33.37.03'</v>
      </c>
      <c r="B574" t="str">
        <f t="shared" ca="1" si="18"/>
        <v>333703, 'MEDICO CIRUJANO DENTISTA', '', 'MEDICO CIRUJANO DENTISTA', 914010105, 1, 1, 1, 33, 37, 3, 'C', '33.37.03'</v>
      </c>
      <c r="C57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333703, </v>
      </c>
      <c r="D57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'MEDICO CIRUJANO DENTISTA', </v>
      </c>
      <c r="E57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7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'MEDICO CIRUJANO DENTISTA', </v>
      </c>
      <c r="G57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914010105, </v>
      </c>
      <c r="H57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7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7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7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33, </v>
      </c>
      <c r="L57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57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57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7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'33.37.03'</v>
      </c>
      <c r="P57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7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7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7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7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7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7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7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7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7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7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7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7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7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7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7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7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7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7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7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7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7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7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7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7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75" spans="1:40" x14ac:dyDescent="0.25">
      <c r="A575" t="str">
        <f t="shared" ca="1" si="17"/>
        <v>'clave' =&gt; 353704, 'descr' =&gt; 'MEDICO CIRUJANO ESPECIALISTA', 'nombre' =&gt; '', 'puesto_stps' =&gt; 'MEDICO GENERAL', 'clave_stps' =&gt; 914080200, 'activo' =&gt; 1, 'id_rev' =&gt; 1, 'id_reg_cont' =&gt; 1, 'nivel' =&gt; 35, 'familia' =&gt; 37, 'labores' =&gt; 4, 'regimen' =&gt; 'C', 'clasif' =&gt; '35.37.04'</v>
      </c>
      <c r="B575" t="str">
        <f t="shared" ca="1" si="18"/>
        <v>353704, 'MEDICO CIRUJANO ESPECIALISTA', '', 'MEDICO GENERAL', 914080200, 1, 1, 1, 35, 37, 4, 'C', '35.37.04'</v>
      </c>
      <c r="C57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353704, </v>
      </c>
      <c r="D57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'MEDICO CIRUJANO ESPECIALISTA', </v>
      </c>
      <c r="E57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7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'MEDICO GENERAL', </v>
      </c>
      <c r="G57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914080200, </v>
      </c>
      <c r="H57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7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7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7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35, </v>
      </c>
      <c r="L57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57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57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7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'35.37.04'</v>
      </c>
      <c r="P57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7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7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7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7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7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7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7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7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7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7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7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7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7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7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7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7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7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7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7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7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7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7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7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7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76" spans="1:40" x14ac:dyDescent="0.25">
      <c r="A576" t="str">
        <f t="shared" ca="1" si="17"/>
        <v>'clave' =&gt; 333704, 'descr' =&gt; 'MEDICO CIRUJANO GENERAL', 'nombre' =&gt; '', 'puesto_stps' =&gt; 'MEDICO GENERAL', 'clave_stps' =&gt; 914080200, 'activo' =&gt; 1, 'id_rev' =&gt; 1, 'id_reg_cont' =&gt; 1, 'nivel' =&gt; 33, 'familia' =&gt; 37, 'labores' =&gt; 4, 'regimen' =&gt; 'C', 'clasif' =&gt; '33.37.04'</v>
      </c>
      <c r="B576" t="str">
        <f t="shared" ca="1" si="18"/>
        <v>333704, 'MEDICO CIRUJANO GENERAL', '', 'MEDICO GENERAL', 914080200, 1, 1, 1, 33, 37, 4, 'C', '33.37.04'</v>
      </c>
      <c r="C57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333704, </v>
      </c>
      <c r="D57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'MEDICO CIRUJANO GENERAL', </v>
      </c>
      <c r="E57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7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'MEDICO GENERAL', </v>
      </c>
      <c r="G57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914080200, </v>
      </c>
      <c r="H57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7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7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7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33, </v>
      </c>
      <c r="L57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57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57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7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'33.37.04'</v>
      </c>
      <c r="P57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7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7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7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7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7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7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7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7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7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7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7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7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7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7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7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7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7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7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7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7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7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7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7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7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77" spans="1:40" x14ac:dyDescent="0.25">
      <c r="A577" t="str">
        <f t="shared" ref="A577:A640" ca="1" si="19">"" &amp; IFERROR("'" &amp; C$4 &amp; "'" &amp; " =&gt; " &amp; C577, "") &amp; IFERROR("'" &amp; D$4 &amp; "'" &amp; " =&gt; " &amp; D577, "") &amp; IFERROR("'" &amp; E$4 &amp; "'" &amp; " =&gt; " &amp; E577, "") &amp; IFERROR("'" &amp; F$4 &amp; "'" &amp; " =&gt; " &amp; F577, "") &amp; IFERROR("'" &amp; G$4 &amp; "'" &amp; " =&gt; " &amp; G577, "") &amp; IFERROR("'" &amp; H$4 &amp; "'" &amp; " =&gt; " &amp; H577, "") &amp; IFERROR("'" &amp; I$4 &amp; "'" &amp; " =&gt; " &amp; I577, "") &amp; IFERROR("'" &amp; J$4 &amp; "'" &amp; " =&gt; " &amp; J577, "") &amp; IFERROR("'" &amp; K$4 &amp; "'" &amp; " =&gt; " &amp; K577, "") &amp; IFERROR("'" &amp; L$4 &amp; "'" &amp; " =&gt; " &amp; L577, "") &amp; IFERROR("'" &amp; M$4 &amp; "'" &amp; " =&gt; " &amp; M577, "") &amp; IFERROR("'" &amp; N$4 &amp; "'" &amp; " =&gt; " &amp; N577, "") &amp; IFERROR("'" &amp; O$4 &amp; "'" &amp; " =&gt; " &amp; O577, "") &amp; IFERROR("'" &amp; P$4 &amp; "'" &amp; " =&gt; " &amp; P577, "") &amp; IFERROR("'" &amp; Q$4 &amp; "'" &amp; " =&gt; " &amp; Q577, "") &amp; IFERROR("'" &amp; R$4 &amp; "'" &amp; " =&gt; " &amp; R577, "") &amp; IFERROR("'" &amp; S$4 &amp; "'" &amp; " =&gt; " &amp; S577, "") &amp; IFERROR("'" &amp; T$4 &amp; "'" &amp; " =&gt; " &amp; T577, "") &amp; IFERROR("'" &amp; U$4 &amp; "'" &amp; " =&gt; " &amp; U577, "") &amp; IFERROR("'" &amp; V$4 &amp; "'" &amp; " =&gt; " &amp; V577, "") &amp; IFERROR("'" &amp; W$4 &amp; "'" &amp; " =&gt; " &amp; W577, "") &amp; IFERROR("'" &amp; X$4 &amp; "'" &amp; " =&gt; " &amp; X577, "") &amp; IFERROR("'" &amp; Y$4 &amp; "'" &amp; " =&gt; " &amp; Y577, "") &amp; IFERROR("'" &amp; Z$4 &amp; "'" &amp; " =&gt; " &amp; Z577, "") &amp; IFERROR("'" &amp; AA$4 &amp; "'" &amp; " =&gt; " &amp; AA577, "")  &amp; IFERROR("'" &amp; AB$4 &amp; "'" &amp; " =&gt; " &amp; AB577, "") &amp; IFERROR("'" &amp; AC$4 &amp; "'" &amp; " =&gt; " &amp; AC577, "") &amp; IFERROR("'" &amp; AD$4 &amp; "'" &amp; " =&gt; " &amp; AD577, "") &amp; IFERROR("'" &amp; AE$4 &amp; "'" &amp; " =&gt; " &amp; AE577, "") &amp; IFERROR("'" &amp; AF$4 &amp; "'" &amp; " =&gt; " &amp; AF577, "") &amp; IFERROR("'" &amp; AG$4 &amp; "'" &amp; " =&gt; " &amp; AG577, "") &amp; IFERROR("'" &amp; AH$4 &amp; "'" &amp; " =&gt; " &amp;  AH577, "") &amp; IFERROR("'" &amp; AI$4 &amp; "'" &amp; " =&gt; " &amp; AI577, "") &amp; IFERROR("'" &amp; AJ$4 &amp; "'" &amp; " =&gt; " &amp; AJ577, "") &amp; IFERROR("'" &amp; AK$4 &amp; "'" &amp; " =&gt; " &amp; AK577, "") &amp; IFERROR("'" &amp; AL$4 &amp; "'" &amp; " =&gt; " &amp; AL577, "") &amp; IFERROR("'" &amp; AM$4 &amp; "'" &amp; " =&gt; " &amp; AM577, "") &amp; IFERROR("'" &amp; AN$4 &amp; "'" &amp; " =&gt; " &amp; AN577, "")</f>
        <v>'clave' =&gt; 353751, 'descr' =&gt; 'MEDICO PERITO', 'nombre' =&gt; '', 'puesto_stps' =&gt; 'MEDICO GENERAL', 'clave_stps' =&gt; 914080200, 'activo' =&gt; 1, 'id_rev' =&gt; 1, 'id_reg_cont' =&gt; 1, 'nivel' =&gt; 35, 'familia' =&gt; 37, 'labores' =&gt; 51, 'regimen' =&gt; 'C', 'clasif' =&gt; '35.37.51'</v>
      </c>
      <c r="B577" t="str">
        <f t="shared" ref="B577:B640" ca="1" si="20">"" &amp; IFERROR(C577, "") &amp; IFERROR(D577, "") &amp; IFERROR(E577, "") &amp; IFERROR(F577, "") &amp; IFERROR(G577, "") &amp; IFERROR(H577, "") &amp; IFERROR(I577, "") &amp; IFERROR(J577, "") &amp; IFERROR(K577, "") &amp; IFERROR(L577, "") &amp; IFERROR(M577, "") &amp; IFERROR(N577, "") &amp; IFERROR(O577, "") &amp; IFERROR(P577, "") &amp; IFERROR(Q577, "") &amp; IFERROR(R577, "") &amp; IFERROR(S577, "") &amp; IFERROR(T577, "") &amp; IFERROR(U577, "") &amp; IFERROR(V577, "") &amp; IFERROR(W577, "") &amp; IFERROR(X577, "") &amp; IFERROR(Y577, "") &amp; IFERROR(Z577, "") &amp; IFERROR(AA577, "") &amp; IFERROR(AB577, "") &amp; IFERROR(AC577, "")&amp; IFERROR(AD577, "") &amp; IFERROR(AE577, "") &amp; IFERROR(AF577, "") &amp; IFERROR(AG577, "") &amp; IFERROR(AH577, "") &amp; IFERROR(AI577, "") &amp; IFERROR(AJ577, "") &amp; IFERROR(AK577, "") &amp; IFERROR(AL577, "") &amp; IFERROR(AM577, "") &amp; IFERROR(AN577, "")</f>
        <v>353751, 'MEDICO PERITO', '', 'MEDICO GENERAL', 914080200, 1, 1, 1, 35, 37, 51, 'C', '35.37.51'</v>
      </c>
      <c r="C57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353751, </v>
      </c>
      <c r="D57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'MEDICO PERITO', </v>
      </c>
      <c r="E57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7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'MEDICO GENERAL', </v>
      </c>
      <c r="G57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914080200, </v>
      </c>
      <c r="H57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7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7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57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35, </v>
      </c>
      <c r="L57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57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51, </v>
      </c>
      <c r="N57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57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'35.37.51'</v>
      </c>
      <c r="P57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7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7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7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7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7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7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7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7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7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7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7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7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7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7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7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7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7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7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7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7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7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7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7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7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78" spans="1:40" x14ac:dyDescent="0.25">
      <c r="A578" t="str">
        <f t="shared" ca="1" si="19"/>
        <v>'clave' =&gt; 165407, 'descr' =&gt; 'MEDIDOR FISCAL', 'nombre' =&gt; '', 'puesto_stps' =&gt; 'INSPECTOR FISCAL', 'clave_stps' =&gt; 923030400, 'activo' =&gt; 1, 'id_rev' =&gt; 1, 'id_reg_cont' =&gt; 2, 'nivel' =&gt; 16, 'familia' =&gt; 54, 'labores' =&gt; 7, 'regimen' =&gt; 'S', 'clasif' =&gt; '16.54.07'</v>
      </c>
      <c r="B578" t="str">
        <f t="shared" ca="1" si="20"/>
        <v>165407, 'MEDIDOR FISCAL', '', 'INSPECTOR FISCAL', 923030400, 1, 1, 2, 16, 54, 7, 'S', '16.54.07'</v>
      </c>
      <c r="C57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165407, </v>
      </c>
      <c r="D57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'MEDIDOR FISCAL', </v>
      </c>
      <c r="E57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7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'INSPECTOR FISCAL', </v>
      </c>
      <c r="G57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923030400, </v>
      </c>
      <c r="H57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7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7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7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16, </v>
      </c>
      <c r="L57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54, </v>
      </c>
      <c r="M57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57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7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'16.54.07'</v>
      </c>
      <c r="P57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7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7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7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7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7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7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7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7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7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7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7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7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7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7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7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7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7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7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7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7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7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7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7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7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79" spans="1:40" x14ac:dyDescent="0.25">
      <c r="A579" t="str">
        <f t="shared" ca="1" si="19"/>
        <v>'clave' =&gt; 125409, 'descr' =&gt; 'MEDIDOR GENERAL', 'nombre' =&gt; '', 'puesto_stps' =&gt; 'SUPERVISOR-OPERADOR DE PLANTA', 'clave_stps' =&gt; 222010101, 'activo' =&gt; 1, 'id_rev' =&gt; 1, 'id_reg_cont' =&gt; 2, 'nivel' =&gt; 12, 'familia' =&gt; 54, 'labores' =&gt; 9, 'regimen' =&gt; 'S', 'clasif' =&gt; '12.54.09'</v>
      </c>
      <c r="B579" t="str">
        <f t="shared" ca="1" si="20"/>
        <v>125409, 'MEDIDOR GENERAL', '', 'SUPERVISOR-OPERADOR DE PLANTA', 222010101, 1, 1, 2, 12, 54, 9, 'S', '12.54.09'</v>
      </c>
      <c r="C57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125409, </v>
      </c>
      <c r="D57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'MEDIDOR GENERAL', </v>
      </c>
      <c r="E57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7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57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57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7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7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7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12, </v>
      </c>
      <c r="L57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54, </v>
      </c>
      <c r="M57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57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7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'12.54.09'</v>
      </c>
      <c r="P57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7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7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7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7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7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7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7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7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7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7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7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7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7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7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7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7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7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7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7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7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7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7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7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7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80" spans="1:40" x14ac:dyDescent="0.25">
      <c r="A580" t="str">
        <f t="shared" ca="1" si="19"/>
        <v>'clave' =&gt; 84406, 'descr' =&gt; 'MENSAJERO', 'nombre' =&gt; '', 'puesto_stps' =&gt; 'MENSAJERO', 'clave_stps' =&gt; 781030100, 'activo' =&gt; 1, 'id_rev' =&gt; 1, 'id_reg_cont' =&gt; 2, 'nivel' =&gt; 8, 'familia' =&gt; 44, 'labores' =&gt; 6, 'regimen' =&gt; 'S', 'clasif' =&gt; '08.44.06'</v>
      </c>
      <c r="B580" t="str">
        <f t="shared" ca="1" si="20"/>
        <v>84406, 'MENSAJERO', '', 'MENSAJERO', 781030100, 1, 1, 2, 8, 44, 6, 'S', '08.44.06'</v>
      </c>
      <c r="C58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84406, </v>
      </c>
      <c r="D58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'MENSAJERO', </v>
      </c>
      <c r="E58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8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'MENSAJERO', </v>
      </c>
      <c r="G58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781030100, </v>
      </c>
      <c r="H58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8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8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8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8, </v>
      </c>
      <c r="L58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58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58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8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'08.44.06'</v>
      </c>
      <c r="P58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8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8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8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8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8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8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8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8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8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8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8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8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8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8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8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8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8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8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8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8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8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8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8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8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81" spans="1:40" x14ac:dyDescent="0.25">
      <c r="A581" t="str">
        <f t="shared" ca="1" si="19"/>
        <v>'clave' =&gt; 158511, 'descr' =&gt; 'MOTOCICLISTA', 'nombre' =&gt; '', 'puesto_stps' =&gt; 'MOTOCICLISTA-MENSAJERO', 'clave_stps' =&gt; 781030300, 'activo' =&gt; 1, 'id_rev' =&gt; 1, 'id_reg_cont' =&gt; 2, 'nivel' =&gt; 15, 'familia' =&gt; 85, 'labores' =&gt; 11, 'regimen' =&gt; 'S', 'clasif' =&gt; '15.85.11'</v>
      </c>
      <c r="B581" t="str">
        <f t="shared" ca="1" si="20"/>
        <v>158511, 'MOTOCICLISTA', '', 'MOTOCICLISTA-MENSAJERO', 781030300, 1, 1, 2, 15, 85, 11, 'S', '15.85.11'</v>
      </c>
      <c r="C58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158511, </v>
      </c>
      <c r="D58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'MOTOCICLISTA', </v>
      </c>
      <c r="E58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8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'MOTOCICLISTA-MENSAJERO', </v>
      </c>
      <c r="G58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781030300, </v>
      </c>
      <c r="H58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8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8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8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15, </v>
      </c>
      <c r="L58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85, </v>
      </c>
      <c r="M58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11, </v>
      </c>
      <c r="N58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8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'15.85.11'</v>
      </c>
      <c r="P58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8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8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8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8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8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8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8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8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8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8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8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8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8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8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8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8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8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8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8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8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8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8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8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8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82" spans="1:40" x14ac:dyDescent="0.25">
      <c r="A582" t="str">
        <f t="shared" ca="1" si="19"/>
        <v>'clave' =&gt; 238412, 'descr' =&gt; 'MOTORISTA DE PRIMERA (MARINA)', 'nombre' =&gt; '', 'puesto_stps' =&gt; 'MARINERO', 'clave_stps' =&gt; 641010200, 'activo' =&gt; 1, 'id_rev' =&gt; 1, 'id_reg_cont' =&gt; 2, 'nivel' =&gt; 23, 'familia' =&gt; 84, 'labores' =&gt; 12, 'regimen' =&gt; 'S', 'clasif' =&gt; '23.84.12'</v>
      </c>
      <c r="B582" t="str">
        <f t="shared" ca="1" si="20"/>
        <v>238412, 'MOTORISTA DE PRIMERA (MARINA)', '', 'MARINERO', 641010200, 1, 1, 2, 23, 84, 12, 'S', '23.84.12'</v>
      </c>
      <c r="C58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238412, </v>
      </c>
      <c r="D58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'MOTORISTA DE PRIMERA (MARINA)', </v>
      </c>
      <c r="E58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8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'MARINERO', </v>
      </c>
      <c r="G58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641010200, </v>
      </c>
      <c r="H58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8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8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8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58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58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12, </v>
      </c>
      <c r="N58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8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'23.84.12'</v>
      </c>
      <c r="P58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8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8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8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8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8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8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8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8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8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8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8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8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8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8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8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8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8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8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8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8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8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8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8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8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83" spans="1:40" x14ac:dyDescent="0.25">
      <c r="A583" t="str">
        <f t="shared" ca="1" si="19"/>
        <v>'clave' =&gt; 248412, 'descr' =&gt; 'MOTORISTA DE PRIMERA LANCHAS DE PASAJE PARA LAS BARCAZAS DE PERFORACION', 'nombre' =&gt; '', 'puesto_stps' =&gt; 'MOTORISTA', 'clave_stps' =&gt; 413060200, 'activo' =&gt; 1, 'id_rev' =&gt; 1, 'id_reg_cont' =&gt; 2, 'nivel' =&gt; 24, 'familia' =&gt; 84, 'labores' =&gt; 12, 'regimen' =&gt; 'S', 'clasif' =&gt; '24.84.12'</v>
      </c>
      <c r="B583" t="str">
        <f t="shared" ca="1" si="20"/>
        <v>248412, 'MOTORISTA DE PRIMERA LANCHAS DE PASAJE PARA LAS BARCAZAS DE PERFORACION', '', 'MOTORISTA', 413060200, 1, 1, 2, 24, 84, 12, 'S', '24.84.12'</v>
      </c>
      <c r="C58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248412, </v>
      </c>
      <c r="D58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'MOTORISTA DE PRIMERA LANCHAS DE PASAJE PARA LAS BARCAZAS DE PERFORACION', </v>
      </c>
      <c r="E58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8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'MOTORISTA', </v>
      </c>
      <c r="G58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413060200, </v>
      </c>
      <c r="H58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8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8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8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58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58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12, </v>
      </c>
      <c r="N58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8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'24.84.12'</v>
      </c>
      <c r="P58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8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8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8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8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8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8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8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8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8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8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8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8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8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8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8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8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8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8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8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8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8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8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8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8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84" spans="1:40" x14ac:dyDescent="0.25">
      <c r="A584" t="str">
        <f t="shared" ca="1" si="19"/>
        <v>'clave' =&gt; 218412, 'descr' =&gt; 'MOTORISTA DE SEGUNDA (MARINA)', 'nombre' =&gt; '', 'puesto_stps' =&gt; 'MARINERO', 'clave_stps' =&gt; 641010200, 'activo' =&gt; 1, 'id_rev' =&gt; 1, 'id_reg_cont' =&gt; 2, 'nivel' =&gt; 21, 'familia' =&gt; 84, 'labores' =&gt; 12, 'regimen' =&gt; 'S', 'clasif' =&gt; '21.84.12'</v>
      </c>
      <c r="B584" t="str">
        <f t="shared" ca="1" si="20"/>
        <v>218412, 'MOTORISTA DE SEGUNDA (MARINA)', '', 'MARINERO', 641010200, 1, 1, 2, 21, 84, 12, 'S', '21.84.12'</v>
      </c>
      <c r="C58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218412, </v>
      </c>
      <c r="D58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'MOTORISTA DE SEGUNDA (MARINA)', </v>
      </c>
      <c r="E58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8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'MARINERO', </v>
      </c>
      <c r="G58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641010200, </v>
      </c>
      <c r="H58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8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8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8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21, </v>
      </c>
      <c r="L58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58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12, </v>
      </c>
      <c r="N58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8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'21.84.12'</v>
      </c>
      <c r="P58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8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8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8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8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8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8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8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8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8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8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8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8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8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8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8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8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8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8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8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8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8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8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8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8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85" spans="1:40" x14ac:dyDescent="0.25">
      <c r="A585" t="str">
        <f t="shared" ca="1" si="19"/>
        <v>'clave' =&gt; 125313, 'descr' =&gt; 'MUESTRERO PROBADOR-PRODUCCION', 'nombre' =&gt; '', 'puesto_stps' =&gt; 'PROBADOR', 'clave_stps' =&gt; 532020102, 'activo' =&gt; 1, 'id_rev' =&gt; 1, 'id_reg_cont' =&gt; 2, 'nivel' =&gt; 12, 'familia' =&gt; 53, 'labores' =&gt; 13, 'regimen' =&gt; 'S', 'clasif' =&gt; '12.53.13'</v>
      </c>
      <c r="B585" t="str">
        <f t="shared" ca="1" si="20"/>
        <v>125313, 'MUESTRERO PROBADOR-PRODUCCION', '', 'PROBADOR', 532020102, 1, 1, 2, 12, 53, 13, 'S', '12.53.13'</v>
      </c>
      <c r="C58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125313, </v>
      </c>
      <c r="D58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'MUESTRERO PROBADOR-PRODUCCION', </v>
      </c>
      <c r="E58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8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'PROBADOR', </v>
      </c>
      <c r="G58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532020102, </v>
      </c>
      <c r="H58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8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8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8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12, </v>
      </c>
      <c r="L58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58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13, </v>
      </c>
      <c r="N58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8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'12.53.13'</v>
      </c>
      <c r="P58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8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8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8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8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8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8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8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8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8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8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8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8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8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8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8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8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8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8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8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8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8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8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8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8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86" spans="1:40" x14ac:dyDescent="0.25">
      <c r="A586" t="str">
        <f t="shared" ca="1" si="19"/>
        <v>'clave' =&gt; 86107, 'descr' =&gt; 'OBRERO GENERAL', 'nombre' =&gt; 'OBRERO', 'puesto_stps' =&gt; 'PEON', 'clave_stps' =&gt; 221010202, 'activo' =&gt; 1, 'id_rev' =&gt; 1, 'id_reg_cont' =&gt; 2, 'nivel' =&gt; 8, 'familia' =&gt; 61, 'labores' =&gt; 7, 'regimen' =&gt; 'S', 'clasif' =&gt; '08.61.07'</v>
      </c>
      <c r="B586" t="str">
        <f t="shared" ca="1" si="20"/>
        <v>86107, 'OBRERO GENERAL', 'OBRERO', 'PEON', 221010202, 1, 1, 2, 8, 61, 7, 'S', '08.61.07'</v>
      </c>
      <c r="C58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86107, </v>
      </c>
      <c r="D58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'OBRERO GENERAL', </v>
      </c>
      <c r="E58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'OBRERO', </v>
      </c>
      <c r="F58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'PEON', </v>
      </c>
      <c r="G58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221010202, </v>
      </c>
      <c r="H58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8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8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8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8, </v>
      </c>
      <c r="L58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61, </v>
      </c>
      <c r="M58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58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8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'08.61.07'</v>
      </c>
      <c r="P58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8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8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8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8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8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8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8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8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8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8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8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8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8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8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8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8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8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8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8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8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8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8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8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8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87" spans="1:40" x14ac:dyDescent="0.25">
      <c r="A587" t="str">
        <f t="shared" ca="1" si="19"/>
        <v>'clave' =&gt; 263001, 'descr' =&gt; 'OFICIAL DE HELIPUERTO', 'nombre' =&gt; '', 'puesto_stps' =&gt; 'JEFE DE AEROPUERTO', 'clave_stps' =&gt; 633010300, 'activo' =&gt; 1, 'id_rev' =&gt; 1, 'id_reg_cont' =&gt; 2, 'nivel' =&gt; 26, 'familia' =&gt; 30, 'labores' =&gt; 1, 'regimen' =&gt; 'S', 'clasif' =&gt; '26.30.01'</v>
      </c>
      <c r="B587" t="str">
        <f t="shared" ca="1" si="20"/>
        <v>263001, 'OFICIAL DE HELIPUERTO', '', 'JEFE DE AEROPUERTO', 633010300, 1, 1, 2, 26, 30, 1, 'S', '26.30.01'</v>
      </c>
      <c r="C58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263001, </v>
      </c>
      <c r="D58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'OFICIAL DE HELIPUERTO', </v>
      </c>
      <c r="E58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8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AEROPUERTO', </v>
      </c>
      <c r="G58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633010300, </v>
      </c>
      <c r="H58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8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8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8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26, </v>
      </c>
      <c r="L58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30, </v>
      </c>
      <c r="M58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58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8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'26.30.01'</v>
      </c>
      <c r="P58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8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8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8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8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8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8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8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8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8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8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8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8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8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8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8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8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8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8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8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8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8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8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8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8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88" spans="1:40" x14ac:dyDescent="0.25">
      <c r="A588" t="str">
        <f t="shared" ca="1" si="19"/>
        <v>'clave' =&gt; 164406, 'descr' =&gt; 'OFICINISTA DE CUARTA', 'nombre' =&gt; '', 'puesto_stps' =&gt; 'SECRETARIA', 'clave_stps' =&gt; 823080201, 'activo' =&gt; 1, 'id_rev' =&gt; 1, 'id_reg_cont' =&gt; 2, 'nivel' =&gt; 16, 'familia' =&gt; 44, 'labores' =&gt; 6, 'regimen' =&gt; 'S', 'clasif' =&gt; '16.44.06'</v>
      </c>
      <c r="B588" t="str">
        <f t="shared" ca="1" si="20"/>
        <v>164406, 'OFICINISTA DE CUARTA', '', 'SECRETARIA', 823080201, 1, 1, 2, 16, 44, 6, 'S', '16.44.06'</v>
      </c>
      <c r="C58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164406, </v>
      </c>
      <c r="D58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'OFICINISTA DE CUARTA', </v>
      </c>
      <c r="E58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8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'SECRETARIA', </v>
      </c>
      <c r="G58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823080201, </v>
      </c>
      <c r="H58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8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8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8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16, </v>
      </c>
      <c r="L58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58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58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8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'16.44.06'</v>
      </c>
      <c r="P58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8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8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8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8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8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8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8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8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8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8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8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8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8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8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8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8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8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8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8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8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8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8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8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8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89" spans="1:40" x14ac:dyDescent="0.25">
      <c r="A589" t="str">
        <f t="shared" ca="1" si="19"/>
        <v>'clave' =&gt; 234406, 'descr' =&gt; 'OFICINISTA DE PRIMERA', 'nombre' =&gt; '', 'puesto_stps' =&gt; 'SECRETARIA', 'clave_stps' =&gt; 823080201, 'activo' =&gt; 1, 'id_rev' =&gt; 1, 'id_reg_cont' =&gt; 2, 'nivel' =&gt; 23, 'familia' =&gt; 44, 'labores' =&gt; 6, 'regimen' =&gt; 'S', 'clasif' =&gt; '23.44.06'</v>
      </c>
      <c r="B589" t="str">
        <f t="shared" ca="1" si="20"/>
        <v>234406, 'OFICINISTA DE PRIMERA', '', 'SECRETARIA', 823080201, 1, 1, 2, 23, 44, 6, 'S', '23.44.06'</v>
      </c>
      <c r="C58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234406, </v>
      </c>
      <c r="D58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'OFICINISTA DE PRIMERA', </v>
      </c>
      <c r="E58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8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'SECRETARIA', </v>
      </c>
      <c r="G58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823080201, </v>
      </c>
      <c r="H58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8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8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8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58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58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58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8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'23.44.06'</v>
      </c>
      <c r="P58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8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8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8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8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8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8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8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8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8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8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8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8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8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8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8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8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8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8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8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8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8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8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8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8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90" spans="1:40" x14ac:dyDescent="0.25">
      <c r="A590" t="str">
        <f t="shared" ca="1" si="19"/>
        <v>'clave' =&gt; 144406, 'descr' =&gt; 'OFICINISTA DE QUINTA', 'nombre' =&gt; '', 'puesto_stps' =&gt; 'SECRETARIA', 'clave_stps' =&gt; 823080201, 'activo' =&gt; 1, 'id_rev' =&gt; 1, 'id_reg_cont' =&gt; 2, 'nivel' =&gt; 14, 'familia' =&gt; 44, 'labores' =&gt; 6, 'regimen' =&gt; 'S', 'clasif' =&gt; '14.44.06'</v>
      </c>
      <c r="B590" t="str">
        <f t="shared" ca="1" si="20"/>
        <v>144406, 'OFICINISTA DE QUINTA', '', 'SECRETARIA', 823080201, 1, 1, 2, 14, 44, 6, 'S', '14.44.06'</v>
      </c>
      <c r="C59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144406, </v>
      </c>
      <c r="D59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'OFICINISTA DE QUINTA', </v>
      </c>
      <c r="E59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9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'SECRETARIA', </v>
      </c>
      <c r="G59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823080201, </v>
      </c>
      <c r="H59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9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9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9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14, </v>
      </c>
      <c r="L59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59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59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9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'14.44.06'</v>
      </c>
      <c r="P59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9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9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9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9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9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9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9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9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9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9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9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9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9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9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9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9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9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9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9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9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9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9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9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9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91" spans="1:40" x14ac:dyDescent="0.25">
      <c r="A591" t="str">
        <f t="shared" ca="1" si="19"/>
        <v>'clave' =&gt; 214406, 'descr' =&gt; 'OFICINISTA DE SEGUNDA', 'nombre' =&gt; '', 'puesto_stps' =&gt; 'SECRETARIA', 'clave_stps' =&gt; 823080201, 'activo' =&gt; 1, 'id_rev' =&gt; 1, 'id_reg_cont' =&gt; 2, 'nivel' =&gt; 21, 'familia' =&gt; 44, 'labores' =&gt; 6, 'regimen' =&gt; 'S', 'clasif' =&gt; '21.44.06'</v>
      </c>
      <c r="B591" t="str">
        <f t="shared" ca="1" si="20"/>
        <v>214406, 'OFICINISTA DE SEGUNDA', '', 'SECRETARIA', 823080201, 1, 1, 2, 21, 44, 6, 'S', '21.44.06'</v>
      </c>
      <c r="C59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214406, </v>
      </c>
      <c r="D59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'OFICINISTA DE SEGUNDA', </v>
      </c>
      <c r="E59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9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'SECRETARIA', </v>
      </c>
      <c r="G59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823080201, </v>
      </c>
      <c r="H59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9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9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9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21, </v>
      </c>
      <c r="L59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59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59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9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'21.44.06'</v>
      </c>
      <c r="P59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9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9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9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9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9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9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9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9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9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9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9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9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9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9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9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9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9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9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9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9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9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9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9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9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92" spans="1:40" x14ac:dyDescent="0.25">
      <c r="A592" t="str">
        <f t="shared" ca="1" si="19"/>
        <v>'clave' =&gt; 124406, 'descr' =&gt; 'OFICINISTA DE SEXTA', 'nombre' =&gt; '', 'puesto_stps' =&gt; 'SECRETARIA', 'clave_stps' =&gt; 823080201, 'activo' =&gt; 1, 'id_rev' =&gt; 1, 'id_reg_cont' =&gt; 2, 'nivel' =&gt; 12, 'familia' =&gt; 44, 'labores' =&gt; 6, 'regimen' =&gt; 'S', 'clasif' =&gt; '12.44.06'</v>
      </c>
      <c r="B592" t="str">
        <f t="shared" ca="1" si="20"/>
        <v>124406, 'OFICINISTA DE SEXTA', '', 'SECRETARIA', 823080201, 1, 1, 2, 12, 44, 6, 'S', '12.44.06'</v>
      </c>
      <c r="C59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124406, </v>
      </c>
      <c r="D59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'OFICINISTA DE SEXTA', </v>
      </c>
      <c r="E59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9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'SECRETARIA', </v>
      </c>
      <c r="G59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823080201, </v>
      </c>
      <c r="H59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9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9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9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12, </v>
      </c>
      <c r="L59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59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59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9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'12.44.06'</v>
      </c>
      <c r="P59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9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9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9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9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9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9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9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9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9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9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9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9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9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9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9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9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9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9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9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9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9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9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9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9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93" spans="1:40" x14ac:dyDescent="0.25">
      <c r="A593" t="str">
        <f t="shared" ca="1" si="19"/>
        <v>'clave' =&gt; 184406, 'descr' =&gt; 'OFICINISTA DE TERCERA', 'nombre' =&gt; '', 'puesto_stps' =&gt; 'SECRETARIA', 'clave_stps' =&gt; 823080201, 'activo' =&gt; 1, 'id_rev' =&gt; 1, 'id_reg_cont' =&gt; 2, 'nivel' =&gt; 18, 'familia' =&gt; 44, 'labores' =&gt; 6, 'regimen' =&gt; 'S', 'clasif' =&gt; '18.44.06'</v>
      </c>
      <c r="B593" t="str">
        <f t="shared" ca="1" si="20"/>
        <v>184406, 'OFICINISTA DE TERCERA', '', 'SECRETARIA', 823080201, 1, 1, 2, 18, 44, 6, 'S', '18.44.06'</v>
      </c>
      <c r="C59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184406, </v>
      </c>
      <c r="D59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'OFICINISTA DE TERCERA', </v>
      </c>
      <c r="E59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9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'SECRETARIA', </v>
      </c>
      <c r="G59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823080201, </v>
      </c>
      <c r="H59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9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9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9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18, </v>
      </c>
      <c r="L59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59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59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9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'18.44.06'</v>
      </c>
      <c r="P59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9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9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9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9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9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9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9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9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9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9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9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9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9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9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9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9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9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9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9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9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9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9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9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9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94" spans="1:40" x14ac:dyDescent="0.25">
      <c r="A594" t="str">
        <f t="shared" ca="1" si="19"/>
        <v>'clave' =&gt; 229301, 'descr' =&gt; 'OPERADOR ""A"" DE CENTROS DE CONTROL LOCAL (SECTORES DE DUCTOS)', 'nombre' =&gt; '', 'puesto_stps' =&gt; 'TABLERISTA', 'clave_stps' =&gt; 562011401, 'activo' =&gt; 1, 'id_rev' =&gt; 1, 'id_reg_cont' =&gt; 2, 'nivel' =&gt; 22, 'familia' =&gt; 93, 'labores' =&gt; 1, 'regimen' =&gt; 'S', 'clasif' =&gt; '22.93.01'</v>
      </c>
      <c r="B594" t="str">
        <f t="shared" ca="1" si="20"/>
        <v>229301, 'OPERADOR ""A"" DE CENTROS DE CONTROL LOCAL (SECTORES DE DUCTOS)', '', 'TABLERISTA', 562011401, 1, 1, 2, 22, 93, 1, 'S', '22.93.01'</v>
      </c>
      <c r="C59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229301, </v>
      </c>
      <c r="D59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""A"" DE CENTROS DE CONTROL LOCAL (SECTORES DE DUCTOS)', </v>
      </c>
      <c r="E59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9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'TABLERISTA', </v>
      </c>
      <c r="G59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562011401, </v>
      </c>
      <c r="H59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9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9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9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22, </v>
      </c>
      <c r="L59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93, </v>
      </c>
      <c r="M59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59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9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'22.93.01'</v>
      </c>
      <c r="P59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9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9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9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9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9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9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9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9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9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9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9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9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9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9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9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9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9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9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9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9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9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9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9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9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95" spans="1:40" x14ac:dyDescent="0.25">
      <c r="A595" t="str">
        <f t="shared" ca="1" si="19"/>
        <v>'clave' =&gt; 219301, 'descr' =&gt; 'OPERADOR ""B"" DE CENTROS DE CONTROL LOCAL (SECTORES DE DUCTOS)', 'nombre' =&gt; '', 'puesto_stps' =&gt; 'TABLERISTA', 'clave_stps' =&gt; 562011401, 'activo' =&gt; 1, 'id_rev' =&gt; 1, 'id_reg_cont' =&gt; 2, 'nivel' =&gt; 21, 'familia' =&gt; 93, 'labores' =&gt; 1, 'regimen' =&gt; 'S', 'clasif' =&gt; '21.93.01'</v>
      </c>
      <c r="B595" t="str">
        <f t="shared" ca="1" si="20"/>
        <v>219301, 'OPERADOR ""B"" DE CENTROS DE CONTROL LOCAL (SECTORES DE DUCTOS)', '', 'TABLERISTA', 562011401, 1, 1, 2, 21, 93, 1, 'S', '21.93.01'</v>
      </c>
      <c r="C59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219301, </v>
      </c>
      <c r="D59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""B"" DE CENTROS DE CONTROL LOCAL (SECTORES DE DUCTOS)', </v>
      </c>
      <c r="E59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9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'TABLERISTA', </v>
      </c>
      <c r="G59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562011401, </v>
      </c>
      <c r="H59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9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9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9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21, </v>
      </c>
      <c r="L59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93, </v>
      </c>
      <c r="M59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59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9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'21.93.01'</v>
      </c>
      <c r="P59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9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9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9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9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9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9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9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9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9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9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9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9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9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9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9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9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9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9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9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9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9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9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9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9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96" spans="1:40" x14ac:dyDescent="0.25">
      <c r="A596" t="str">
        <f t="shared" ca="1" si="19"/>
        <v>'clave' =&gt; 209301, 'descr' =&gt; 'OPERADOR ""C"" DE CENTROS DE CONTROL LOCAL (SECTORES DE DUCTOS)', 'nombre' =&gt; '', 'puesto_stps' =&gt; 'TABLERISTA', 'clave_stps' =&gt; 562011401, 'activo' =&gt; 1, 'id_rev' =&gt; 1, 'id_reg_cont' =&gt; 2, 'nivel' =&gt; 20, 'familia' =&gt; 93, 'labores' =&gt; 1, 'regimen' =&gt; 'S', 'clasif' =&gt; '20.93.01'</v>
      </c>
      <c r="B596" t="str">
        <f t="shared" ca="1" si="20"/>
        <v>209301, 'OPERADOR ""C"" DE CENTROS DE CONTROL LOCAL (SECTORES DE DUCTOS)', '', 'TABLERISTA', 562011401, 1, 1, 2, 20, 93, 1, 'S', '20.93.01'</v>
      </c>
      <c r="C59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209301, </v>
      </c>
      <c r="D59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""C"" DE CENTROS DE CONTROL LOCAL (SECTORES DE DUCTOS)', </v>
      </c>
      <c r="E59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9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'TABLERISTA', </v>
      </c>
      <c r="G59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562011401, </v>
      </c>
      <c r="H59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9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9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9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20, </v>
      </c>
      <c r="L59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93, </v>
      </c>
      <c r="M59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59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9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'20.93.01'</v>
      </c>
      <c r="P59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9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9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9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9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9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9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9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9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9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9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9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9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9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9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9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9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9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9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9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9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9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9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9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9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97" spans="1:40" x14ac:dyDescent="0.25">
      <c r="A597" t="str">
        <f t="shared" ca="1" si="19"/>
        <v>'clave' =&gt; 125406, 'descr' =&gt; 'OPERADOR CLASE ""B""-ALMACENAMIENTO EMBARQUES ENVASES Y Fâ”´BRICAS', 'nombre' =&gt; '', 'puesto_stps' =&gt; 'SUPERVISOR-OPERADOR DE PLANTA', 'clave_stps' =&gt; 222010101, 'activo' =&gt; 1, 'id_rev' =&gt; 1, 'id_reg_cont' =&gt; 2, 'nivel' =&gt; 12, 'familia' =&gt; 54, 'labores' =&gt; 6, 'regimen' =&gt; 'S', 'clasif' =&gt; '12.54.06'</v>
      </c>
      <c r="B597" t="str">
        <f t="shared" ca="1" si="20"/>
        <v>125406, 'OPERADOR CLASE ""B""-ALMACENAMIENTO EMBARQUES ENVASES Y Fâ”´BRICAS', '', 'SUPERVISOR-OPERADOR DE PLANTA', 222010101, 1, 1, 2, 12, 54, 6, 'S', '12.54.06'</v>
      </c>
      <c r="C59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125406, </v>
      </c>
      <c r="D59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CLASE ""B""-ALMACENAMIENTO EMBARQUES ENVASES Y Fâ”´BRICAS', </v>
      </c>
      <c r="E59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9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59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59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9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9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9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12, </v>
      </c>
      <c r="L59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54, </v>
      </c>
      <c r="M59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59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9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'12.54.06'</v>
      </c>
      <c r="P59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9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9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9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9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9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9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9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9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9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9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9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9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9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9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9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9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9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9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9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9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9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9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9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9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98" spans="1:40" x14ac:dyDescent="0.25">
      <c r="A598" t="str">
        <f t="shared" ca="1" si="19"/>
        <v>'clave' =&gt; 115805, 'descr' =&gt; 'OPERADOR CLASE ""B""-PLANTAS', 'nombre' =&gt; '', 'puesto_stps' =&gt; 'SUPERVISOR-OPERADOR DE PLANTA', 'clave_stps' =&gt; 222010101, 'activo' =&gt; 1, 'id_rev' =&gt; 1, 'id_reg_cont' =&gt; 2, 'nivel' =&gt; 11, 'familia' =&gt; 58, 'labores' =&gt; 5, 'regimen' =&gt; 'S', 'clasif' =&gt; '11.58.05'</v>
      </c>
      <c r="B598" t="str">
        <f t="shared" ca="1" si="20"/>
        <v>115805, 'OPERADOR CLASE ""B""-PLANTAS', '', 'SUPERVISOR-OPERADOR DE PLANTA', 222010101, 1, 1, 2, 11, 58, 5, 'S', '11.58.05'</v>
      </c>
      <c r="C59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115805, </v>
      </c>
      <c r="D59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CLASE ""B""-PLANTAS', </v>
      </c>
      <c r="E59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9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59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59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9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9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9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11, </v>
      </c>
      <c r="L59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58, </v>
      </c>
      <c r="M59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59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9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'11.58.05'</v>
      </c>
      <c r="P59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9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9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9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9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9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9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9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9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9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9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9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9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9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9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9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9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9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9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9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9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9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9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9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9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599" spans="1:40" x14ac:dyDescent="0.25">
      <c r="A599" t="str">
        <f t="shared" ca="1" si="19"/>
        <v>'clave' =&gt; 115404, 'descr' =&gt; 'OPERADOR CLASE ""C""-ALMACENAMIENTO EMBARQUES Y ENVASES', 'nombre' =&gt; '', 'puesto_stps' =&gt; 'SUPERVISOR-OPERADOR DE PLANTA', 'clave_stps' =&gt; 222010101, 'activo' =&gt; 1, 'id_rev' =&gt; 1, 'id_reg_cont' =&gt; 2, 'nivel' =&gt; 11, 'familia' =&gt; 54, 'labores' =&gt; 4, 'regimen' =&gt; 'S', 'clasif' =&gt; '11.54.04'</v>
      </c>
      <c r="B599" t="str">
        <f t="shared" ca="1" si="20"/>
        <v>115404, 'OPERADOR CLASE ""C""-ALMACENAMIENTO EMBARQUES Y ENVASES', '', 'SUPERVISOR-OPERADOR DE PLANTA', 222010101, 1, 1, 2, 11, 54, 4, 'S', '11.54.04'</v>
      </c>
      <c r="C59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115404, </v>
      </c>
      <c r="D59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CLASE ""C""-ALMACENAMIENTO EMBARQUES Y ENVASES', </v>
      </c>
      <c r="E59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59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59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59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59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59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59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11, </v>
      </c>
      <c r="L59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54, </v>
      </c>
      <c r="M59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59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59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'11.54.04'</v>
      </c>
      <c r="P59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59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59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59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59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59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59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59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59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59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59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59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59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59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59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59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59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59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59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59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59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59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59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59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59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00" spans="1:40" x14ac:dyDescent="0.25">
      <c r="A600" t="str">
        <f t="shared" ca="1" si="19"/>
        <v>'clave' =&gt; 202806, 'descr' =&gt; 'OPERADOR DE CONMUTADOR DE PRIMERA', 'nombre' =&gt; '', 'puesto_stps' =&gt; 'OPERADOR DE CONMUTADOR', 'clave_stps' =&gt; 822020100, 'activo' =&gt; 1, 'id_rev' =&gt; 1, 'id_reg_cont' =&gt; 2, 'nivel' =&gt; 20, 'familia' =&gt; 28, 'labores' =&gt; 6, 'regimen' =&gt; 'S', 'clasif' =&gt; '20.28.06'</v>
      </c>
      <c r="B600" t="str">
        <f t="shared" ca="1" si="20"/>
        <v>202806, 'OPERADOR DE CONMUTADOR DE PRIMERA', '', 'OPERADOR DE CONMUTADOR', 822020100, 1, 1, 2, 20, 28, 6, 'S', '20.28.06'</v>
      </c>
      <c r="C60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202806, </v>
      </c>
      <c r="D60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CONMUTADOR DE PRIMERA', </v>
      </c>
      <c r="E60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0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CONMUTADOR', </v>
      </c>
      <c r="G60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822020100, </v>
      </c>
      <c r="H60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0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0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0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20, </v>
      </c>
      <c r="L60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28, </v>
      </c>
      <c r="M60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60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0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'20.28.06'</v>
      </c>
      <c r="P60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0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0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0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0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0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0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0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0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0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0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0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0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0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0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0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0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0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0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0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0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0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0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0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0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01" spans="1:40" x14ac:dyDescent="0.25">
      <c r="A601" t="str">
        <f t="shared" ca="1" si="19"/>
        <v>'clave' =&gt; 222806, 'descr' =&gt; 'OPERADOR DE CONMUTADOR TELEFÃ‹NICO-BILINGâ–„E', 'nombre' =&gt; '', 'puesto_stps' =&gt; 'OPERADOR DE CONMUTADOR', 'clave_stps' =&gt; 822020100, 'activo' =&gt; 1, 'id_rev' =&gt; 1, 'id_reg_cont' =&gt; 2, 'nivel' =&gt; 22, 'familia' =&gt; 28, 'labores' =&gt; 6, 'regimen' =&gt; 'S', 'clasif' =&gt; '22.28.06'</v>
      </c>
      <c r="B601" t="str">
        <f t="shared" ca="1" si="20"/>
        <v>222806, 'OPERADOR DE CONMUTADOR TELEFÃ‹NICO-BILINGâ–„E', '', 'OPERADOR DE CONMUTADOR', 822020100, 1, 1, 2, 22, 28, 6, 'S', '22.28.06'</v>
      </c>
      <c r="C60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222806, </v>
      </c>
      <c r="D60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CONMUTADOR TELEFÃ‹NICO-BILINGâ–„E', </v>
      </c>
      <c r="E60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0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CONMUTADOR', </v>
      </c>
      <c r="G60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822020100, </v>
      </c>
      <c r="H60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0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0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0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22, </v>
      </c>
      <c r="L60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28, </v>
      </c>
      <c r="M60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60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0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'22.28.06'</v>
      </c>
      <c r="P60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0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0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0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0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0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0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0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0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0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0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0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0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0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0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0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0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0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0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0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0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0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0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0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0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02" spans="1:40" x14ac:dyDescent="0.25">
      <c r="A602" t="str">
        <f t="shared" ca="1" si="19"/>
        <v>'clave' =&gt; 177206, 'descr' =&gt; 'OPERADOR DE CONTRAINCENDIO (SIMCOT)', 'nombre' =&gt; '', 'puesto_stps' =&gt; 'BOMBERO DE REFINACIÃ‹N DE PETRÃ‹LEO', 'clave_stps' =&gt; 232010100, 'activo' =&gt; 1, 'id_rev' =&gt; 1, 'id_reg_cont' =&gt; 2, 'nivel' =&gt; 17, 'familia' =&gt; 72, 'labores' =&gt; 6, 'regimen' =&gt; 'S', 'clasif' =&gt; '17.72.06'</v>
      </c>
      <c r="B602" t="str">
        <f t="shared" ca="1" si="20"/>
        <v>177206, 'OPERADOR DE CONTRAINCENDIO (SIMCOT)', '', 'BOMBERO DE REFINACIÃ‹N DE PETRÃ‹LEO', 232010100, 1, 1, 2, 17, 72, 6, 'S', '17.72.06'</v>
      </c>
      <c r="C60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177206, </v>
      </c>
      <c r="D60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CONTRAINCENDIO (SIMCOT)', </v>
      </c>
      <c r="E60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0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'BOMBERO DE REFINACIÃ‹N DE PETRÃ‹LEO', </v>
      </c>
      <c r="G60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232010100, </v>
      </c>
      <c r="H60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0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0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0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17, </v>
      </c>
      <c r="L60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72, </v>
      </c>
      <c r="M60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60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0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'17.72.06'</v>
      </c>
      <c r="P60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0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0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0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0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0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0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0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0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0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0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0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0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0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0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0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0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0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0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0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0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0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0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0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0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03" spans="1:40" x14ac:dyDescent="0.25">
      <c r="A603" t="str">
        <f t="shared" ca="1" si="19"/>
        <v>'clave' =&gt; 155504, 'descr' =&gt; 'OPERADOR DE ENVASADO (POLIETILENO-POZA RICA)', 'nombre' =&gt; '', 'puesto_stps' =&gt; 'SUPERVISOR-OPERADOR DE PLANTA', 'clave_stps' =&gt; 222010101, 'activo' =&gt; 1, 'id_rev' =&gt; 1, 'id_reg_cont' =&gt; 2, 'nivel' =&gt; 15, 'familia' =&gt; 55, 'labores' =&gt; 4, 'regimen' =&gt; 'S', 'clasif' =&gt; '15.55.04'</v>
      </c>
      <c r="B603" t="str">
        <f t="shared" ca="1" si="20"/>
        <v>155504, 'OPERADOR DE ENVASADO (POLIETILENO-POZA RICA)', '', 'SUPERVISOR-OPERADOR DE PLANTA', 222010101, 1, 1, 2, 15, 55, 4, 'S', '15.55.04'</v>
      </c>
      <c r="C60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155504, </v>
      </c>
      <c r="D60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ENVASADO (POLIETILENO-POZA RICA)', </v>
      </c>
      <c r="E60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0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60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60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0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0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0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15, </v>
      </c>
      <c r="L60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55, </v>
      </c>
      <c r="M60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60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0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'15.55.04'</v>
      </c>
      <c r="P60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0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0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0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0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0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0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0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0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0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0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0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0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0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0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0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0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0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0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0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0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0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0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0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0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04" spans="1:40" x14ac:dyDescent="0.25">
      <c r="A604" t="str">
        <f t="shared" ca="1" si="19"/>
        <v>'clave' =&gt; 244112, 'descr' =&gt; 'OPERADOR DE EQUIPO ELECTROMECANICO Y ELECTRONICO', 'nombre' =&gt; '', 'puesto_stps' =&gt; 'TECNICO ELECTROMECANICO', 'clave_stps' =&gt; 423040600, 'activo' =&gt; 1, 'id_rev' =&gt; 1, 'id_reg_cont' =&gt; 2, 'nivel' =&gt; 24, 'familia' =&gt; 41, 'labores' =&gt; 12, 'regimen' =&gt; 'S', 'clasif' =&gt; '24.41.12'</v>
      </c>
      <c r="B604" t="str">
        <f t="shared" ca="1" si="20"/>
        <v>244112, 'OPERADOR DE EQUIPO ELECTROMECANICO Y ELECTRONICO', '', 'TECNICO ELECTROMECANICO', 423040600, 1, 1, 2, 24, 41, 12, 'S', '24.41.12'</v>
      </c>
      <c r="C60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244112, </v>
      </c>
      <c r="D60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EQUIPO ELECTROMECANICO Y ELECTRONICO', </v>
      </c>
      <c r="E60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0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ELECTROMECANICO', </v>
      </c>
      <c r="G60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423040600, </v>
      </c>
      <c r="H60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0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0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0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60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41, </v>
      </c>
      <c r="M60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12, </v>
      </c>
      <c r="N60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0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'24.41.12'</v>
      </c>
      <c r="P60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0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0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0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0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0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0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0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0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0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0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0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0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0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0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0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0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0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0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0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0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0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0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0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0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05" spans="1:40" x14ac:dyDescent="0.25">
      <c r="A605" t="str">
        <f t="shared" ca="1" si="19"/>
        <v>'clave' =&gt; 235308, 'descr' =&gt; 'OPERADOR DE EQUIPO PARA PRUEBAS (A PRESIÃ‹N ENROSQUE Y DESENROSQUE DE TUBERIA)', 'nombre' =&gt; '', 'puesto_stps' =&gt; 'OPERADOR DE MAQUINAS', 'clave_stps' =&gt; 512100502, 'activo' =&gt; 1, 'id_rev' =&gt; 1, 'id_reg_cont' =&gt; 2, 'nivel' =&gt; 23, 'familia' =&gt; 53, 'labores' =&gt; 8, 'regimen' =&gt; 'S', 'clasif' =&gt; '23.53.08'</v>
      </c>
      <c r="B605" t="str">
        <f t="shared" ca="1" si="20"/>
        <v>235308, 'OPERADOR DE EQUIPO PARA PRUEBAS (A PRESIÃ‹N ENROSQUE Y DESENROSQUE DE TUBERIA)', '', 'OPERADOR DE MAQUINAS', 512100502, 1, 1, 2, 23, 53, 8, 'S', '23.53.08'</v>
      </c>
      <c r="C60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235308, </v>
      </c>
      <c r="D60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EQUIPO PARA PRUEBAS (A PRESIÃ‹N ENROSQUE Y DESENROSQUE DE TUBERIA)', </v>
      </c>
      <c r="E60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0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MAQUINAS', </v>
      </c>
      <c r="G60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512100502, </v>
      </c>
      <c r="H60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0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0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0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60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60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60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0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'23.53.08'</v>
      </c>
      <c r="P60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0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0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0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0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0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0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0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0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0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0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0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0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0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0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0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0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0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0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0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0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0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0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0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0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06" spans="1:40" x14ac:dyDescent="0.25">
      <c r="A606" t="str">
        <f t="shared" ca="1" si="19"/>
        <v>'clave' =&gt; 232903, 'descr' =&gt; 'OPERADOR DE ESTACION DE TRABAJO PARA CAPTACION DE DATOS', 'nombre' =&gt; '', 'puesto_stps' =&gt; 'SUPERVISOR DE PROCESAMIENTO DE DATOS', 'clave_stps' =&gt; 443010200, 'activo' =&gt; 1, 'id_rev' =&gt; 1, 'id_reg_cont' =&gt; 2, 'nivel' =&gt; 23, 'familia' =&gt; 29, 'labores' =&gt; 3, 'regimen' =&gt; 'S', 'clasif' =&gt; '23.29.03'</v>
      </c>
      <c r="B606" t="str">
        <f t="shared" ca="1" si="20"/>
        <v>232903, 'OPERADOR DE ESTACION DE TRABAJO PARA CAPTACION DE DATOS', '', 'SUPERVISOR DE PROCESAMIENTO DE DATOS', 443010200, 1, 1, 2, 23, 29, 3, 'S', '23.29.03'</v>
      </c>
      <c r="C60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232903, </v>
      </c>
      <c r="D60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ESTACION DE TRABAJO PARA CAPTACION DE DATOS', </v>
      </c>
      <c r="E60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0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 DE PROCESAMIENTO DE DATOS', </v>
      </c>
      <c r="G60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443010200, </v>
      </c>
      <c r="H60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0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0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0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60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29, </v>
      </c>
      <c r="M60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60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0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'23.29.03'</v>
      </c>
      <c r="P60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0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0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0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0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0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0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0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0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0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0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0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0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0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0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0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0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0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0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0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0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0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0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0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0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07" spans="1:40" x14ac:dyDescent="0.25">
      <c r="A607" t="str">
        <f t="shared" ca="1" si="19"/>
        <v>'clave' =&gt; 235604, 'descr' =&gt; 'OPERADOR DE MAQUINAS PARA REFERENCIA COMBUSTIBLE', 'nombre' =&gt; '', 'puesto_stps' =&gt; 'OPERADOR DE DESTILACIÃ‹N Y Ã¡REFINACIÃ‹N DE PETRÃ‹LEO Y GAS NATURAL', 'clave_stps' =&gt; 232050300, 'activo' =&gt; 1, 'id_rev' =&gt; 1, 'id_reg_cont' =&gt; 2, 'nivel' =&gt; 23, 'familia' =&gt; 56, 'labores' =&gt; 4, 'regimen' =&gt; 'S', 'clasif' =&gt; '23.56.04'</v>
      </c>
      <c r="B607" t="str">
        <f t="shared" ca="1" si="20"/>
        <v>235604, 'OPERADOR DE MAQUINAS PARA REFERENCIA COMBUSTIBLE', '', 'OPERADOR DE DESTILACIÃ‹N Y Ã¡REFINACIÃ‹N DE PETRÃ‹LEO Y GAS NATURAL', 232050300, 1, 1, 2, 23, 56, 4, 'S', '23.56.04'</v>
      </c>
      <c r="C60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235604, </v>
      </c>
      <c r="D60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MAQUINAS PARA REFERENCIA COMBUSTIBLE', </v>
      </c>
      <c r="E60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0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DESTILACIÃ‹N Y Ã¡REFINACIÃ‹N DE PETRÃ‹LEO Y GAS NATURAL', </v>
      </c>
      <c r="G60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232050300, </v>
      </c>
      <c r="H60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0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0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0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60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56, </v>
      </c>
      <c r="M60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60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0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'23.56.04'</v>
      </c>
      <c r="P60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0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0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0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0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0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0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0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0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0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0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0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0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0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0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0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0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0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0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0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0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0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0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0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0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08" spans="1:40" x14ac:dyDescent="0.25">
      <c r="A608" t="str">
        <f t="shared" ca="1" si="19"/>
        <v>'clave' =&gt; 175805, 'descr' =&gt; 'OPERADOR DE PLANTAS (TRATAMIENTO DE AGUA)', 'nombre' =&gt; '', 'puesto_stps' =&gt; 'OPERADOR DE PLANTAS PARA TRATAMIENTO DE AGUA', 'clave_stps' =&gt; 252030400, 'activo' =&gt; 1, 'id_rev' =&gt; 1, 'id_reg_cont' =&gt; 2, 'nivel' =&gt; 17, 'familia' =&gt; 58, 'labores' =&gt; 5, 'regimen' =&gt; 'S', 'clasif' =&gt; '17.58.05'</v>
      </c>
      <c r="B608" t="str">
        <f t="shared" ca="1" si="20"/>
        <v>175805, 'OPERADOR DE PLANTAS (TRATAMIENTO DE AGUA)', '', 'OPERADOR DE PLANTAS PARA TRATAMIENTO DE AGUA', 252030400, 1, 1, 2, 17, 58, 5, 'S', '17.58.05'</v>
      </c>
      <c r="C60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175805, </v>
      </c>
      <c r="D60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PLANTAS (TRATAMIENTO DE AGUA)', </v>
      </c>
      <c r="E60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0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PLANTAS PARA TRATAMIENTO DE AGUA', </v>
      </c>
      <c r="G60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252030400, </v>
      </c>
      <c r="H60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0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0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0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17, </v>
      </c>
      <c r="L60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58, </v>
      </c>
      <c r="M60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60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0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'17.58.05'</v>
      </c>
      <c r="P60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0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0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0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0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0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0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0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0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0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0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0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0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0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0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0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0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0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0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0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0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0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0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0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0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09" spans="1:40" x14ac:dyDescent="0.25">
      <c r="A609" t="str">
        <f t="shared" ca="1" si="19"/>
        <v>'clave' =&gt; 185710, 'descr' =&gt; 'OPERADOR DE PLANTAS DE AZUFRE (SUPER CLAUS)', 'nombre' =&gt; '', 'puesto_stps' =&gt; 'SUPERVISOR-OPERADOR DE PLANTA', 'clave_stps' =&gt; 222010101, 'activo' =&gt; 1, 'id_rev' =&gt; 1, 'id_reg_cont' =&gt; 2, 'nivel' =&gt; 18, 'familia' =&gt; 57, 'labores' =&gt; 10, 'regimen' =&gt; 'S', 'clasif' =&gt; '18.57.10'</v>
      </c>
      <c r="B609" t="str">
        <f t="shared" ca="1" si="20"/>
        <v>185710, 'OPERADOR DE PLANTAS DE AZUFRE (SUPER CLAUS)', '', 'SUPERVISOR-OPERADOR DE PLANTA', 222010101, 1, 1, 2, 18, 57, 10, 'S', '18.57.10'</v>
      </c>
      <c r="C60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185710, </v>
      </c>
      <c r="D60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PLANTAS DE AZUFRE (SUPER CLAUS)', </v>
      </c>
      <c r="E60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0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60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60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0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0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0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18, </v>
      </c>
      <c r="L60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57, </v>
      </c>
      <c r="M60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10, </v>
      </c>
      <c r="N60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0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'18.57.10'</v>
      </c>
      <c r="P60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0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0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0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0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0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0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0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0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0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0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0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0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0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0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0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0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0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0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0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0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0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0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0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0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10" spans="1:40" x14ac:dyDescent="0.25">
      <c r="A610" t="str">
        <f t="shared" ca="1" si="19"/>
        <v>'clave' =&gt; 215432, 'descr' =&gt; 'OPERADOR DE PRIMERA-BOMBEO Y ALMACENAMIENTO', 'nombre' =&gt; '', 'puesto_stps' =&gt; 'OPERADOR DE BOMBAS', 'clave_stps' =&gt; 252020100, 'activo' =&gt; 1, 'id_rev' =&gt; 1, 'id_reg_cont' =&gt; 2, 'nivel' =&gt; 21, 'familia' =&gt; 54, 'labores' =&gt; 32, 'regimen' =&gt; 'S', 'clasif' =&gt; '21.54.32'</v>
      </c>
      <c r="B610" t="str">
        <f t="shared" ca="1" si="20"/>
        <v>215432, 'OPERADOR DE PRIMERA-BOMBEO Y ALMACENAMIENTO', '', 'OPERADOR DE BOMBAS', 252020100, 1, 1, 2, 21, 54, 32, 'S', '21.54.32'</v>
      </c>
      <c r="C61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215432, </v>
      </c>
      <c r="D61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PRIMERA-BOMBEO Y ALMACENAMIENTO', </v>
      </c>
      <c r="E61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1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BOMBAS', </v>
      </c>
      <c r="G61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252020100, </v>
      </c>
      <c r="H61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1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1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1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21, </v>
      </c>
      <c r="L61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54, </v>
      </c>
      <c r="M61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32, </v>
      </c>
      <c r="N61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1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'21.54.32'</v>
      </c>
      <c r="P61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1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1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1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1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1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1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1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1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1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1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1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1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1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1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1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1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1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1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1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1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1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1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1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1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11" spans="1:40" x14ac:dyDescent="0.25">
      <c r="A611" t="str">
        <f t="shared" ca="1" si="19"/>
        <v>'clave' =&gt; 205309, 'descr' =&gt; 'OPERADOR DE PRIMERA-BOMBEO Y SERVICIOS VARIOS', 'nombre' =&gt; '', 'puesto_stps' =&gt; 'OPERADOR DE BOMBAS', 'clave_stps' =&gt; 252020100, 'activo' =&gt; 1, 'id_rev' =&gt; 1, 'id_reg_cont' =&gt; 2, 'nivel' =&gt; 20, 'familia' =&gt; 53, 'labores' =&gt; 9, 'regimen' =&gt; 'S', 'clasif' =&gt; '20.53.09'</v>
      </c>
      <c r="B611" t="str">
        <f t="shared" ca="1" si="20"/>
        <v>205309, 'OPERADOR DE PRIMERA-BOMBEO Y SERVICIOS VARIOS', '', 'OPERADOR DE BOMBAS', 252020100, 1, 1, 2, 20, 53, 9, 'S', '20.53.09'</v>
      </c>
      <c r="C61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205309, </v>
      </c>
      <c r="D61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PRIMERA-BOMBEO Y SERVICIOS VARIOS', </v>
      </c>
      <c r="E61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1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BOMBAS', </v>
      </c>
      <c r="G61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252020100, </v>
      </c>
      <c r="H61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1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1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1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20, </v>
      </c>
      <c r="L61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61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61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1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'20.53.09'</v>
      </c>
      <c r="P61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1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1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1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1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1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1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1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1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1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1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1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1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1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1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1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1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1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1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1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1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1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1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1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1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12" spans="1:40" x14ac:dyDescent="0.25">
      <c r="A612" t="str">
        <f t="shared" ca="1" si="19"/>
        <v>'clave' =&gt; 173707, 'descr' =&gt; 'OPERADOR DE PRIMERA-EQUIPO MECANICO (AMBULANCIA)', 'nombre' =&gt; 'OPERADOR DE PRIMERA', 'puesto_stps' =&gt; 'CHOFER DE AMBULANCIA', 'clave_stps' =&gt; 622020301, 'activo' =&gt; 1, 'id_rev' =&gt; 1, 'id_reg_cont' =&gt; 2, 'nivel' =&gt; 17, 'familia' =&gt; 37, 'labores' =&gt; 7, 'regimen' =&gt; 'S', 'clasif' =&gt; '17.37.07'</v>
      </c>
      <c r="B612" t="str">
        <f t="shared" ca="1" si="20"/>
        <v>173707, 'OPERADOR DE PRIMERA-EQUIPO MECANICO (AMBULANCIA)', 'OPERADOR DE PRIMERA', 'CHOFER DE AMBULANCIA', 622020301, 1, 1, 2, 17, 37, 7, 'S', '17.37.07'</v>
      </c>
      <c r="C61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173707, </v>
      </c>
      <c r="D61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PRIMERA-EQUIPO MECANICO (AMBULANCIA)', </v>
      </c>
      <c r="E61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'OPERADOR DE PRIMERA', </v>
      </c>
      <c r="F61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'CHOFER DE AMBULANCIA', </v>
      </c>
      <c r="G61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622020301, </v>
      </c>
      <c r="H61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1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1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1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17, </v>
      </c>
      <c r="L61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61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61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1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'17.37.07'</v>
      </c>
      <c r="P61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1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1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1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1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1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1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1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1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1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1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1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1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1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1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1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1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1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1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1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1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1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1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1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1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13" spans="1:40" x14ac:dyDescent="0.25">
      <c r="A613" t="str">
        <f t="shared" ca="1" si="19"/>
        <v>'clave' =&gt; 176204, 'descr' =&gt; 'OPERADOR DE PRIMERA-EQUIPO MECANICO (CONFORMADORISTA Y TRACTORISTA)', 'nombre' =&gt; 'OPERADOR DE PRIMERA', 'puesto_stps' =&gt; 'OPERADOR-CONDUCTOR DE MOTOCONFORMADORA', 'clave_stps' =&gt; 322021100, 'activo' =&gt; 1, 'id_rev' =&gt; 1, 'id_reg_cont' =&gt; 2, 'nivel' =&gt; 17, 'familia' =&gt; 62, 'labores' =&gt; 4, 'regimen' =&gt; 'S', 'clasif' =&gt; '17.62.04'</v>
      </c>
      <c r="B613" t="str">
        <f t="shared" ca="1" si="20"/>
        <v>176204, 'OPERADOR DE PRIMERA-EQUIPO MECANICO (CONFORMADORISTA Y TRACTORISTA)', 'OPERADOR DE PRIMERA', 'OPERADOR-CONDUCTOR DE MOTOCONFORMADORA', 322021100, 1, 1, 2, 17, 62, 4, 'S', '17.62.04'</v>
      </c>
      <c r="C61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176204, </v>
      </c>
      <c r="D61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PRIMERA-EQUIPO MECANICO (CONFORMADORISTA Y TRACTORISTA)', </v>
      </c>
      <c r="E61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'OPERADOR DE PRIMERA', </v>
      </c>
      <c r="F61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'OPERADOR-CONDUCTOR DE MOTOCONFORMADORA', </v>
      </c>
      <c r="G61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322021100, </v>
      </c>
      <c r="H61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1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1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1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17, </v>
      </c>
      <c r="L61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62, </v>
      </c>
      <c r="M61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61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1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'17.62.04'</v>
      </c>
      <c r="P61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1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1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1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1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1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1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1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1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1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1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1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1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1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1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1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1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1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1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1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1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1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1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1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1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14" spans="1:40" x14ac:dyDescent="0.25">
      <c r="A614" t="str">
        <f t="shared" ca="1" si="19"/>
        <v>'clave' =&gt; 187202, 'descr' =&gt; 'OPERADOR DE PRIMERA-EQUIPO MECANICO (CONTRAINCENDIO)', 'nombre' =&gt; '', 'puesto_stps' =&gt; 'CHOFER DE CAMIÃ‹N DE BOMBEROS', 'clave_stps' =&gt; 622030200, 'activo' =&gt; 1, 'id_rev' =&gt; 1, 'id_reg_cont' =&gt; 2, 'nivel' =&gt; 18, 'familia' =&gt; 72, 'labores' =&gt; 2, 'regimen' =&gt; 'S', 'clasif' =&gt; '18.72.02'</v>
      </c>
      <c r="B614" t="str">
        <f t="shared" ca="1" si="20"/>
        <v>187202, 'OPERADOR DE PRIMERA-EQUIPO MECANICO (CONTRAINCENDIO)', '', 'CHOFER DE CAMIÃ‹N DE BOMBEROS', 622030200, 1, 1, 2, 18, 72, 2, 'S', '18.72.02'</v>
      </c>
      <c r="C61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187202, </v>
      </c>
      <c r="D61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PRIMERA-EQUIPO MECANICO (CONTRAINCENDIO)', </v>
      </c>
      <c r="E61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1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'CHOFER DE CAMIÃ‹N DE BOMBEROS', </v>
      </c>
      <c r="G61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622030200, </v>
      </c>
      <c r="H61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1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1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1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18, </v>
      </c>
      <c r="L61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72, </v>
      </c>
      <c r="M61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61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1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'18.72.02'</v>
      </c>
      <c r="P61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1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1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1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1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1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1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1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1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1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1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1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1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1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1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1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1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1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1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1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1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1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1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1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1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15" spans="1:40" x14ac:dyDescent="0.25">
      <c r="A615" t="str">
        <f t="shared" ca="1" si="19"/>
        <v>'clave' =&gt; 176207, 'descr' =&gt; 'OPERADOR DE PRIMERA-EQUIPO MECANICO (DIVERSO)', 'nombre' =&gt; 'OPERADOR DE PRIMERA', 'puesto_stps' =&gt; 'OPERADOR DE MAQUINAS', 'clave_stps' =&gt; 512100502, 'activo' =&gt; 1, 'id_rev' =&gt; 1, 'id_reg_cont' =&gt; 2, 'nivel' =&gt; 17, 'familia' =&gt; 62, 'labores' =&gt; 7, 'regimen' =&gt; 'S', 'clasif' =&gt; '17.62.07'</v>
      </c>
      <c r="B615" t="str">
        <f t="shared" ca="1" si="20"/>
        <v>176207, 'OPERADOR DE PRIMERA-EQUIPO MECANICO (DIVERSO)', 'OPERADOR DE PRIMERA', 'OPERADOR DE MAQUINAS', 512100502, 1, 1, 2, 17, 62, 7, 'S', '17.62.07'</v>
      </c>
      <c r="C61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176207, </v>
      </c>
      <c r="D61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PRIMERA-EQUIPO MECANICO (DIVERSO)', </v>
      </c>
      <c r="E61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'OPERADOR DE PRIMERA', </v>
      </c>
      <c r="F61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MAQUINAS', </v>
      </c>
      <c r="G61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512100502, </v>
      </c>
      <c r="H61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1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1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1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17, </v>
      </c>
      <c r="L61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62, </v>
      </c>
      <c r="M61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61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1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'17.62.07'</v>
      </c>
      <c r="P61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1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1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1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1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1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1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1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1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1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1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1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1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1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1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1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1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1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1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1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1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1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1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1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1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16" spans="1:40" x14ac:dyDescent="0.25">
      <c r="A616" t="str">
        <f t="shared" ca="1" si="19"/>
        <v>'clave' =&gt; 176202, 'descr' =&gt; 'OPERADOR DE PRIMERA-EQUIPO MECANICO (GRUERO)', 'nombre' =&gt; 'OPERADOR DE PRIMERA', 'puesto_stps' =&gt; 'OPERADOR DE GRâ”ŒA', 'clave_stps' =&gt; 322040103, 'activo' =&gt; 1, 'id_rev' =&gt; 1, 'id_reg_cont' =&gt; 2, 'nivel' =&gt; 17, 'familia' =&gt; 62, 'labores' =&gt; 2, 'regimen' =&gt; 'S', 'clasif' =&gt; '17.62.02'</v>
      </c>
      <c r="B616" t="str">
        <f t="shared" ca="1" si="20"/>
        <v>176202, 'OPERADOR DE PRIMERA-EQUIPO MECANICO (GRUERO)', 'OPERADOR DE PRIMERA', 'OPERADOR DE GRâ”ŒA', 322040103, 1, 1, 2, 17, 62, 2, 'S', '17.62.02'</v>
      </c>
      <c r="C61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176202, </v>
      </c>
      <c r="D61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PRIMERA-EQUIPO MECANICO (GRUERO)', </v>
      </c>
      <c r="E61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'OPERADOR DE PRIMERA', </v>
      </c>
      <c r="F61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GRâ”ŒA', </v>
      </c>
      <c r="G61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322040103, </v>
      </c>
      <c r="H61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1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1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1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17, </v>
      </c>
      <c r="L61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62, </v>
      </c>
      <c r="M61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61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1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'17.62.02'</v>
      </c>
      <c r="P61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1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1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1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1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1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1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1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1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1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1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1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1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1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1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1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1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1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1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1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1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1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1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1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1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17" spans="1:40" x14ac:dyDescent="0.25">
      <c r="A617" t="str">
        <f t="shared" ca="1" si="19"/>
        <v>'clave' =&gt; 205802, 'descr' =&gt; 'OPERADOR DE PRIMERA-PLANTAS (COMPRESORAS)', 'nombre' =&gt; '', 'puesto_stps' =&gt; 'SUPERVISOR-OPERADOR DE PLANTA', 'clave_stps' =&gt; 222010101, 'activo' =&gt; 1, 'id_rev' =&gt; 1, 'id_reg_cont' =&gt; 2, 'nivel' =&gt; 20, 'familia' =&gt; 58, 'labores' =&gt; 2, 'regimen' =&gt; 'S', 'clasif' =&gt; '20.58.02'</v>
      </c>
      <c r="B617" t="str">
        <f t="shared" ca="1" si="20"/>
        <v>205802, 'OPERADOR DE PRIMERA-PLANTAS (COMPRESORAS)', '', 'SUPERVISOR-OPERADOR DE PLANTA', 222010101, 1, 1, 2, 20, 58, 2, 'S', '20.58.02'</v>
      </c>
      <c r="C61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205802, </v>
      </c>
      <c r="D61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PRIMERA-PLANTAS (COMPRESORAS)', </v>
      </c>
      <c r="E61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1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61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61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1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1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1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20, </v>
      </c>
      <c r="L61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58, </v>
      </c>
      <c r="M61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61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1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'20.58.02'</v>
      </c>
      <c r="P61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1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1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1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1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1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1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1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1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1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1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1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1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1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1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1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1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1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1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1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1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1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1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1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1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18" spans="1:40" x14ac:dyDescent="0.25">
      <c r="A618" t="str">
        <f t="shared" ca="1" si="19"/>
        <v>'clave' =&gt; 205803, 'descr' =&gt; 'OPERADOR DE PRIMERA-PLANTAS (ELâ•”CTRICA Y HIELO)', 'nombre' =&gt; '', 'puesto_stps' =&gt; 'SUPERVISOR-OPERADOR DE PLANTA', 'clave_stps' =&gt; 222010101, 'activo' =&gt; 1, 'id_rev' =&gt; 1, 'id_reg_cont' =&gt; 2, 'nivel' =&gt; 20, 'familia' =&gt; 58, 'labores' =&gt; 3, 'regimen' =&gt; 'S', 'clasif' =&gt; '20.58.03'</v>
      </c>
      <c r="B618" t="str">
        <f t="shared" ca="1" si="20"/>
        <v>205803, 'OPERADOR DE PRIMERA-PLANTAS (ELâ•”CTRICA Y HIELO)', '', 'SUPERVISOR-OPERADOR DE PLANTA', 222010101, 1, 1, 2, 20, 58, 3, 'S', '20.58.03'</v>
      </c>
      <c r="C61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205803, </v>
      </c>
      <c r="D61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PRIMERA-PLANTAS (ELâ•”CTRICA Y HIELO)', </v>
      </c>
      <c r="E61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1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61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61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1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1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1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20, </v>
      </c>
      <c r="L61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58, </v>
      </c>
      <c r="M61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61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1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'20.58.03'</v>
      </c>
      <c r="P61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1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1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1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1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1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1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1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1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1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1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1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1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1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1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1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1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1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1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1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1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1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1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1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1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19" spans="1:40" x14ac:dyDescent="0.25">
      <c r="A619" t="str">
        <f t="shared" ca="1" si="19"/>
        <v>'clave' =&gt; 205733, 'descr' =&gt; 'OPERADOR DE PRIMERA-PLANTAS PROCESO', 'nombre' =&gt; '', 'puesto_stps' =&gt; 'SUPERVISOR-OPERADOR DE PLANTA', 'clave_stps' =&gt; 222010101, 'activo' =&gt; 1, 'id_rev' =&gt; 1, 'id_reg_cont' =&gt; 2, 'nivel' =&gt; 20, 'familia' =&gt; 57, 'labores' =&gt; 33, 'regimen' =&gt; 'S', 'clasif' =&gt; '20.57.33'</v>
      </c>
      <c r="B619" t="str">
        <f t="shared" ca="1" si="20"/>
        <v>205733, 'OPERADOR DE PRIMERA-PLANTAS PROCESO', '', 'SUPERVISOR-OPERADOR DE PLANTA', 222010101, 1, 1, 2, 20, 57, 33, 'S', '20.57.33'</v>
      </c>
      <c r="C61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205733, </v>
      </c>
      <c r="D61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PRIMERA-PLANTAS PROCESO', </v>
      </c>
      <c r="E61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1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61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61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1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1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1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20, </v>
      </c>
      <c r="L61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57, </v>
      </c>
      <c r="M61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33, </v>
      </c>
      <c r="N61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1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'20.57.33'</v>
      </c>
      <c r="P61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1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1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1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1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1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1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1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1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1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1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1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1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1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1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1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1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1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1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1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1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1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1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1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1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20" spans="1:40" x14ac:dyDescent="0.25">
      <c r="A620" t="str">
        <f t="shared" ca="1" si="19"/>
        <v>'clave' =&gt; 205834, 'descr' =&gt; 'OPERADOR DE PRIMERA-PLANTAS SERVICIOS AUXILIARES', 'nombre' =&gt; '', 'puesto_stps' =&gt; 'SUPERVISOR-OPERADOR DE PLANTA', 'clave_stps' =&gt; 222010101, 'activo' =&gt; 1, 'id_rev' =&gt; 1, 'id_reg_cont' =&gt; 2, 'nivel' =&gt; 20, 'familia' =&gt; 58, 'labores' =&gt; 34, 'regimen' =&gt; 'S', 'clasif' =&gt; '20.58.34'</v>
      </c>
      <c r="B620" t="str">
        <f t="shared" ca="1" si="20"/>
        <v>205834, 'OPERADOR DE PRIMERA-PLANTAS SERVICIOS AUXILIARES', '', 'SUPERVISOR-OPERADOR DE PLANTA', 222010101, 1, 1, 2, 20, 58, 34, 'S', '20.58.34'</v>
      </c>
      <c r="C62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205834, </v>
      </c>
      <c r="D62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PRIMERA-PLANTAS SERVICIOS AUXILIARES', </v>
      </c>
      <c r="E62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2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62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62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2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2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2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20, </v>
      </c>
      <c r="L62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58, </v>
      </c>
      <c r="M62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34, </v>
      </c>
      <c r="N62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2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'20.58.34'</v>
      </c>
      <c r="P62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2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2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2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2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2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2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2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2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2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2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2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2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2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2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2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2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2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2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2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2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2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2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2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2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21" spans="1:40" x14ac:dyDescent="0.25">
      <c r="A621" t="str">
        <f t="shared" ca="1" si="19"/>
        <v>'clave' =&gt; 193131, 'descr' =&gt; 'OPERADOR DE RECIBO Y MEDICIÃ‹N (SIMCOT)', 'nombre' =&gt; '', 'puesto_stps' =&gt; 'OPERADOR INSTALACIONES REFINACIÃ‹N PETRÃ‹LEO Y GAS NATURAL', 'clave_stps' =&gt; 562020200, 'activo' =&gt; 1, 'id_rev' =&gt; 1, 'id_reg_cont' =&gt; 2, 'nivel' =&gt; 19, 'familia' =&gt; 31, 'labores' =&gt; 31, 'regimen' =&gt; 'S', 'clasif' =&gt; '19.31.31'</v>
      </c>
      <c r="B621" t="str">
        <f t="shared" ca="1" si="20"/>
        <v>193131, 'OPERADOR DE RECIBO Y MEDICIÃ‹N (SIMCOT)', '', 'OPERADOR INSTALACIONES REFINACIÃ‹N PETRÃ‹LEO Y GAS NATURAL', 562020200, 1, 1, 2, 19, 31, 31, 'S', '19.31.31'</v>
      </c>
      <c r="C62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193131, </v>
      </c>
      <c r="D62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RECIBO Y MEDICIÃ‹N (SIMCOT)', </v>
      </c>
      <c r="E62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2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INSTALACIONES REFINACIÃ‹N PETRÃ‹LEO Y GAS NATURAL', </v>
      </c>
      <c r="G62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562020200, </v>
      </c>
      <c r="H62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2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2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2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19, </v>
      </c>
      <c r="L62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31, </v>
      </c>
      <c r="M62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31, </v>
      </c>
      <c r="N62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2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'19.31.31'</v>
      </c>
      <c r="P62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2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2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2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2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2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2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2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2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2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2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2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2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2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2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2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2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2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2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2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2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2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2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2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2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22" spans="1:40" x14ac:dyDescent="0.25">
      <c r="A622" t="str">
        <f t="shared" ca="1" si="19"/>
        <v>'clave' =&gt; 185834, 'descr' =&gt; 'OPERADOR DE SEGUNDA PLANTAS DE FUERZA Y SERVICIOS AUXILIARES (CONTROL DISTRIBUIDO/AVANZADO)', 'nombre' =&gt; '', 'puesto_stps' =&gt; 'SUPERVISOR-OPERADOR DE PLANTA', 'clave_stps' =&gt; 222010101, 'activo' =&gt; 1, 'id_rev' =&gt; 1, 'id_reg_cont' =&gt; 2, 'nivel' =&gt; 18, 'familia' =&gt; 58, 'labores' =&gt; 34, 'regimen' =&gt; 'S', 'clasif' =&gt; '18.58.34'</v>
      </c>
      <c r="B622" t="str">
        <f t="shared" ca="1" si="20"/>
        <v>185834, 'OPERADOR DE SEGUNDA PLANTAS DE FUERZA Y SERVICIOS AUXILIARES (CONTROL DISTRIBUIDO/AVANZADO)', '', 'SUPERVISOR-OPERADOR DE PLANTA', 222010101, 1, 1, 2, 18, 58, 34, 'S', '18.58.34'</v>
      </c>
      <c r="C62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185834, </v>
      </c>
      <c r="D62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SEGUNDA PLANTAS DE FUERZA Y SERVICIOS AUXILIARES (CONTROL DISTRIBUIDO/AVANZADO)', </v>
      </c>
      <c r="E62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2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62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62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2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2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2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18, </v>
      </c>
      <c r="L62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58, </v>
      </c>
      <c r="M62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34, </v>
      </c>
      <c r="N62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2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'18.58.34'</v>
      </c>
      <c r="P62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2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2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2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2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2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2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2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2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2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2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2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2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2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2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2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2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2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2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2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2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2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2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2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2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23" spans="1:40" x14ac:dyDescent="0.25">
      <c r="A623" t="str">
        <f t="shared" ca="1" si="19"/>
        <v>'clave' =&gt; 185733, 'descr' =&gt; 'OPERADOR DE SEGUNDA PLANTAS PROCESO (CONTROL DISTRIBUIDO/AVANZADO)', 'nombre' =&gt; '', 'puesto_stps' =&gt; 'SUPERVISOR-OPERADOR DE PLANTA', 'clave_stps' =&gt; 222010101, 'activo' =&gt; 1, 'id_rev' =&gt; 1, 'id_reg_cont' =&gt; 2, 'nivel' =&gt; 18, 'familia' =&gt; 57, 'labores' =&gt; 33, 'regimen' =&gt; 'S', 'clasif' =&gt; '18.57.33'</v>
      </c>
      <c r="B623" t="str">
        <f t="shared" ca="1" si="20"/>
        <v>185733, 'OPERADOR DE SEGUNDA PLANTAS PROCESO (CONTROL DISTRIBUIDO/AVANZADO)', '', 'SUPERVISOR-OPERADOR DE PLANTA', 222010101, 1, 1, 2, 18, 57, 33, 'S', '18.57.33'</v>
      </c>
      <c r="C62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185733, </v>
      </c>
      <c r="D62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SEGUNDA PLANTAS PROCESO (CONTROL DISTRIBUIDO/AVANZADO)', </v>
      </c>
      <c r="E62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2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62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62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2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2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2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18, </v>
      </c>
      <c r="L62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57, </v>
      </c>
      <c r="M62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33, </v>
      </c>
      <c r="N62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2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'18.57.33'</v>
      </c>
      <c r="P62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2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2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2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2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2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2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2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2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2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2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2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2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2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2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2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2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2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2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2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2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2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2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2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2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24" spans="1:40" x14ac:dyDescent="0.25">
      <c r="A624" t="str">
        <f t="shared" ca="1" si="19"/>
        <v>'clave' =&gt; 155310, 'descr' =&gt; 'OPERADOR DE SEGUNDA-BOMBERO FOGONERO', 'nombre' =&gt; '', 'puesto_stps' =&gt; 'OPERADOR DE BOMBAS', 'clave_stps' =&gt; 252020100, 'activo' =&gt; 1, 'id_rev' =&gt; 1, 'id_reg_cont' =&gt; 2, 'nivel' =&gt; 15, 'familia' =&gt; 53, 'labores' =&gt; 10, 'regimen' =&gt; 'S', 'clasif' =&gt; '15.53.10'</v>
      </c>
      <c r="B624" t="str">
        <f t="shared" ca="1" si="20"/>
        <v>155310, 'OPERADOR DE SEGUNDA-BOMBERO FOGONERO', '', 'OPERADOR DE BOMBAS', 252020100, 1, 1, 2, 15, 53, 10, 'S', '15.53.10'</v>
      </c>
      <c r="C62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155310, </v>
      </c>
      <c r="D62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SEGUNDA-BOMBERO FOGONERO', </v>
      </c>
      <c r="E62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2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BOMBAS', </v>
      </c>
      <c r="G62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252020100, </v>
      </c>
      <c r="H62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2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2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2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15, </v>
      </c>
      <c r="L62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62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10, </v>
      </c>
      <c r="N62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2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'15.53.10'</v>
      </c>
      <c r="P62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2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2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2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2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2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2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2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2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2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2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2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2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2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2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2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2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2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2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2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2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2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2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2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2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25" spans="1:40" x14ac:dyDescent="0.25">
      <c r="A625" t="str">
        <f t="shared" ca="1" si="19"/>
        <v>'clave' =&gt; 156207, 'descr' =&gt; 'OPERADOR DE SEGUNDA-EQUIPO MECANICO (DIVERSO)', 'nombre' =&gt; 'OPERADOR DE SEGUNDA', 'puesto_stps' =&gt; 'OPERADOR DE MAQUINAS', 'clave_stps' =&gt; 512100502, 'activo' =&gt; 1, 'id_rev' =&gt; 1, 'id_reg_cont' =&gt; 2, 'nivel' =&gt; 15, 'familia' =&gt; 62, 'labores' =&gt; 7, 'regimen' =&gt; 'S', 'clasif' =&gt; '15.62.07'</v>
      </c>
      <c r="B625" t="str">
        <f t="shared" ca="1" si="20"/>
        <v>156207, 'OPERADOR DE SEGUNDA-EQUIPO MECANICO (DIVERSO)', 'OPERADOR DE SEGUNDA', 'OPERADOR DE MAQUINAS', 512100502, 1, 1, 2, 15, 62, 7, 'S', '15.62.07'</v>
      </c>
      <c r="C62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156207, </v>
      </c>
      <c r="D62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SEGUNDA-EQUIPO MECANICO (DIVERSO)', </v>
      </c>
      <c r="E62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'OPERADOR DE SEGUNDA', </v>
      </c>
      <c r="F62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MAQUINAS', </v>
      </c>
      <c r="G62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512100502, </v>
      </c>
      <c r="H62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2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2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2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15, </v>
      </c>
      <c r="L62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62, </v>
      </c>
      <c r="M62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62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2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'15.62.07'</v>
      </c>
      <c r="P62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2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2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2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2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2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2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2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2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2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2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2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2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2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2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2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2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2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2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2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2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2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2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2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2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26" spans="1:40" x14ac:dyDescent="0.25">
      <c r="A626" t="str">
        <f t="shared" ca="1" si="19"/>
        <v>'clave' =&gt; 155802, 'descr' =&gt; 'OPERADOR DE SEGUNDA-PLANTAS (COMPRESORAS)', 'nombre' =&gt; '', 'puesto_stps' =&gt; 'SUPERVISOR-OPERADOR DE PLANTA', 'clave_stps' =&gt; 222010101, 'activo' =&gt; 1, 'id_rev' =&gt; 1, 'id_reg_cont' =&gt; 2, 'nivel' =&gt; 15, 'familia' =&gt; 58, 'labores' =&gt; 2, 'regimen' =&gt; 'S', 'clasif' =&gt; '15.58.02'</v>
      </c>
      <c r="B626" t="str">
        <f t="shared" ca="1" si="20"/>
        <v>155802, 'OPERADOR DE SEGUNDA-PLANTAS (COMPRESORAS)', '', 'SUPERVISOR-OPERADOR DE PLANTA', 222010101, 1, 1, 2, 15, 58, 2, 'S', '15.58.02'</v>
      </c>
      <c r="C62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155802, </v>
      </c>
      <c r="D62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SEGUNDA-PLANTAS (COMPRESORAS)', </v>
      </c>
      <c r="E62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2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62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62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2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2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2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15, </v>
      </c>
      <c r="L62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58, </v>
      </c>
      <c r="M62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62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2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'15.58.02'</v>
      </c>
      <c r="P62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2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2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2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2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2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2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2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2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2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2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2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2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2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2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2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2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2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2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2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2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2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2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2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2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27" spans="1:40" x14ac:dyDescent="0.25">
      <c r="A627" t="str">
        <f t="shared" ca="1" si="19"/>
        <v>'clave' =&gt; 155803, 'descr' =&gt; 'OPERADOR DE SEGUNDA-PLANTAS (LUZ Y HIELO)', 'nombre' =&gt; '', 'puesto_stps' =&gt; 'SUPERVISOR-OPERADOR DE PLANTA', 'clave_stps' =&gt; 222010101, 'activo' =&gt; 1, 'id_rev' =&gt; 1, 'id_reg_cont' =&gt; 2, 'nivel' =&gt; 15, 'familia' =&gt; 58, 'labores' =&gt; 3, 'regimen' =&gt; 'S', 'clasif' =&gt; '15.58.03'</v>
      </c>
      <c r="B627" t="str">
        <f t="shared" ca="1" si="20"/>
        <v>155803, 'OPERADOR DE SEGUNDA-PLANTAS (LUZ Y HIELO)', '', 'SUPERVISOR-OPERADOR DE PLANTA', 222010101, 1, 1, 2, 15, 58, 3, 'S', '15.58.03'</v>
      </c>
      <c r="C62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155803, </v>
      </c>
      <c r="D62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SEGUNDA-PLANTAS (LUZ Y HIELO)', </v>
      </c>
      <c r="E62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2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62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62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2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2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2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15, </v>
      </c>
      <c r="L62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58, </v>
      </c>
      <c r="M62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62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2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'15.58.03'</v>
      </c>
      <c r="P62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2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2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2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2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2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2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2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2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2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2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2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2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2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2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2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2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2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2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2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2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2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2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2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2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28" spans="1:40" x14ac:dyDescent="0.25">
      <c r="A628" t="str">
        <f t="shared" ca="1" si="19"/>
        <v>'clave' =&gt; 155733, 'descr' =&gt; 'OPERADOR DE SEGUNDA-PLANTAS (PROCESO)', 'nombre' =&gt; '', 'puesto_stps' =&gt; 'SUPERVISOR-OPERADOR DE PLANTA', 'clave_stps' =&gt; 222010101, 'activo' =&gt; 1, 'id_rev' =&gt; 1, 'id_reg_cont' =&gt; 2, 'nivel' =&gt; 15, 'familia' =&gt; 57, 'labores' =&gt; 33, 'regimen' =&gt; 'S', 'clasif' =&gt; '15.57.33'</v>
      </c>
      <c r="B628" t="str">
        <f t="shared" ca="1" si="20"/>
        <v>155733, 'OPERADOR DE SEGUNDA-PLANTAS (PROCESO)', '', 'SUPERVISOR-OPERADOR DE PLANTA', 222010101, 1, 1, 2, 15, 57, 33, 'S', '15.57.33'</v>
      </c>
      <c r="C62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155733, </v>
      </c>
      <c r="D62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SEGUNDA-PLANTAS (PROCESO)', </v>
      </c>
      <c r="E62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2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62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62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2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2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2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15, </v>
      </c>
      <c r="L62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57, </v>
      </c>
      <c r="M62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33, </v>
      </c>
      <c r="N62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2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'15.57.33'</v>
      </c>
      <c r="P62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2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2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2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2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2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2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2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2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2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2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2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2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2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2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2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2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2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2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2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2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2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2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2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2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29" spans="1:40" x14ac:dyDescent="0.25">
      <c r="A629" t="str">
        <f t="shared" ca="1" si="19"/>
        <v>'clave' =&gt; 155834, 'descr' =&gt; 'OPERADOR DE SEGUNDA-PLANTAS SERVICIOS AUXILIARES', 'nombre' =&gt; '', 'puesto_stps' =&gt; 'SUPERVISOR-OPERADOR DE PLANTA', 'clave_stps' =&gt; 222010101, 'activo' =&gt; 1, 'id_rev' =&gt; 1, 'id_reg_cont' =&gt; 2, 'nivel' =&gt; 15, 'familia' =&gt; 58, 'labores' =&gt; 34, 'regimen' =&gt; 'S', 'clasif' =&gt; '15.58.34'</v>
      </c>
      <c r="B629" t="str">
        <f t="shared" ca="1" si="20"/>
        <v>155834, 'OPERADOR DE SEGUNDA-PLANTAS SERVICIOS AUXILIARES', '', 'SUPERVISOR-OPERADOR DE PLANTA', 222010101, 1, 1, 2, 15, 58, 34, 'S', '15.58.34'</v>
      </c>
      <c r="C62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155834, </v>
      </c>
      <c r="D62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SEGUNDA-PLANTAS SERVICIOS AUXILIARES', </v>
      </c>
      <c r="E62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2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62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62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2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2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2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15, </v>
      </c>
      <c r="L62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58, </v>
      </c>
      <c r="M62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34, </v>
      </c>
      <c r="N62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2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'15.58.34'</v>
      </c>
      <c r="P62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2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2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2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2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2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2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2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2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2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2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2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2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2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2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2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2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2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2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2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2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2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2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2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2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30" spans="1:40" x14ac:dyDescent="0.25">
      <c r="A630" t="str">
        <f t="shared" ca="1" si="19"/>
        <v>'clave' =&gt; 284415, 'descr' =&gt; 'OPERADOR DE SISTEMAS ADMINISTRATIVOS ""A""', 'nombre' =&gt; '', 'puesto_stps' =&gt; 'CONSULTOR DE SISTEMAS ADMINISTRATIVOS', 'clave_stps' =&gt; 825010400, 'activo' =&gt; 1, 'id_rev' =&gt; 1, 'id_reg_cont' =&gt; 2, 'nivel' =&gt; 28, 'familia' =&gt; 44, 'labores' =&gt; 15, 'regimen' =&gt; 'S', 'clasif' =&gt; '28.44.15'</v>
      </c>
      <c r="B630" t="str">
        <f t="shared" ca="1" si="20"/>
        <v>284415, 'OPERADOR DE SISTEMAS ADMINISTRATIVOS ""A""', '', 'CONSULTOR DE SISTEMAS ADMINISTRATIVOS', 825010400, 1, 1, 2, 28, 44, 15, 'S', '28.44.15'</v>
      </c>
      <c r="C63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284415, </v>
      </c>
      <c r="D63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SISTEMAS ADMINISTRATIVOS ""A""', </v>
      </c>
      <c r="E63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3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'CONSULTOR DE SISTEMAS ADMINISTRATIVOS', </v>
      </c>
      <c r="G63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825010400, </v>
      </c>
      <c r="H63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3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3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3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63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63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15, </v>
      </c>
      <c r="N63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3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'28.44.15'</v>
      </c>
      <c r="P63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3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3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3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3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3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3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3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3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3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3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3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3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3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3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3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3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3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3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3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3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3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3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3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3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31" spans="1:40" x14ac:dyDescent="0.25">
      <c r="A631" t="str">
        <f t="shared" ca="1" si="19"/>
        <v>'clave' =&gt; 264415, 'descr' =&gt; 'OPERADOR DE SISTEMAS ADMINISTRATIVOS ""B""', 'nombre' =&gt; '', 'puesto_stps' =&gt; 'CONSULTOR DE SISTEMAS ADMINISTRATIVOS', 'clave_stps' =&gt; 825010400, 'activo' =&gt; 1, 'id_rev' =&gt; 1, 'id_reg_cont' =&gt; 2, 'nivel' =&gt; 26, 'familia' =&gt; 44, 'labores' =&gt; 15, 'regimen' =&gt; 'S', 'clasif' =&gt; '26.44.15'</v>
      </c>
      <c r="B631" t="str">
        <f t="shared" ca="1" si="20"/>
        <v>264415, 'OPERADOR DE SISTEMAS ADMINISTRATIVOS ""B""', '', 'CONSULTOR DE SISTEMAS ADMINISTRATIVOS', 825010400, 1, 1, 2, 26, 44, 15, 'S', '26.44.15'</v>
      </c>
      <c r="C63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264415, </v>
      </c>
      <c r="D63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SISTEMAS ADMINISTRATIVOS ""B""', </v>
      </c>
      <c r="E63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3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'CONSULTOR DE SISTEMAS ADMINISTRATIVOS', </v>
      </c>
      <c r="G63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825010400, </v>
      </c>
      <c r="H63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3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3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3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26, </v>
      </c>
      <c r="L63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63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15, </v>
      </c>
      <c r="N63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3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'26.44.15'</v>
      </c>
      <c r="P63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3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3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3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3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3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3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3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3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3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3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3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3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3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3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3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3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3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3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3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3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3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3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3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3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32" spans="1:40" x14ac:dyDescent="0.25">
      <c r="A632" t="str">
        <f t="shared" ca="1" si="19"/>
        <v>'clave' =&gt; 283122, 'descr' =&gt; 'OPERADOR DE SISTEMAS COMERCIALES ""A""', 'nombre' =&gt; '', 'puesto_stps' =&gt; 'ENCARGADO DE ALMACEN', 'clave_stps' =&gt; 822020106, 'activo' =&gt; 1, 'id_rev' =&gt; 1, 'id_reg_cont' =&gt; 2, 'nivel' =&gt; 28, 'familia' =&gt; 31, 'labores' =&gt; 22, 'regimen' =&gt; 'S', 'clasif' =&gt; '28.31.22'</v>
      </c>
      <c r="B632" t="str">
        <f t="shared" ca="1" si="20"/>
        <v>283122, 'OPERADOR DE SISTEMAS COMERCIALES ""A""', '', 'ENCARGADO DE ALMACEN', 822020106, 1, 1, 2, 28, 31, 22, 'S', '28.31.22'</v>
      </c>
      <c r="C63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283122, </v>
      </c>
      <c r="D63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SISTEMAS COMERCIALES ""A""', </v>
      </c>
      <c r="E63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3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'ENCARGADO DE ALMACEN', </v>
      </c>
      <c r="G63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822020106, </v>
      </c>
      <c r="H63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3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3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3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63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31, </v>
      </c>
      <c r="M63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22, </v>
      </c>
      <c r="N63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3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'28.31.22'</v>
      </c>
      <c r="P63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3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3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3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3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3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3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3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3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3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3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3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3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3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3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3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3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3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3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3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3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3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3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3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3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33" spans="1:40" x14ac:dyDescent="0.25">
      <c r="A633" t="str">
        <f t="shared" ca="1" si="19"/>
        <v>'clave' =&gt; 263122, 'descr' =&gt; 'OPERADOR DE SISTEMAS COMERCIALES ""B""', 'nombre' =&gt; '', 'puesto_stps' =&gt; 'ENCARGADO DE ALMACEN', 'clave_stps' =&gt; 822020106, 'activo' =&gt; 1, 'id_rev' =&gt; 1, 'id_reg_cont' =&gt; 2, 'nivel' =&gt; 26, 'familia' =&gt; 31, 'labores' =&gt; 22, 'regimen' =&gt; 'S', 'clasif' =&gt; '26.31.22'</v>
      </c>
      <c r="B633" t="str">
        <f t="shared" ca="1" si="20"/>
        <v>263122, 'OPERADOR DE SISTEMAS COMERCIALES ""B""', '', 'ENCARGADO DE ALMACEN', 822020106, 1, 1, 2, 26, 31, 22, 'S', '26.31.22'</v>
      </c>
      <c r="C63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263122, </v>
      </c>
      <c r="D63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SISTEMAS COMERCIALES ""B""', </v>
      </c>
      <c r="E63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3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'ENCARGADO DE ALMACEN', </v>
      </c>
      <c r="G63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822020106, </v>
      </c>
      <c r="H63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3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3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3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26, </v>
      </c>
      <c r="L63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31, </v>
      </c>
      <c r="M63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22, </v>
      </c>
      <c r="N63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3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'26.31.22'</v>
      </c>
      <c r="P63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3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3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3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3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3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3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3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3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3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3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3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3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3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3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3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3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3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3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3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3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3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3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3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3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34" spans="1:40" x14ac:dyDescent="0.25">
      <c r="A634" t="str">
        <f t="shared" ca="1" si="19"/>
        <v>'clave' =&gt; 145404, 'descr' =&gt; 'OPERADOR DE TERCERA-BOMBEO Y ALMACENAMIENTO (TERMINALES-OLEODUCTOS-VENTAS)', 'nombre' =&gt; '', 'puesto_stps' =&gt; 'OPERADOR DE BOMBAS', 'clave_stps' =&gt; 252020100, 'activo' =&gt; 1, 'id_rev' =&gt; 1, 'id_reg_cont' =&gt; 2, 'nivel' =&gt; 14, 'familia' =&gt; 54, 'labores' =&gt; 4, 'regimen' =&gt; 'S', 'clasif' =&gt; '14.54.04'</v>
      </c>
      <c r="B634" t="str">
        <f t="shared" ca="1" si="20"/>
        <v>145404, 'OPERADOR DE TERCERA-BOMBEO Y ALMACENAMIENTO (TERMINALES-OLEODUCTOS-VENTAS)', '', 'OPERADOR DE BOMBAS', 252020100, 1, 1, 2, 14, 54, 4, 'S', '14.54.04'</v>
      </c>
      <c r="C63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145404, </v>
      </c>
      <c r="D63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TERCERA-BOMBEO Y ALMACENAMIENTO (TERMINALES-OLEODUCTOS-VENTAS)', </v>
      </c>
      <c r="E63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3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BOMBAS', </v>
      </c>
      <c r="G63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252020100, </v>
      </c>
      <c r="H63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3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3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3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14, </v>
      </c>
      <c r="L63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54, </v>
      </c>
      <c r="M63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63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3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'14.54.04'</v>
      </c>
      <c r="P63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3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3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3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3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3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3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3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3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3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3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3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3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3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3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3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3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3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3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3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3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3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3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3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3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35" spans="1:40" x14ac:dyDescent="0.25">
      <c r="A635" t="str">
        <f t="shared" ca="1" si="19"/>
        <v>'clave' =&gt; 126209, 'descr' =&gt; 'OPERADOR DE TERCERA-EQUIPO MECANICO', 'nombre' =&gt; '', 'puesto_stps' =&gt; 'TECNICO MECANICO AUTOMOTRIZ (GASOLINA/DIESEL)', 'clave_stps' =&gt; 413100300, 'activo' =&gt; 1, 'id_rev' =&gt; 1, 'id_reg_cont' =&gt; 2, 'nivel' =&gt; 12, 'familia' =&gt; 62, 'labores' =&gt; 9, 'regimen' =&gt; 'S', 'clasif' =&gt; '12.62.09'</v>
      </c>
      <c r="B635" t="str">
        <f t="shared" ca="1" si="20"/>
        <v>126209, 'OPERADOR DE TERCERA-EQUIPO MECANICO', '', 'TECNICO MECANICO AUTOMOTRIZ (GASOLINA/DIESEL)', 413100300, 1, 1, 2, 12, 62, 9, 'S', '12.62.09'</v>
      </c>
      <c r="C63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126209, </v>
      </c>
      <c r="D63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TERCERA-EQUIPO MECANICO', </v>
      </c>
      <c r="E63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3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MECANICO AUTOMOTRIZ (GASOLINA/DIESEL)', </v>
      </c>
      <c r="G63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413100300, </v>
      </c>
      <c r="H63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3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3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3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12, </v>
      </c>
      <c r="L63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62, </v>
      </c>
      <c r="M63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63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3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'12.62.09'</v>
      </c>
      <c r="P63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3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3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3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3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3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3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3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3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3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3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3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3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3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3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3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3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3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3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3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3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3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3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3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3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36" spans="1:40" x14ac:dyDescent="0.25">
      <c r="A636" t="str">
        <f t="shared" ca="1" si="19"/>
        <v>'clave' =&gt; 137302, 'descr' =&gt; 'OPERADOR DE TERCERA-LAVANDERIA Y PLANCHADURâ•A', 'nombre' =&gt; '', 'puesto_stps' =&gt; 'OPERADOR Mâ”´QUINA PLANCHADO LAVANDERâ•A', 'clave_stps' =&gt; 771020100, 'activo' =&gt; 1, 'id_rev' =&gt; 1, 'id_reg_cont' =&gt; 2, 'nivel' =&gt; 13, 'familia' =&gt; 73, 'labores' =&gt; 2, 'regimen' =&gt; 'S', 'clasif' =&gt; '13.73.02'</v>
      </c>
      <c r="B636" t="str">
        <f t="shared" ca="1" si="20"/>
        <v>137302, 'OPERADOR DE TERCERA-LAVANDERIA Y PLANCHADURâ•A', '', 'OPERADOR Mâ”´QUINA PLANCHADO LAVANDERâ•A', 771020100, 1, 1, 2, 13, 73, 2, 'S', '13.73.02'</v>
      </c>
      <c r="C63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137302, </v>
      </c>
      <c r="D63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TERCERA-LAVANDERIA Y PLANCHADURâ•A', </v>
      </c>
      <c r="E63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3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Mâ”´QUINA PLANCHADO LAVANDERâ•A', </v>
      </c>
      <c r="G63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771020100, </v>
      </c>
      <c r="H63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3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3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3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13, </v>
      </c>
      <c r="L63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73, </v>
      </c>
      <c r="M63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63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3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'13.73.02'</v>
      </c>
      <c r="P63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3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3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3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3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3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3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3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3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3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3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3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3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3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3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3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3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3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3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3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3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3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3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3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3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37" spans="1:40" x14ac:dyDescent="0.25">
      <c r="A637" t="str">
        <f t="shared" ca="1" si="19"/>
        <v>'clave' =&gt; 145311, 'descr' =&gt; 'OPERADOR DE TERCERA-MEDIDORES', 'nombre' =&gt; '', 'puesto_stps' =&gt; 'OPERADOR DE MESA DE PRUEBA DE MEDIDORES', 'clave_stps' =&gt; 422011202, 'activo' =&gt; 1, 'id_rev' =&gt; 1, 'id_reg_cont' =&gt; 2, 'nivel' =&gt; 14, 'familia' =&gt; 53, 'labores' =&gt; 11, 'regimen' =&gt; 'S', 'clasif' =&gt; '14.53.11'</v>
      </c>
      <c r="B637" t="str">
        <f t="shared" ca="1" si="20"/>
        <v>145311, 'OPERADOR DE TERCERA-MEDIDORES', '', 'OPERADOR DE MESA DE PRUEBA DE MEDIDORES', 422011202, 1, 1, 2, 14, 53, 11, 'S', '14.53.11'</v>
      </c>
      <c r="C63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145311, </v>
      </c>
      <c r="D63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TERCERA-MEDIDORES', </v>
      </c>
      <c r="E63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3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MESA DE PRUEBA DE MEDIDORES', </v>
      </c>
      <c r="G63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422011202, </v>
      </c>
      <c r="H63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3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3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3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14, </v>
      </c>
      <c r="L63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63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11, </v>
      </c>
      <c r="N63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3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'14.53.11'</v>
      </c>
      <c r="P63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3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3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3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3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3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3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3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3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3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3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3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3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3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3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3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3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3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3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3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3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3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3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3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3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38" spans="1:40" x14ac:dyDescent="0.25">
      <c r="A638" t="str">
        <f t="shared" ca="1" si="19"/>
        <v>'clave' =&gt; 125505, 'descr' =&gt; 'OPERADOR DE TERCERA-PLANTAS (LLENADOR)', 'nombre' =&gt; '', 'puesto_stps' =&gt; 'SUPERVISOR-OPERADOR DE PLANTA', 'clave_stps' =&gt; 222010101, 'activo' =&gt; 1, 'id_rev' =&gt; 1, 'id_reg_cont' =&gt; 2, 'nivel' =&gt; 12, 'familia' =&gt; 55, 'labores' =&gt; 5, 'regimen' =&gt; 'S', 'clasif' =&gt; '12.55.05'</v>
      </c>
      <c r="B638" t="str">
        <f t="shared" ca="1" si="20"/>
        <v>125505, 'OPERADOR DE TERCERA-PLANTAS (LLENADOR)', '', 'SUPERVISOR-OPERADOR DE PLANTA', 222010101, 1, 1, 2, 12, 55, 5, 'S', '12.55.05'</v>
      </c>
      <c r="C63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125505, </v>
      </c>
      <c r="D63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TERCERA-PLANTAS (LLENADOR)', </v>
      </c>
      <c r="E63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3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63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63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3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3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3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12, </v>
      </c>
      <c r="L63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55, </v>
      </c>
      <c r="M63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63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3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'12.55.05'</v>
      </c>
      <c r="P63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3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3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3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3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3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3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3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3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3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3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3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3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3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3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3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3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3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3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3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3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3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3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3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3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39" spans="1:40" x14ac:dyDescent="0.25">
      <c r="A639" t="str">
        <f t="shared" ca="1" si="19"/>
        <v>'clave' =&gt; 145312, 'descr' =&gt; 'OPERADOR DE TERCERA-SEPARADORES', 'nombre' =&gt; '', 'puesto_stps' =&gt; 'OPERADOR DE BOMBAS', 'clave_stps' =&gt; 252020100, 'activo' =&gt; 1, 'id_rev' =&gt; 1, 'id_reg_cont' =&gt; 2, 'nivel' =&gt; 14, 'familia' =&gt; 53, 'labores' =&gt; 12, 'regimen' =&gt; 'S', 'clasif' =&gt; '14.53.12'</v>
      </c>
      <c r="B639" t="str">
        <f t="shared" ca="1" si="20"/>
        <v>145312, 'OPERADOR DE TERCERA-SEPARADORES', '', 'OPERADOR DE BOMBAS', 252020100, 1, 1, 2, 14, 53, 12, 'S', '14.53.12'</v>
      </c>
      <c r="C63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145312, </v>
      </c>
      <c r="D63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TERCERA-SEPARADORES', </v>
      </c>
      <c r="E63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3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BOMBAS', </v>
      </c>
      <c r="G63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252020100, </v>
      </c>
      <c r="H63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3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3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3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14, </v>
      </c>
      <c r="L63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63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12, </v>
      </c>
      <c r="N63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3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'14.53.12'</v>
      </c>
      <c r="P63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3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3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3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3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3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3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3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3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3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3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3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3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3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3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3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3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3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3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3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3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3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3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3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3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40" spans="1:40" x14ac:dyDescent="0.25">
      <c r="A640" t="str">
        <f t="shared" ca="1" si="19"/>
        <v>'clave' =&gt; 212907, 'descr' =&gt; 'OPERADOR DE TERMINAL DE SISTEMA DE CAPTACION DE DATOS-INFORMâ”´TICA', 'nombre' =&gt; '', 'puesto_stps' =&gt; 'TECNICO EN INFORMâ”´TICA', 'clave_stps' =&gt; 443020500, 'activo' =&gt; 1, 'id_rev' =&gt; 1, 'id_reg_cont' =&gt; 2, 'nivel' =&gt; 21, 'familia' =&gt; 29, 'labores' =&gt; 7, 'regimen' =&gt; 'S', 'clasif' =&gt; '21.29.07'</v>
      </c>
      <c r="B640" t="str">
        <f t="shared" ca="1" si="20"/>
        <v>212907, 'OPERADOR DE TERMINAL DE SISTEMA DE CAPTACION DE DATOS-INFORMâ”´TICA', '', 'TECNICO EN INFORMâ”´TICA', 443020500, 1, 1, 2, 21, 29, 7, 'S', '21.29.07'</v>
      </c>
      <c r="C64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212907, </v>
      </c>
      <c r="D64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DE TERMINAL DE SISTEMA DE CAPTACION DE DATOS-INFORMâ”´TICA', </v>
      </c>
      <c r="E64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4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INFORMâ”´TICA', </v>
      </c>
      <c r="G64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443020500, </v>
      </c>
      <c r="H64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4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4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4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21, </v>
      </c>
      <c r="L64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29, </v>
      </c>
      <c r="M64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64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4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'21.29.07'</v>
      </c>
      <c r="P64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4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4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4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4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4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4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4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4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4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4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4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4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4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4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4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4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4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4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4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4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4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4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4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4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41" spans="1:40" x14ac:dyDescent="0.25">
      <c r="A641" t="str">
        <f t="shared" ref="A641:A704" ca="1" si="21">"" &amp; IFERROR("'" &amp; C$4 &amp; "'" &amp; " =&gt; " &amp; C641, "") &amp; IFERROR("'" &amp; D$4 &amp; "'" &amp; " =&gt; " &amp; D641, "") &amp; IFERROR("'" &amp; E$4 &amp; "'" &amp; " =&gt; " &amp; E641, "") &amp; IFERROR("'" &amp; F$4 &amp; "'" &amp; " =&gt; " &amp; F641, "") &amp; IFERROR("'" &amp; G$4 &amp; "'" &amp; " =&gt; " &amp; G641, "") &amp; IFERROR("'" &amp; H$4 &amp; "'" &amp; " =&gt; " &amp; H641, "") &amp; IFERROR("'" &amp; I$4 &amp; "'" &amp; " =&gt; " &amp; I641, "") &amp; IFERROR("'" &amp; J$4 &amp; "'" &amp; " =&gt; " &amp; J641, "") &amp; IFERROR("'" &amp; K$4 &amp; "'" &amp; " =&gt; " &amp; K641, "") &amp; IFERROR("'" &amp; L$4 &amp; "'" &amp; " =&gt; " &amp; L641, "") &amp; IFERROR("'" &amp; M$4 &amp; "'" &amp; " =&gt; " &amp; M641, "") &amp; IFERROR("'" &amp; N$4 &amp; "'" &amp; " =&gt; " &amp; N641, "") &amp; IFERROR("'" &amp; O$4 &amp; "'" &amp; " =&gt; " &amp; O641, "") &amp; IFERROR("'" &amp; P$4 &amp; "'" &amp; " =&gt; " &amp; P641, "") &amp; IFERROR("'" &amp; Q$4 &amp; "'" &amp; " =&gt; " &amp; Q641, "") &amp; IFERROR("'" &amp; R$4 &amp; "'" &amp; " =&gt; " &amp; R641, "") &amp; IFERROR("'" &amp; S$4 &amp; "'" &amp; " =&gt; " &amp; S641, "") &amp; IFERROR("'" &amp; T$4 &amp; "'" &amp; " =&gt; " &amp; T641, "") &amp; IFERROR("'" &amp; U$4 &amp; "'" &amp; " =&gt; " &amp; U641, "") &amp; IFERROR("'" &amp; V$4 &amp; "'" &amp; " =&gt; " &amp; V641, "") &amp; IFERROR("'" &amp; W$4 &amp; "'" &amp; " =&gt; " &amp; W641, "") &amp; IFERROR("'" &amp; X$4 &amp; "'" &amp; " =&gt; " &amp; X641, "") &amp; IFERROR("'" &amp; Y$4 &amp; "'" &amp; " =&gt; " &amp; Y641, "") &amp; IFERROR("'" &amp; Z$4 &amp; "'" &amp; " =&gt; " &amp; Z641, "") &amp; IFERROR("'" &amp; AA$4 &amp; "'" &amp; " =&gt; " &amp; AA641, "")  &amp; IFERROR("'" &amp; AB$4 &amp; "'" &amp; " =&gt; " &amp; AB641, "") &amp; IFERROR("'" &amp; AC$4 &amp; "'" &amp; " =&gt; " &amp; AC641, "") &amp; IFERROR("'" &amp; AD$4 &amp; "'" &amp; " =&gt; " &amp; AD641, "") &amp; IFERROR("'" &amp; AE$4 &amp; "'" &amp; " =&gt; " &amp; AE641, "") &amp; IFERROR("'" &amp; AF$4 &amp; "'" &amp; " =&gt; " &amp; AF641, "") &amp; IFERROR("'" &amp; AG$4 &amp; "'" &amp; " =&gt; " &amp; AG641, "") &amp; IFERROR("'" &amp; AH$4 &amp; "'" &amp; " =&gt; " &amp;  AH641, "") &amp; IFERROR("'" &amp; AI$4 &amp; "'" &amp; " =&gt; " &amp; AI641, "") &amp; IFERROR("'" &amp; AJ$4 &amp; "'" &amp; " =&gt; " &amp; AJ641, "") &amp; IFERROR("'" &amp; AK$4 &amp; "'" &amp; " =&gt; " &amp; AK641, "") &amp; IFERROR("'" &amp; AL$4 &amp; "'" &amp; " =&gt; " &amp; AL641, "") &amp; IFERROR("'" &amp; AM$4 &amp; "'" &amp; " =&gt; " &amp; AM641, "") &amp; IFERROR("'" &amp; AN$4 &amp; "'" &amp; " =&gt; " &amp; AN641, "")</f>
        <v>'clave' =&gt; 183706, 'descr' =&gt; 'OPERADOR ELECTROCARDIOGRAFISTA', 'nombre' =&gt; '', 'puesto_stps' =&gt; 'TECNICO EN ELECTROCARDIOGRAFâ•A', 'clave_stps' =&gt; 913140100, 'activo' =&gt; 1, 'id_rev' =&gt; 1, 'id_reg_cont' =&gt; 2, 'nivel' =&gt; 18, 'familia' =&gt; 37, 'labores' =&gt; 6, 'regimen' =&gt; 'S', 'clasif' =&gt; '18.37.06'</v>
      </c>
      <c r="B641" t="str">
        <f t="shared" ref="B641:B704" ca="1" si="22">"" &amp; IFERROR(C641, "") &amp; IFERROR(D641, "") &amp; IFERROR(E641, "") &amp; IFERROR(F641, "") &amp; IFERROR(G641, "") &amp; IFERROR(H641, "") &amp; IFERROR(I641, "") &amp; IFERROR(J641, "") &amp; IFERROR(K641, "") &amp; IFERROR(L641, "") &amp; IFERROR(M641, "") &amp; IFERROR(N641, "") &amp; IFERROR(O641, "") &amp; IFERROR(P641, "") &amp; IFERROR(Q641, "") &amp; IFERROR(R641, "") &amp; IFERROR(S641, "") &amp; IFERROR(T641, "") &amp; IFERROR(U641, "") &amp; IFERROR(V641, "") &amp; IFERROR(W641, "") &amp; IFERROR(X641, "") &amp; IFERROR(Y641, "") &amp; IFERROR(Z641, "") &amp; IFERROR(AA641, "") &amp; IFERROR(AB641, "") &amp; IFERROR(AC641, "")&amp; IFERROR(AD641, "") &amp; IFERROR(AE641, "") &amp; IFERROR(AF641, "") &amp; IFERROR(AG641, "") &amp; IFERROR(AH641, "") &amp; IFERROR(AI641, "") &amp; IFERROR(AJ641, "") &amp; IFERROR(AK641, "") &amp; IFERROR(AL641, "") &amp; IFERROR(AM641, "") &amp; IFERROR(AN641, "")</f>
        <v>183706, 'OPERADOR ELECTROCARDIOGRAFISTA', '', 'TECNICO EN ELECTROCARDIOGRAFâ•A', 913140100, 1, 1, 2, 18, 37, 6, 'S', '18.37.06'</v>
      </c>
      <c r="C64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183706, </v>
      </c>
      <c r="D64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ELECTROCARDIOGRAFISTA', </v>
      </c>
      <c r="E64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4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ELECTROCARDIOGRAFâ•A', </v>
      </c>
      <c r="G64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913140100, </v>
      </c>
      <c r="H64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4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4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4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18, </v>
      </c>
      <c r="L64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64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64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4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'18.37.06'</v>
      </c>
      <c r="P64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4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4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4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4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4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4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4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4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4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4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4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4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4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4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4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4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4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4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4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4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4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4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4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4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42" spans="1:40" x14ac:dyDescent="0.25">
      <c r="A642" t="str">
        <f t="shared" ca="1" si="21"/>
        <v>'clave' =&gt; 183707, 'descr' =&gt; 'OPERADOR ELECTROENCEFALOGRAFISTA', 'nombre' =&gt; '', 'puesto_stps' =&gt; 'TECNICO EN ENCEFALOGRAFâ•A', 'clave_stps' =&gt; 913150100, 'activo' =&gt; 1, 'id_rev' =&gt; 1, 'id_reg_cont' =&gt; 2, 'nivel' =&gt; 18, 'familia' =&gt; 37, 'labores' =&gt; 7, 'regimen' =&gt; 'S', 'clasif' =&gt; '18.37.07'</v>
      </c>
      <c r="B642" t="str">
        <f t="shared" ca="1" si="22"/>
        <v>183707, 'OPERADOR ELECTROENCEFALOGRAFISTA', '', 'TECNICO EN ENCEFALOGRAFâ•A', 913150100, 1, 1, 2, 18, 37, 7, 'S', '18.37.07'</v>
      </c>
      <c r="C64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183707, </v>
      </c>
      <c r="D64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ELECTROENCEFALOGRAFISTA', </v>
      </c>
      <c r="E64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4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ENCEFALOGRAFâ•A', </v>
      </c>
      <c r="G64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913150100, </v>
      </c>
      <c r="H64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4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4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4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18, </v>
      </c>
      <c r="L64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64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64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4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'18.37.07'</v>
      </c>
      <c r="P64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4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4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4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4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4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4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4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4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4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4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4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4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4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4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4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4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4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4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4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4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4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4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4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4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43" spans="1:40" x14ac:dyDescent="0.25">
      <c r="A643" t="str">
        <f t="shared" ca="1" si="21"/>
        <v>'clave' =&gt; 262907, 'descr' =&gt; 'OPERADOR ESPECIALISTA DE EQUIPO DE SISTEMAS DE COMPUTO', 'nombre' =&gt; '', 'puesto_stps' =&gt; 'TECNICO EN SISTEMAS DE COMPUTO', 'clave_stps' =&gt; 443020303, 'activo' =&gt; 1, 'id_rev' =&gt; 1, 'id_reg_cont' =&gt; 2, 'nivel' =&gt; 26, 'familia' =&gt; 29, 'labores' =&gt; 7, 'regimen' =&gt; 'S', 'clasif' =&gt; '26.29.07'</v>
      </c>
      <c r="B643" t="str">
        <f t="shared" ca="1" si="22"/>
        <v>262907, 'OPERADOR ESPECIALISTA DE EQUIPO DE SISTEMAS DE COMPUTO', '', 'TECNICO EN SISTEMAS DE COMPUTO', 443020303, 1, 1, 2, 26, 29, 7, 'S', '26.29.07'</v>
      </c>
      <c r="C64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262907, </v>
      </c>
      <c r="D64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ESPECIALISTA DE EQUIPO DE SISTEMAS DE COMPUTO', </v>
      </c>
      <c r="E64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4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SISTEMAS DE COMPUTO', </v>
      </c>
      <c r="G64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443020303, </v>
      </c>
      <c r="H64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4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4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4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26, </v>
      </c>
      <c r="L64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29, </v>
      </c>
      <c r="M64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64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4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'26.29.07'</v>
      </c>
      <c r="P64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4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4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4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4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4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4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4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4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4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4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4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4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4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4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4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4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4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4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4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4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4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4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4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4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44" spans="1:40" x14ac:dyDescent="0.25">
      <c r="A644" t="str">
        <f t="shared" ca="1" si="21"/>
        <v>'clave' =&gt; 255806, 'descr' =&gt; 'OPERADOR ESPECIALISTA DE ESTACIONES DE COMPRESIÃ‹N Y BOMBEO SISTEMAS DIGITALES (SECTORES DE DUCTOS DE PGPB)', 'nombre' =&gt; '', 'puesto_stps' =&gt; 'OPERADOR DE BOMBAS', 'clave_stps' =&gt; 252020100, 'activo' =&gt; 1, 'id_rev' =&gt; 1, 'id_reg_cont' =&gt; 2, 'nivel' =&gt; 25, 'familia' =&gt; 58, 'labores' =&gt; 6, 'regimen' =&gt; 'S', 'clasif' =&gt; '25.58.06'</v>
      </c>
      <c r="B644" t="str">
        <f t="shared" ca="1" si="22"/>
        <v>255806, 'OPERADOR ESPECIALISTA DE ESTACIONES DE COMPRESIÃ‹N Y BOMBEO SISTEMAS DIGITALES (SECTORES DE DUCTOS DE PGPB)', '', 'OPERADOR DE BOMBAS', 252020100, 1, 1, 2, 25, 58, 6, 'S', '25.58.06'</v>
      </c>
      <c r="C64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255806, </v>
      </c>
      <c r="D64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ESPECIALISTA DE ESTACIONES DE COMPRESIÃ‹N Y BOMBEO SISTEMAS DIGITALES (SECTORES DE DUCTOS DE PGPB)', </v>
      </c>
      <c r="E64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4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BOMBAS', </v>
      </c>
      <c r="G64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252020100, </v>
      </c>
      <c r="H64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4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4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4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25, </v>
      </c>
      <c r="L64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58, </v>
      </c>
      <c r="M64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64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4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'25.58.06'</v>
      </c>
      <c r="P64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4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4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4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4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4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4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4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4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4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4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4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4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4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4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4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4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4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4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4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4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4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4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4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4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45" spans="1:40" x14ac:dyDescent="0.25">
      <c r="A645" t="str">
        <f t="shared" ca="1" si="21"/>
        <v>'clave' =&gt; 265834, 'descr' =&gt; 'OPERADOR ESPECIALISTA PLANTAS DE FUERZA Y SERVICIOS AUXILIARES (CONTROL DISTRIBUIDO/AVANZADO)', 'nombre' =&gt; '', 'puesto_stps' =&gt; 'SUPERVISOR-OPERADOR DE PLANTA', 'clave_stps' =&gt; 222010101, 'activo' =&gt; 1, 'id_rev' =&gt; 1, 'id_reg_cont' =&gt; 2, 'nivel' =&gt; 26, 'familia' =&gt; 58, 'labores' =&gt; 34, 'regimen' =&gt; 'S', 'clasif' =&gt; '26.58.34'</v>
      </c>
      <c r="B645" t="str">
        <f t="shared" ca="1" si="22"/>
        <v>265834, 'OPERADOR ESPECIALISTA PLANTAS DE FUERZA Y SERVICIOS AUXILIARES (CONTROL DISTRIBUIDO/AVANZADO)', '', 'SUPERVISOR-OPERADOR DE PLANTA', 222010101, 1, 1, 2, 26, 58, 34, 'S', '26.58.34'</v>
      </c>
      <c r="C64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265834, </v>
      </c>
      <c r="D64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ESPECIALISTA PLANTAS DE FUERZA Y SERVICIOS AUXILIARES (CONTROL DISTRIBUIDO/AVANZADO)', </v>
      </c>
      <c r="E64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4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64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64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4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4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4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26, </v>
      </c>
      <c r="L64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58, </v>
      </c>
      <c r="M64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34, </v>
      </c>
      <c r="N64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4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'26.58.34'</v>
      </c>
      <c r="P64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4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4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4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4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4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4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4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4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4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4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4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4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4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4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4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4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4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4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4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4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4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4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4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4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46" spans="1:40" x14ac:dyDescent="0.25">
      <c r="A646" t="str">
        <f t="shared" ca="1" si="21"/>
        <v>'clave' =&gt; 265733, 'descr' =&gt; 'OPERADOR ESPECIALISTA PLANTAS PROCESO (CONTROL DISTRIBUIDO/AVANZADO)', 'nombre' =&gt; '', 'puesto_stps' =&gt; 'SUPERVISOR-OPERADOR DE PLANTA', 'clave_stps' =&gt; 222010101, 'activo' =&gt; 1, 'id_rev' =&gt; 1, 'id_reg_cont' =&gt; 2, 'nivel' =&gt; 26, 'familia' =&gt; 57, 'labores' =&gt; 33, 'regimen' =&gt; 'S', 'clasif' =&gt; '26.57.33'</v>
      </c>
      <c r="B646" t="str">
        <f t="shared" ca="1" si="22"/>
        <v>265733, 'OPERADOR ESPECIALISTA PLANTAS PROCESO (CONTROL DISTRIBUIDO/AVANZADO)', '', 'SUPERVISOR-OPERADOR DE PLANTA', 222010101, 1, 1, 2, 26, 57, 33, 'S', '26.57.33'</v>
      </c>
      <c r="C64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265733, </v>
      </c>
      <c r="D64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ESPECIALISTA PLANTAS PROCESO (CONTROL DISTRIBUIDO/AVANZADO)', </v>
      </c>
      <c r="E64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4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64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64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4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4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4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26, </v>
      </c>
      <c r="L64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57, </v>
      </c>
      <c r="M64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33, </v>
      </c>
      <c r="N64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4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'26.57.33'</v>
      </c>
      <c r="P64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4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4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4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4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4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4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4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4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4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4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4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4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4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4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4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4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4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4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4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4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4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4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4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4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47" spans="1:40" x14ac:dyDescent="0.25">
      <c r="A647" t="str">
        <f t="shared" ca="1" si="21"/>
        <v>'clave' =&gt; 245710, 'descr' =&gt; 'OPERADOR ESPECIALISTA PLANTAS PROCESO SISTEMAS DIGITALES (CONTROL UNILAZO)', 'nombre' =&gt; '', 'puesto_stps' =&gt; 'SUPERVISOR-OPERADOR DE PLANTA', 'clave_stps' =&gt; 222010101, 'activo' =&gt; 1, 'id_rev' =&gt; 1, 'id_reg_cont' =&gt; 2, 'nivel' =&gt; 24, 'familia' =&gt; 57, 'labores' =&gt; 10, 'regimen' =&gt; 'S', 'clasif' =&gt; '24.57.10'</v>
      </c>
      <c r="B647" t="str">
        <f t="shared" ca="1" si="22"/>
        <v>245710, 'OPERADOR ESPECIALISTA PLANTAS PROCESO SISTEMAS DIGITALES (CONTROL UNILAZO)', '', 'SUPERVISOR-OPERADOR DE PLANTA', 222010101, 1, 1, 2, 24, 57, 10, 'S', '24.57.10'</v>
      </c>
      <c r="C64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245710, </v>
      </c>
      <c r="D64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ESPECIALISTA PLANTAS PROCESO SISTEMAS DIGITALES (CONTROL UNILAZO)', </v>
      </c>
      <c r="E64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4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64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64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4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4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4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64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57, </v>
      </c>
      <c r="M64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10, </v>
      </c>
      <c r="N64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4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'24.57.10'</v>
      </c>
      <c r="P64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4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4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4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4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4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4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4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4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4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4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4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4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4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4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4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4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4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4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4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4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4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4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4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4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48" spans="1:40" x14ac:dyDescent="0.25">
      <c r="A648" t="str">
        <f t="shared" ca="1" si="21"/>
        <v>'clave' =&gt; 255802, 'descr' =&gt; 'OPERADOR ESPECIALISTA TURBOCOMPRESORES (CAMPOS POZA RICA II Y SAN ANDRâ•”S)', 'nombre' =&gt; '', 'puesto_stps' =&gt; 'TECNICO ELECTROMECANICO', 'clave_stps' =&gt; 423040600, 'activo' =&gt; 1, 'id_rev' =&gt; 1, 'id_reg_cont' =&gt; 2, 'nivel' =&gt; 25, 'familia' =&gt; 58, 'labores' =&gt; 2, 'regimen' =&gt; 'S', 'clasif' =&gt; '25.58.02'</v>
      </c>
      <c r="B648" t="str">
        <f t="shared" ca="1" si="22"/>
        <v>255802, 'OPERADOR ESPECIALISTA TURBOCOMPRESORES (CAMPOS POZA RICA II Y SAN ANDRâ•”S)', '', 'TECNICO ELECTROMECANICO', 423040600, 1, 1, 2, 25, 58, 2, 'S', '25.58.02'</v>
      </c>
      <c r="C64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255802, </v>
      </c>
      <c r="D64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ESPECIALISTA TURBOCOMPRESORES (CAMPOS POZA RICA II Y SAN ANDRâ•”S)', </v>
      </c>
      <c r="E64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4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ELECTROMECANICO', </v>
      </c>
      <c r="G64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423040600, </v>
      </c>
      <c r="H64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4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4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4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25, </v>
      </c>
      <c r="L64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58, </v>
      </c>
      <c r="M64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64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4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'25.58.02'</v>
      </c>
      <c r="P64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4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4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4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4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4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4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4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4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4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4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4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4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4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4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4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4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4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4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4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4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4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4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4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4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49" spans="1:40" x14ac:dyDescent="0.25">
      <c r="A649" t="str">
        <f t="shared" ca="1" si="21"/>
        <v>'clave' =&gt; 215203, 'descr' =&gt; 'OPERADOR ESPECIALISTA-ACIDIFICACION DE POZOS', 'nombre' =&gt; '', 'puesto_stps' =&gt; 'OPERADOR DE SERVICIOS QUâ•MICOS A POZOS PETROLEROS', 'clave_stps' =&gt; 222040400, 'activo' =&gt; 1, 'id_rev' =&gt; 1, 'id_reg_cont' =&gt; 2, 'nivel' =&gt; 21, 'familia' =&gt; 52, 'labores' =&gt; 3, 'regimen' =&gt; 'S', 'clasif' =&gt; '21.52.03'</v>
      </c>
      <c r="B649" t="str">
        <f t="shared" ca="1" si="22"/>
        <v>215203, 'OPERADOR ESPECIALISTA-ACIDIFICACION DE POZOS', '', 'OPERADOR DE SERVICIOS QUâ•MICOS A POZOS PETROLEROS', 222040400, 1, 1, 2, 21, 52, 3, 'S', '21.52.03'</v>
      </c>
      <c r="C64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215203, </v>
      </c>
      <c r="D64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ESPECIALISTA-ACIDIFICACION DE POZOS', </v>
      </c>
      <c r="E64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4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SERVICIOS QUâ•MICOS A POZOS PETROLEROS', </v>
      </c>
      <c r="G64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222040400, </v>
      </c>
      <c r="H64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4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4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4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21, </v>
      </c>
      <c r="L64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52, </v>
      </c>
      <c r="M64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64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4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'21.52.03'</v>
      </c>
      <c r="P64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4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4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4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4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4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4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4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4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4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4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4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4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4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4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4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4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4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4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4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4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4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4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4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4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50" spans="1:40" x14ac:dyDescent="0.25">
      <c r="A650" t="str">
        <f t="shared" ca="1" si="21"/>
        <v>'clave' =&gt; 235432, 'descr' =&gt; 'OPERADOR ESPECIALISTA-BOMBEO Y ALMACENAMIENTO', 'nombre' =&gt; '', 'puesto_stps' =&gt; 'OPERADOR DE BOMBAS', 'clave_stps' =&gt; 252020100, 'activo' =&gt; 1, 'id_rev' =&gt; 1, 'id_reg_cont' =&gt; 2, 'nivel' =&gt; 23, 'familia' =&gt; 54, 'labores' =&gt; 32, 'regimen' =&gt; 'S', 'clasif' =&gt; '23.54.32'</v>
      </c>
      <c r="B650" t="str">
        <f t="shared" ca="1" si="22"/>
        <v>235432, 'OPERADOR ESPECIALISTA-BOMBEO Y ALMACENAMIENTO', '', 'OPERADOR DE BOMBAS', 252020100, 1, 1, 2, 23, 54, 32, 'S', '23.54.32'</v>
      </c>
      <c r="C65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235432, </v>
      </c>
      <c r="D65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ESPECIALISTA-BOMBEO Y ALMACENAMIENTO', </v>
      </c>
      <c r="E65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5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BOMBAS', </v>
      </c>
      <c r="G65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252020100, </v>
      </c>
      <c r="H65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5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5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5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65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54, </v>
      </c>
      <c r="M65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32, </v>
      </c>
      <c r="N65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5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'23.54.32'</v>
      </c>
      <c r="P65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5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5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5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5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5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5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5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5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5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5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5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5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5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5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5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5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5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5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5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5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5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5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5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5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51" spans="1:40" x14ac:dyDescent="0.25">
      <c r="A651" t="str">
        <f t="shared" ca="1" si="21"/>
        <v>'clave' =&gt; 227201, 'descr' =&gt; 'OPERADOR ESPECIALISTA-EQUIPO MECANICO (CONTRAINCENDIO)', 'nombre' =&gt; 'OPERADOR ESPECIALISTA (CI)', 'puesto_stps' =&gt; 'OPERADOR DE MAQUINAS', 'clave_stps' =&gt; 512100502, 'activo' =&gt; 1, 'id_rev' =&gt; 1, 'id_reg_cont' =&gt; 2, 'nivel' =&gt; 22, 'familia' =&gt; 72, 'labores' =&gt; 1, 'regimen' =&gt; 'S', 'clasif' =&gt; '22.72.01'</v>
      </c>
      <c r="B651" t="str">
        <f t="shared" ca="1" si="22"/>
        <v>227201, 'OPERADOR ESPECIALISTA-EQUIPO MECANICO (CONTRAINCENDIO)', 'OPERADOR ESPECIALISTA (CI)', 'OPERADOR DE MAQUINAS', 512100502, 1, 1, 2, 22, 72, 1, 'S', '22.72.01'</v>
      </c>
      <c r="C65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227201, </v>
      </c>
      <c r="D65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ESPECIALISTA-EQUIPO MECANICO (CONTRAINCENDIO)', </v>
      </c>
      <c r="E65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'OPERADOR ESPECIALISTA (CI)', </v>
      </c>
      <c r="F65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MAQUINAS', </v>
      </c>
      <c r="G65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512100502, </v>
      </c>
      <c r="H65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5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5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5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22, </v>
      </c>
      <c r="L65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72, </v>
      </c>
      <c r="M65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65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5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'22.72.01'</v>
      </c>
      <c r="P65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5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5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5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5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5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5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5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5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5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5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5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5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5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5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5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5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5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5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5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5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5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5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5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5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52" spans="1:40" x14ac:dyDescent="0.25">
      <c r="A652" t="str">
        <f t="shared" ca="1" si="21"/>
        <v>'clave' =&gt; 186207, 'descr' =&gt; 'OPERADOR ESPECIALISTA-EQUIPO MECANICO (DIVERSO)', 'nombre' =&gt; '', 'puesto_stps' =&gt; 'OPERADOR DE MAQUINAS', 'clave_stps' =&gt; 512100502, 'activo' =&gt; 1, 'id_rev' =&gt; 1, 'id_reg_cont' =&gt; 2, 'nivel' =&gt; 18, 'familia' =&gt; 62, 'labores' =&gt; 7, 'regimen' =&gt; 'S', 'clasif' =&gt; '18.62.07'</v>
      </c>
      <c r="B652" t="str">
        <f t="shared" ca="1" si="22"/>
        <v>186207, 'OPERADOR ESPECIALISTA-EQUIPO MECANICO (DIVERSO)', '', 'OPERADOR DE MAQUINAS', 512100502, 1, 1, 2, 18, 62, 7, 'S', '18.62.07'</v>
      </c>
      <c r="C65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186207, </v>
      </c>
      <c r="D65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ESPECIALISTA-EQUIPO MECANICO (DIVERSO)', </v>
      </c>
      <c r="E65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5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MAQUINAS', </v>
      </c>
      <c r="G65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512100502, </v>
      </c>
      <c r="H65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5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5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5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18, </v>
      </c>
      <c r="L65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62, </v>
      </c>
      <c r="M65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65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5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'18.62.07'</v>
      </c>
      <c r="P65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5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5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5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5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5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5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5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5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5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5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5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5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5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5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5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5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5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5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5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5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5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5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5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5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53" spans="1:40" x14ac:dyDescent="0.25">
      <c r="A653" t="str">
        <f t="shared" ca="1" si="21"/>
        <v>'clave' =&gt; 216202, 'descr' =&gt; 'OPERADOR ESPECIALISTA-EQUIPO MECANICO (GRUERO)', 'nombre' =&gt; '', 'puesto_stps' =&gt; 'OPERADOR DE GRâ”ŒA', 'clave_stps' =&gt; 322040103, 'activo' =&gt; 1, 'id_rev' =&gt; 1, 'id_reg_cont' =&gt; 2, 'nivel' =&gt; 21, 'familia' =&gt; 62, 'labores' =&gt; 2, 'regimen' =&gt; 'S', 'clasif' =&gt; '21.62.02'</v>
      </c>
      <c r="B653" t="str">
        <f t="shared" ca="1" si="22"/>
        <v>216202, 'OPERADOR ESPECIALISTA-EQUIPO MECANICO (GRUERO)', '', 'OPERADOR DE GRâ”ŒA', 322040103, 1, 1, 2, 21, 62, 2, 'S', '21.62.02'</v>
      </c>
      <c r="C65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216202, </v>
      </c>
      <c r="D65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ESPECIALISTA-EQUIPO MECANICO (GRUERO)', </v>
      </c>
      <c r="E65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5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GRâ”ŒA', </v>
      </c>
      <c r="G65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322040103, </v>
      </c>
      <c r="H65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5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5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5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21, </v>
      </c>
      <c r="L65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62, </v>
      </c>
      <c r="M65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65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5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'21.62.02'</v>
      </c>
      <c r="P65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5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5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5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5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5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5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5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5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5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5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5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5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5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5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5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5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5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5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5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5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5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5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5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5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54" spans="1:40" x14ac:dyDescent="0.25">
      <c r="A654" t="str">
        <f t="shared" ca="1" si="21"/>
        <v>'clave' =&gt; 216205, 'descr' =&gt; 'OPERADOR ESPECIALISTA-EQUIPO MECANICO (PERFORADORA PORTâ”´TIL)', 'nombre' =&gt; '', 'puesto_stps' =&gt; 'OPERADOR DE PERFORADORA', 'clave_stps' =&gt; 322050201, 'activo' =&gt; 1, 'id_rev' =&gt; 1, 'id_reg_cont' =&gt; 2, 'nivel' =&gt; 21, 'familia' =&gt; 62, 'labores' =&gt; 5, 'regimen' =&gt; 'S', 'clasif' =&gt; '21.62.05'</v>
      </c>
      <c r="B654" t="str">
        <f t="shared" ca="1" si="22"/>
        <v>216205, 'OPERADOR ESPECIALISTA-EQUIPO MECANICO (PERFORADORA PORTâ”´TIL)', '', 'OPERADOR DE PERFORADORA', 322050201, 1, 1, 2, 21, 62, 5, 'S', '21.62.05'</v>
      </c>
      <c r="C65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216205, </v>
      </c>
      <c r="D65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ESPECIALISTA-EQUIPO MECANICO (PERFORADORA PORTâ”´TIL)', </v>
      </c>
      <c r="E65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5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PERFORADORA', </v>
      </c>
      <c r="G65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322050201, </v>
      </c>
      <c r="H65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5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5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5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21, </v>
      </c>
      <c r="L65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62, </v>
      </c>
      <c r="M65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65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5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'21.62.05'</v>
      </c>
      <c r="P65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5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5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5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5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5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5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5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5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5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5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5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5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5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5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5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5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5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5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5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5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5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5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5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5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55" spans="1:40" x14ac:dyDescent="0.25">
      <c r="A655" t="str">
        <f t="shared" ca="1" si="21"/>
        <v>'clave' =&gt; 216204, 'descr' =&gt; 'OPERADOR ESPECIALISTA-EQUIPO MECANICO (PLATAFORMAS MARITIMAS Y/O EQUIPOS GRUA)', 'nombre' =&gt; 'OPERADOR ESPECIALISTA (PLAT. MARIT./GRUERO)', 'puesto_stps' =&gt; 'OPERADOR DE GRâ”ŒA', 'clave_stps' =&gt; 322040103, 'activo' =&gt; 1, 'id_rev' =&gt; 1, 'id_reg_cont' =&gt; 2, 'nivel' =&gt; 21, 'familia' =&gt; 62, 'labores' =&gt; 4, 'regimen' =&gt; 'S', 'clasif' =&gt; '21.62.04'</v>
      </c>
      <c r="B655" t="str">
        <f t="shared" ca="1" si="22"/>
        <v>216204, 'OPERADOR ESPECIALISTA-EQUIPO MECANICO (PLATAFORMAS MARITIMAS Y/O EQUIPOS GRUA)', 'OPERADOR ESPECIALISTA (PLAT. MARIT./GRUERO)', 'OPERADOR DE GRâ”ŒA', 322040103, 1, 1, 2, 21, 62, 4, 'S', '21.62.04'</v>
      </c>
      <c r="C65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216204, </v>
      </c>
      <c r="D65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ESPECIALISTA-EQUIPO MECANICO (PLATAFORMAS MARITIMAS Y/O EQUIPOS GRUA)', </v>
      </c>
      <c r="E65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'OPERADOR ESPECIALISTA (PLAT. MARIT./GRUERO)', </v>
      </c>
      <c r="F65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GRâ”ŒA', </v>
      </c>
      <c r="G65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322040103, </v>
      </c>
      <c r="H65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5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5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5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21, </v>
      </c>
      <c r="L65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62, </v>
      </c>
      <c r="M65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65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5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'21.62.04'</v>
      </c>
      <c r="P65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5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5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5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5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5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5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5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5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5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5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5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5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5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5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5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5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5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5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5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5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5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5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5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5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56" spans="1:40" x14ac:dyDescent="0.25">
      <c r="A656" t="str">
        <f t="shared" ca="1" si="21"/>
        <v>'clave' =&gt; 216203, 'descr' =&gt; 'OPERADOR ESPECIALISTA-EQUIPO MECANICO (TRACTORISTA Y CONFORMADORISTA)', 'nombre' =&gt; '', 'puesto_stps' =&gt; 'OPERADOR-CONDUCTOR DE MOTOCONFORMADORA', 'clave_stps' =&gt; 322021100, 'activo' =&gt; 1, 'id_rev' =&gt; 1, 'id_reg_cont' =&gt; 2, 'nivel' =&gt; 21, 'familia' =&gt; 62, 'labores' =&gt; 3, 'regimen' =&gt; 'S', 'clasif' =&gt; '21.62.03'</v>
      </c>
      <c r="B656" t="str">
        <f t="shared" ca="1" si="22"/>
        <v>216203, 'OPERADOR ESPECIALISTA-EQUIPO MECANICO (TRACTORISTA Y CONFORMADORISTA)', '', 'OPERADOR-CONDUCTOR DE MOTOCONFORMADORA', 322021100, 1, 1, 2, 21, 62, 3, 'S', '21.62.03'</v>
      </c>
      <c r="C65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216203, </v>
      </c>
      <c r="D65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ESPECIALISTA-EQUIPO MECANICO (TRACTORISTA Y CONFORMADORISTA)', </v>
      </c>
      <c r="E65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5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'OPERADOR-CONDUCTOR DE MOTOCONFORMADORA', </v>
      </c>
      <c r="G65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322021100, </v>
      </c>
      <c r="H65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5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5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5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21, </v>
      </c>
      <c r="L65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62, </v>
      </c>
      <c r="M65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65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5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'21.62.03'</v>
      </c>
      <c r="P65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5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5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5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5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5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5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5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5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5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5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5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5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5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5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5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5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5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5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5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5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5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5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5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5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57" spans="1:40" x14ac:dyDescent="0.25">
      <c r="A657" t="str">
        <f t="shared" ca="1" si="21"/>
        <v>'clave' =&gt; 235802, 'descr' =&gt; 'OPERADOR ESPECIALISTA-PLANTAS (COMPRESORAS)', 'nombre' =&gt; '', 'puesto_stps' =&gt; 'SUPERVISOR-OPERADOR DE PLANTA', 'clave_stps' =&gt; 222010101, 'activo' =&gt; 1, 'id_rev' =&gt; 1, 'id_reg_cont' =&gt; 2, 'nivel' =&gt; 23, 'familia' =&gt; 58, 'labores' =&gt; 2, 'regimen' =&gt; 'S', 'clasif' =&gt; '23.58.02'</v>
      </c>
      <c r="B657" t="str">
        <f t="shared" ca="1" si="22"/>
        <v>235802, 'OPERADOR ESPECIALISTA-PLANTAS (COMPRESORAS)', '', 'SUPERVISOR-OPERADOR DE PLANTA', 222010101, 1, 1, 2, 23, 58, 2, 'S', '23.58.02'</v>
      </c>
      <c r="C65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235802, </v>
      </c>
      <c r="D65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ESPECIALISTA-PLANTAS (COMPRESORAS)', </v>
      </c>
      <c r="E65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5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65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65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5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5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5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65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58, </v>
      </c>
      <c r="M65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65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5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'23.58.02'</v>
      </c>
      <c r="P65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5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5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5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5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5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5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5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5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5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5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5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5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5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5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5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5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5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5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5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5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5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5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5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5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58" spans="1:40" x14ac:dyDescent="0.25">
      <c r="A658" t="str">
        <f t="shared" ca="1" si="21"/>
        <v>'clave' =&gt; 235803, 'descr' =&gt; 'OPERADOR ESPECIALISTA-PLANTAS (ELâ•”CTRICA Y HIELO)', 'nombre' =&gt; '', 'puesto_stps' =&gt; 'SUPERVISOR-OPERADOR DE PLANTA', 'clave_stps' =&gt; 222010101, 'activo' =&gt; 1, 'id_rev' =&gt; 1, 'id_reg_cont' =&gt; 2, 'nivel' =&gt; 23, 'familia' =&gt; 58, 'labores' =&gt; 3, 'regimen' =&gt; 'S', 'clasif' =&gt; '23.58.03'</v>
      </c>
      <c r="B658" t="str">
        <f t="shared" ca="1" si="22"/>
        <v>235803, 'OPERADOR ESPECIALISTA-PLANTAS (ELâ•”CTRICA Y HIELO)', '', 'SUPERVISOR-OPERADOR DE PLANTA', 222010101, 1, 1, 2, 23, 58, 3, 'S', '23.58.03'</v>
      </c>
      <c r="C65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235803, </v>
      </c>
      <c r="D65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ESPECIALISTA-PLANTAS (ELâ•”CTRICA Y HIELO)', </v>
      </c>
      <c r="E65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5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65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65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5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5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5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65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58, </v>
      </c>
      <c r="M65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65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5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'23.58.03'</v>
      </c>
      <c r="P65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5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5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5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5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5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5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5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5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5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5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5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5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5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5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5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5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5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5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5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5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5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5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5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5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59" spans="1:40" x14ac:dyDescent="0.25">
      <c r="A659" t="str">
        <f t="shared" ca="1" si="21"/>
        <v>'clave' =&gt; 235733, 'descr' =&gt; 'OPERADOR ESPECIALISTA-PLANTAS (PROCESO)', 'nombre' =&gt; '', 'puesto_stps' =&gt; 'SUPERVISOR-OPERADOR DE PLANTA', 'clave_stps' =&gt; 222010101, 'activo' =&gt; 1, 'id_rev' =&gt; 1, 'id_reg_cont' =&gt; 2, 'nivel' =&gt; 23, 'familia' =&gt; 57, 'labores' =&gt; 33, 'regimen' =&gt; 'S', 'clasif' =&gt; '23.57.33'</v>
      </c>
      <c r="B659" t="str">
        <f t="shared" ca="1" si="22"/>
        <v>235733, 'OPERADOR ESPECIALISTA-PLANTAS (PROCESO)', '', 'SUPERVISOR-OPERADOR DE PLANTA', 222010101, 1, 1, 2, 23, 57, 33, 'S', '23.57.33'</v>
      </c>
      <c r="C65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235733, </v>
      </c>
      <c r="D65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ESPECIALISTA-PLANTAS (PROCESO)', </v>
      </c>
      <c r="E65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5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65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65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5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5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5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65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57, </v>
      </c>
      <c r="M65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33, </v>
      </c>
      <c r="N65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5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'23.57.33'</v>
      </c>
      <c r="P65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5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5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5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5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5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5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5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5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5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5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5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5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5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5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5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5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5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5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5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5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5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5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5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5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60" spans="1:40" x14ac:dyDescent="0.25">
      <c r="A660" t="str">
        <f t="shared" ca="1" si="21"/>
        <v>'clave' =&gt; 235711, 'descr' =&gt; 'OPERADOR ESPECIALISTA-PLANTAS (TRATAMIENTO)', 'nombre' =&gt; '', 'puesto_stps' =&gt; 'OPERADOR DE PLANTAS PARA TRATAMIENTO DE AGUA', 'clave_stps' =&gt; 252030400, 'activo' =&gt; 1, 'id_rev' =&gt; 1, 'id_reg_cont' =&gt; 2, 'nivel' =&gt; 23, 'familia' =&gt; 57, 'labores' =&gt; 11, 'regimen' =&gt; 'S', 'clasif' =&gt; '23.57.11'</v>
      </c>
      <c r="B660" t="str">
        <f t="shared" ca="1" si="22"/>
        <v>235711, 'OPERADOR ESPECIALISTA-PLANTAS (TRATAMIENTO)', '', 'OPERADOR DE PLANTAS PARA TRATAMIENTO DE AGUA', 252030400, 1, 1, 2, 23, 57, 11, 'S', '23.57.11'</v>
      </c>
      <c r="C66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235711, </v>
      </c>
      <c r="D66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ESPECIALISTA-PLANTAS (TRATAMIENTO)', </v>
      </c>
      <c r="E66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6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PLANTAS PARA TRATAMIENTO DE AGUA', </v>
      </c>
      <c r="G66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252030400, </v>
      </c>
      <c r="H66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6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6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6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66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57, </v>
      </c>
      <c r="M66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11, </v>
      </c>
      <c r="N66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6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'23.57.11'</v>
      </c>
      <c r="P66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6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6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6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6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6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6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6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6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6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6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6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6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6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6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6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6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6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6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6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6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6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6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6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6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61" spans="1:40" x14ac:dyDescent="0.25">
      <c r="A661" t="str">
        <f t="shared" ca="1" si="21"/>
        <v>'clave' =&gt; 303131, 'descr' =&gt; 'OPERADOR TORRE DE CONTROL (SIMCOT)', 'nombre' =&gt; '', 'puesto_stps' =&gt; 'OPERADOR INSTALACIONES REFINACIÃ‹N PETRÃ‹LEO Y GAS NATURAL', 'clave_stps' =&gt; 562020200, 'activo' =&gt; 1, 'id_rev' =&gt; 1, 'id_reg_cont' =&gt; 2, 'nivel' =&gt; 30, 'familia' =&gt; 31, 'labores' =&gt; 31, 'regimen' =&gt; 'S', 'clasif' =&gt; '30.31.31'</v>
      </c>
      <c r="B661" t="str">
        <f t="shared" ca="1" si="22"/>
        <v>303131, 'OPERADOR TORRE DE CONTROL (SIMCOT)', '', 'OPERADOR INSTALACIONES REFINACIÃ‹N PETRÃ‹LEO Y GAS NATURAL', 562020200, 1, 1, 2, 30, 31, 31, 'S', '30.31.31'</v>
      </c>
      <c r="C66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303131, </v>
      </c>
      <c r="D66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'OPERADOR TORRE DE CONTROL (SIMCOT)', </v>
      </c>
      <c r="E66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6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INSTALACIONES REFINACIÃ‹N PETRÃ‹LEO Y GAS NATURAL', </v>
      </c>
      <c r="G66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562020200, </v>
      </c>
      <c r="H66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6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6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6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30, </v>
      </c>
      <c r="L66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31, </v>
      </c>
      <c r="M66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31, </v>
      </c>
      <c r="N66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6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'30.31.31'</v>
      </c>
      <c r="P66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6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6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6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6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6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6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6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6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6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6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6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6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6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6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6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6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6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6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6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6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6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6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6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6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62" spans="1:40" x14ac:dyDescent="0.25">
      <c r="A662" t="str">
        <f t="shared" ca="1" si="21"/>
        <v>'clave' =&gt; 186331, 'descr' =&gt; 'OPERARIO (BODEGUERO)', 'nombre' =&gt; '', 'puesto_stps' =&gt; 'ALMACENERO', 'clave_stps' =&gt; 822020101, 'activo' =&gt; 1, 'id_rev' =&gt; 1, 'id_reg_cont' =&gt; 2, 'nivel' =&gt; 18, 'familia' =&gt; 63, 'labores' =&gt; 31, 'regimen' =&gt; 'S', 'clasif' =&gt; '18.63.31'</v>
      </c>
      <c r="B662" t="str">
        <f t="shared" ca="1" si="22"/>
        <v>186331, 'OPERARIO (BODEGUERO)', '', 'ALMACENERO', 822020101, 1, 1, 2, 18, 63, 31, 'S', '18.63.31'</v>
      </c>
      <c r="C66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186331, </v>
      </c>
      <c r="D66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(BODEGUERO)', </v>
      </c>
      <c r="E66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6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'ALMACENERO', </v>
      </c>
      <c r="G66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822020101, </v>
      </c>
      <c r="H66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6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6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6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18, </v>
      </c>
      <c r="L66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66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31, </v>
      </c>
      <c r="N66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6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'18.63.31'</v>
      </c>
      <c r="P66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6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6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6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6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6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6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6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6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6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6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6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6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6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6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6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6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6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6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6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6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6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6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6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6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63" spans="1:40" x14ac:dyDescent="0.25">
      <c r="A663" t="str">
        <f t="shared" ca="1" si="21"/>
        <v>'clave' =&gt; 216329, 'descr' =&gt; 'OPERARIO DE PRIMERA (AISLAMIENTO)', 'nombre' =&gt; '', 'puesto_stps' =&gt; 'AISLADOR DE INSTALACIONES DE REGRIGERACION Y CLIMATOLÃ‹GICAS', 'clave_stps' =&gt; 331020200, 'activo' =&gt; 1, 'id_rev' =&gt; 1, 'id_reg_cont' =&gt; 2, 'nivel' =&gt; 21, 'familia' =&gt; 63, 'labores' =&gt; 29, 'regimen' =&gt; 'S', 'clasif' =&gt; '21.63.29'</v>
      </c>
      <c r="B663" t="str">
        <f t="shared" ca="1" si="22"/>
        <v>216329, 'OPERARIO DE PRIMERA (AISLAMIENTO)', '', 'AISLADOR DE INSTALACIONES DE REGRIGERACION Y CLIMATOLÃ‹GICAS', 331020200, 1, 1, 2, 21, 63, 29, 'S', '21.63.29'</v>
      </c>
      <c r="C66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216329, </v>
      </c>
      <c r="D66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DE PRIMERA (AISLAMIENTO)', </v>
      </c>
      <c r="E66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6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'AISLADOR DE INSTALACIONES DE REGRIGERACION Y CLIMATOLÃ‹GICAS', </v>
      </c>
      <c r="G66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331020200, </v>
      </c>
      <c r="H66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6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6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6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21, </v>
      </c>
      <c r="L66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66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29, </v>
      </c>
      <c r="N66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6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'21.63.29'</v>
      </c>
      <c r="P66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6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6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6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6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6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6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6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6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6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6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6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6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6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6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6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6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6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6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6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6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6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6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6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6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64" spans="1:40" x14ac:dyDescent="0.25">
      <c r="A664" t="str">
        <f t="shared" ca="1" si="21"/>
        <v>'clave' =&gt; 216305, 'descr' =&gt; 'OPERARIO DE PRIMERA (ALBAÑIL)', 'nombre' =&gt; '', 'puesto_stps' =&gt; 'ALBAÑIL (CONSTRUCCION)', 'clave_stps' =&gt; 322010100, 'activo' =&gt; 1, 'id_rev' =&gt; 1, 'id_reg_cont' =&gt; 2, 'nivel' =&gt; 21, 'familia' =&gt; 63, 'labores' =&gt; 5, 'regimen' =&gt; 'S', 'clasif' =&gt; '21.63.05'</v>
      </c>
      <c r="B664" t="str">
        <f t="shared" ca="1" si="22"/>
        <v>216305, 'OPERARIO DE PRIMERA (ALBAÑIL)', '', 'ALBAÑIL (CONSTRUCCION)', 322010100, 1, 1, 2, 21, 63, 5, 'S', '21.63.05'</v>
      </c>
      <c r="C66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216305, </v>
      </c>
      <c r="D66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DE PRIMERA (ALBAÑIL)', </v>
      </c>
      <c r="E66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6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'ALBAÑIL (CONSTRUCCION)', </v>
      </c>
      <c r="G66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322010100, </v>
      </c>
      <c r="H66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6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6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6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21, </v>
      </c>
      <c r="L66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66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66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6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'21.63.05'</v>
      </c>
      <c r="P66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6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6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6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6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6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6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6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6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6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6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6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6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6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6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6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6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6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6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6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6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6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6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6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6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65" spans="1:40" x14ac:dyDescent="0.25">
      <c r="A665" t="str">
        <f t="shared" ca="1" si="21"/>
        <v>'clave' =&gt; 216306, 'descr' =&gt; 'OPERARIO DE PRIMERA (CARPINTERO)', 'nombre' =&gt; '', 'puesto_stps' =&gt; 'MAESTRO CARPINTERO', 'clave_stps' =&gt; 332010203, 'activo' =&gt; 1, 'id_rev' =&gt; 1, 'id_reg_cont' =&gt; 2, 'nivel' =&gt; 21, 'familia' =&gt; 63, 'labores' =&gt; 6, 'regimen' =&gt; 'S', 'clasif' =&gt; '21.63.06'</v>
      </c>
      <c r="B665" t="str">
        <f t="shared" ca="1" si="22"/>
        <v>216306, 'OPERARIO DE PRIMERA (CARPINTERO)', '', 'MAESTRO CARPINTERO', 332010203, 1, 1, 2, 21, 63, 6, 'S', '21.63.06'</v>
      </c>
      <c r="C66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216306, </v>
      </c>
      <c r="D66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DE PRIMERA (CARPINTERO)', </v>
      </c>
      <c r="E66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6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'MAESTRO CARPINTERO', </v>
      </c>
      <c r="G66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332010203, </v>
      </c>
      <c r="H66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6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6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6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21, </v>
      </c>
      <c r="L66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66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66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6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'21.63.06'</v>
      </c>
      <c r="P66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6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6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6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6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6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6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6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6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6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6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6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6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6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6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6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6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6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6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6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6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6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6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6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6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66" spans="1:40" x14ac:dyDescent="0.25">
      <c r="A666" t="str">
        <f t="shared" ca="1" si="21"/>
        <v>'clave' =&gt; 216307, 'descr' =&gt; 'OPERARIO DE PRIMERA (COMBUSTION INTERNA)', 'nombre' =&gt; '', 'puesto_stps' =&gt; 'MECANICO', 'clave_stps' =&gt; 412010601, 'activo' =&gt; 1, 'id_rev' =&gt; 1, 'id_reg_cont' =&gt; 2, 'nivel' =&gt; 21, 'familia' =&gt; 63, 'labores' =&gt; 7, 'regimen' =&gt; 'S', 'clasif' =&gt; '21.63.07'</v>
      </c>
      <c r="B666" t="str">
        <f t="shared" ca="1" si="22"/>
        <v>216307, 'OPERARIO DE PRIMERA (COMBUSTION INTERNA)', '', 'MECANICO', 412010601, 1, 1, 2, 21, 63, 7, 'S', '21.63.07'</v>
      </c>
      <c r="C66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216307, </v>
      </c>
      <c r="D66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DE PRIMERA (COMBUSTION INTERNA)', </v>
      </c>
      <c r="E66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6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'MECANICO', </v>
      </c>
      <c r="G66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412010601, </v>
      </c>
      <c r="H66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6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6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6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21, </v>
      </c>
      <c r="L66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66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66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6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'21.63.07'</v>
      </c>
      <c r="P66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6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6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6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6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6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6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6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6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6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6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6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6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6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6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6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6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6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6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6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6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6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6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6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6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67" spans="1:40" x14ac:dyDescent="0.25">
      <c r="A667" t="str">
        <f t="shared" ca="1" si="21"/>
        <v>'clave' =&gt; 216309, 'descr' =&gt; 'OPERARIO DE PRIMERA (ELECTRICISTA)', 'nombre' =&gt; '', 'puesto_stps' =&gt; 'ELECTRICISTA', 'clave_stps' =&gt; 423030301, 'activo' =&gt; 1, 'id_rev' =&gt; 1, 'id_reg_cont' =&gt; 2, 'nivel' =&gt; 21, 'familia' =&gt; 63, 'labores' =&gt; 9, 'regimen' =&gt; 'S', 'clasif' =&gt; '21.63.09'</v>
      </c>
      <c r="B667" t="str">
        <f t="shared" ca="1" si="22"/>
        <v>216309, 'OPERARIO DE PRIMERA (ELECTRICISTA)', '', 'ELECTRICISTA', 423030301, 1, 1, 2, 21, 63, 9, 'S', '21.63.09'</v>
      </c>
      <c r="C66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216309, </v>
      </c>
      <c r="D66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DE PRIMERA (ELECTRICISTA)', </v>
      </c>
      <c r="E66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6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'ELECTRICISTA', </v>
      </c>
      <c r="G66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423030301, </v>
      </c>
      <c r="H66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6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6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6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21, </v>
      </c>
      <c r="L66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66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66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6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'21.63.09'</v>
      </c>
      <c r="P66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6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6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6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6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6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6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6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6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6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6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6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6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6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6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6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6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6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6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6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6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6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6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6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6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68" spans="1:40" x14ac:dyDescent="0.25">
      <c r="A668" t="str">
        <f t="shared" ca="1" si="21"/>
        <v>'clave' =&gt; 216316, 'descr' =&gt; 'OPERARIO DE PRIMERA (FONTANERO)', 'nombre' =&gt; '', 'puesto_stps' =&gt; 'FONTANERO', 'clave_stps' =&gt; 342010201, 'activo' =&gt; 1, 'id_rev' =&gt; 1, 'id_reg_cont' =&gt; 2, 'nivel' =&gt; 21, 'familia' =&gt; 63, 'labores' =&gt; 16, 'regimen' =&gt; 'S', 'clasif' =&gt; '21.63.16'</v>
      </c>
      <c r="B668" t="str">
        <f t="shared" ca="1" si="22"/>
        <v>216316, 'OPERARIO DE PRIMERA (FONTANERO)', '', 'FONTANERO', 342010201, 1, 1, 2, 21, 63, 16, 'S', '21.63.16'</v>
      </c>
      <c r="C66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216316, </v>
      </c>
      <c r="D66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DE PRIMERA (FONTANERO)', </v>
      </c>
      <c r="E66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6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'FONTANERO', </v>
      </c>
      <c r="G66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342010201, </v>
      </c>
      <c r="H66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6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6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6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21, </v>
      </c>
      <c r="L66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66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16, </v>
      </c>
      <c r="N66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6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'21.63.16'</v>
      </c>
      <c r="P66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6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6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6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6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6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6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6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6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6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6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6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6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6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6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6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6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6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6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6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6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6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6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6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6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69" spans="1:40" x14ac:dyDescent="0.25">
      <c r="A669" t="str">
        <f t="shared" ca="1" si="21"/>
        <v>'clave' =&gt; 216326, 'descr' =&gt; 'OPERARIO DE PRIMERA (HOJALATERO)', 'nombre' =&gt; '', 'puesto_stps' =&gt; 'HOJALATERO', 'clave_stps' =&gt; 572010901, 'activo' =&gt; 1, 'id_rev' =&gt; 1, 'id_reg_cont' =&gt; 2, 'nivel' =&gt; 21, 'familia' =&gt; 63, 'labores' =&gt; 26, 'regimen' =&gt; 'S', 'clasif' =&gt; '21.63.26'</v>
      </c>
      <c r="B669" t="str">
        <f t="shared" ca="1" si="22"/>
        <v>216326, 'OPERARIO DE PRIMERA (HOJALATERO)', '', 'HOJALATERO', 572010901, 1, 1, 2, 21, 63, 26, 'S', '21.63.26'</v>
      </c>
      <c r="C66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216326, </v>
      </c>
      <c r="D66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DE PRIMERA (HOJALATERO)', </v>
      </c>
      <c r="E66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6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'HOJALATERO', </v>
      </c>
      <c r="G66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572010901, </v>
      </c>
      <c r="H66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6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6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6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21, </v>
      </c>
      <c r="L66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66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26, </v>
      </c>
      <c r="N66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6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'21.63.26'</v>
      </c>
      <c r="P66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6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6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6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6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6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6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6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6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6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6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6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6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6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6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6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6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6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6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6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6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6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6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6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6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70" spans="1:40" x14ac:dyDescent="0.25">
      <c r="A670" t="str">
        <f t="shared" ca="1" si="21"/>
        <v>'clave' =&gt; 216301, 'descr' =&gt; 'OPERARIO DE PRIMERA (INSTRUMENTISTA)', 'nombre' =&gt; '', 'puesto_stps' =&gt; 'TECNICO ELECTROMECANICO', 'clave_stps' =&gt; 423040600, 'activo' =&gt; 1, 'id_rev' =&gt; 1, 'id_reg_cont' =&gt; 2, 'nivel' =&gt; 21, 'familia' =&gt; 63, 'labores' =&gt; 1, 'regimen' =&gt; 'S', 'clasif' =&gt; '21.63.01'</v>
      </c>
      <c r="B670" t="str">
        <f t="shared" ca="1" si="22"/>
        <v>216301, 'OPERARIO DE PRIMERA (INSTRUMENTISTA)', '', 'TECNICO ELECTROMECANICO', 423040600, 1, 1, 2, 21, 63, 1, 'S', '21.63.01'</v>
      </c>
      <c r="C67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216301, </v>
      </c>
      <c r="D67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DE PRIMERA (INSTRUMENTISTA)', </v>
      </c>
      <c r="E67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7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ELECTROMECANICO', </v>
      </c>
      <c r="G67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423040600, </v>
      </c>
      <c r="H67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7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7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7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21, </v>
      </c>
      <c r="L67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67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67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7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'21.63.01'</v>
      </c>
      <c r="P67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7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7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7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7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7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7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7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7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7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7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7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7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7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7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7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7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7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7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7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7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7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7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7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7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71" spans="1:40" x14ac:dyDescent="0.25">
      <c r="A671" t="str">
        <f t="shared" ca="1" si="21"/>
        <v>'clave' =&gt; 216323, 'descr' =&gt; 'OPERARIO DE PRIMERA (MAQUINAS HERRAMIENTAS)', 'nombre' =&gt; '', 'puesto_stps' =&gt; 'OPERADOR MAQUINAS HERRAMIENTAS', 'clave_stps' =&gt; 572130300, 'activo' =&gt; 1, 'id_rev' =&gt; 1, 'id_reg_cont' =&gt; 2, 'nivel' =&gt; 21, 'familia' =&gt; 63, 'labores' =&gt; 23, 'regimen' =&gt; 'S', 'clasif' =&gt; '21.63.23'</v>
      </c>
      <c r="B671" t="str">
        <f t="shared" ca="1" si="22"/>
        <v>216323, 'OPERARIO DE PRIMERA (MAQUINAS HERRAMIENTAS)', '', 'OPERADOR MAQUINAS HERRAMIENTAS', 572130300, 1, 1, 2, 21, 63, 23, 'S', '21.63.23'</v>
      </c>
      <c r="C67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216323, </v>
      </c>
      <c r="D67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DE PRIMERA (MAQUINAS HERRAMIENTAS)', </v>
      </c>
      <c r="E67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7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MAQUINAS HERRAMIENTAS', </v>
      </c>
      <c r="G67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572130300, </v>
      </c>
      <c r="H67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7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7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7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21, </v>
      </c>
      <c r="L67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67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23, </v>
      </c>
      <c r="N67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7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'21.63.23'</v>
      </c>
      <c r="P67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7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7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7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7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7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7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7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7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7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7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7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7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7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7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7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7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7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7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7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7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7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7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7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7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72" spans="1:40" x14ac:dyDescent="0.25">
      <c r="A672" t="str">
        <f t="shared" ca="1" si="21"/>
        <v>'clave' =&gt; 216325, 'descr' =&gt; 'OPERARIO DE PRIMERA (MECANICO DE PISO)', 'nombre' =&gt; '', 'puesto_stps' =&gt; 'TECNICO ELECTROMECANICO', 'clave_stps' =&gt; 423040600, 'activo' =&gt; 1, 'id_rev' =&gt; 1, 'id_reg_cont' =&gt; 2, 'nivel' =&gt; 21, 'familia' =&gt; 63, 'labores' =&gt; 25, 'regimen' =&gt; 'S', 'clasif' =&gt; '21.63.25'</v>
      </c>
      <c r="B672" t="str">
        <f t="shared" ca="1" si="22"/>
        <v>216325, 'OPERARIO DE PRIMERA (MECANICO DE PISO)', '', 'TECNICO ELECTROMECANICO', 423040600, 1, 1, 2, 21, 63, 25, 'S', '21.63.25'</v>
      </c>
      <c r="C67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216325, </v>
      </c>
      <c r="D67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DE PRIMERA (MECANICO DE PISO)', </v>
      </c>
      <c r="E67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7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ELECTROMECANICO', </v>
      </c>
      <c r="G67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423040600, </v>
      </c>
      <c r="H67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7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7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7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21, </v>
      </c>
      <c r="L67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67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25, </v>
      </c>
      <c r="N67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7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'21.63.25'</v>
      </c>
      <c r="P67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7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7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7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7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7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7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7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7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7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7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7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7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7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7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7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7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7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7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7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7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7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7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7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7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73" spans="1:40" x14ac:dyDescent="0.25">
      <c r="A673" t="str">
        <f t="shared" ca="1" si="21"/>
        <v>'clave' =&gt; 216311, 'descr' =&gt; 'OPERARIO DE PRIMERA (PAILERO)', 'nombre' =&gt; '', 'puesto_stps' =&gt; 'PAILERO', 'clave_stps' =&gt; 572290600, 'activo' =&gt; 1, 'id_rev' =&gt; 1, 'id_reg_cont' =&gt; 2, 'nivel' =&gt; 21, 'familia' =&gt; 63, 'labores' =&gt; 11, 'regimen' =&gt; 'S', 'clasif' =&gt; '21.63.11'</v>
      </c>
      <c r="B673" t="str">
        <f t="shared" ca="1" si="22"/>
        <v>216311, 'OPERARIO DE PRIMERA (PAILERO)', '', 'PAILERO', 572290600, 1, 1, 2, 21, 63, 11, 'S', '21.63.11'</v>
      </c>
      <c r="C67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216311, </v>
      </c>
      <c r="D67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DE PRIMERA (PAILERO)', </v>
      </c>
      <c r="E67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7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'PAILERO', </v>
      </c>
      <c r="G67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572290600, </v>
      </c>
      <c r="H67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7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7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7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21, </v>
      </c>
      <c r="L67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67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11, </v>
      </c>
      <c r="N67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7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'21.63.11'</v>
      </c>
      <c r="P67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7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7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7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7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7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7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7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7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7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7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7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7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7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7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7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7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7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7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7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7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7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7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7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7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74" spans="1:40" x14ac:dyDescent="0.25">
      <c r="A674" t="str">
        <f t="shared" ca="1" si="21"/>
        <v>'clave' =&gt; 216312, 'descr' =&gt; 'OPERARIO DE PRIMERA (PINTOR)', 'nombre' =&gt; '', 'puesto_stps' =&gt; 'PINTOR', 'clave_stps' =&gt; 331040202, 'activo' =&gt; 1, 'id_rev' =&gt; 1, 'id_reg_cont' =&gt; 2, 'nivel' =&gt; 21, 'familia' =&gt; 63, 'labores' =&gt; 12, 'regimen' =&gt; 'S', 'clasif' =&gt; '21.63.12'</v>
      </c>
      <c r="B674" t="str">
        <f t="shared" ca="1" si="22"/>
        <v>216312, 'OPERARIO DE PRIMERA (PINTOR)', '', 'PINTOR', 331040202, 1, 1, 2, 21, 63, 12, 'S', '21.63.12'</v>
      </c>
      <c r="C67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216312, </v>
      </c>
      <c r="D67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DE PRIMERA (PINTOR)', </v>
      </c>
      <c r="E67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7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'PINTOR', </v>
      </c>
      <c r="G67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331040202, </v>
      </c>
      <c r="H67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7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7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7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21, </v>
      </c>
      <c r="L67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67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12, </v>
      </c>
      <c r="N67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7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'21.63.12'</v>
      </c>
      <c r="P67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7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7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7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7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7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7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7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7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7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7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7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7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7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7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7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7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7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7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7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7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7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7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7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7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75" spans="1:40" x14ac:dyDescent="0.25">
      <c r="A675" t="str">
        <f t="shared" ca="1" si="21"/>
        <v>'clave' =&gt; 216332, 'descr' =&gt; 'OPERARIO DE PRIMERA (REFRIGERACION Y AIRE ACONDICIONADO)', 'nombre' =&gt; '', 'puesto_stps' =&gt; 'ELECTROMECANICO INSTRUMENTOS REGRIGERACION Y AIRE ACONDICIONADO', 'clave_stps' =&gt; 423050100, 'activo' =&gt; 1, 'id_rev' =&gt; 1, 'id_reg_cont' =&gt; 2, 'nivel' =&gt; 21, 'familia' =&gt; 63, 'labores' =&gt; 32, 'regimen' =&gt; 'S', 'clasif' =&gt; '21.63.32'</v>
      </c>
      <c r="B675" t="str">
        <f t="shared" ca="1" si="22"/>
        <v>216332, 'OPERARIO DE PRIMERA (REFRIGERACION Y AIRE ACONDICIONADO)', '', 'ELECTROMECANICO INSTRUMENTOS REGRIGERACION Y AIRE ACONDICIONADO', 423050100, 1, 1, 2, 21, 63, 32, 'S', '21.63.32'</v>
      </c>
      <c r="C67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216332, </v>
      </c>
      <c r="D67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DE PRIMERA (REFRIGERACION Y AIRE ACONDICIONADO)', </v>
      </c>
      <c r="E67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7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'ELECTROMECANICO INSTRUMENTOS REGRIGERACION Y AIRE ACONDICIONADO', </v>
      </c>
      <c r="G67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423050100, </v>
      </c>
      <c r="H67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7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7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7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21, </v>
      </c>
      <c r="L67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67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32, </v>
      </c>
      <c r="N67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7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'21.63.32'</v>
      </c>
      <c r="P67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7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7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7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7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7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7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7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7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7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7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7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7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7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7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7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7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7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7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7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7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7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7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7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7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76" spans="1:40" x14ac:dyDescent="0.25">
      <c r="A676" t="str">
        <f t="shared" ca="1" si="21"/>
        <v>'clave' =&gt; 216314, 'descr' =&gt; 'OPERARIO DE PRIMERA (SOLDADOR)', 'nombre' =&gt; '', 'puesto_stps' =&gt; 'SOLDADOR', 'clave_stps' =&gt; 572240101, 'activo' =&gt; 1, 'id_rev' =&gt; 1, 'id_reg_cont' =&gt; 2, 'nivel' =&gt; 21, 'familia' =&gt; 63, 'labores' =&gt; 14, 'regimen' =&gt; 'S', 'clasif' =&gt; '21.63.14'</v>
      </c>
      <c r="B676" t="str">
        <f t="shared" ca="1" si="22"/>
        <v>216314, 'OPERARIO DE PRIMERA (SOLDADOR)', '', 'SOLDADOR', 572240101, 1, 1, 2, 21, 63, 14, 'S', '21.63.14'</v>
      </c>
      <c r="C67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216314, </v>
      </c>
      <c r="D67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DE PRIMERA (SOLDADOR)', </v>
      </c>
      <c r="E67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7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'SOLDADOR', </v>
      </c>
      <c r="G67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572240101, </v>
      </c>
      <c r="H67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7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7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7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21, </v>
      </c>
      <c r="L67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67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14, </v>
      </c>
      <c r="N67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7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'21.63.14'</v>
      </c>
      <c r="P67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7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7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7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7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7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7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7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7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7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7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7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7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7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7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7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7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7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7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7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7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7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7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7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7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77" spans="1:40" x14ac:dyDescent="0.25">
      <c r="A677" t="str">
        <f t="shared" ca="1" si="21"/>
        <v>'clave' =&gt; 216315, 'descr' =&gt; 'OPERARIO DE PRIMERA (TUBERO)', 'nombre' =&gt; '', 'puesto_stps' =&gt; 'DUCTERO', 'clave_stps' =&gt; 342010100, 'activo' =&gt; 1, 'id_rev' =&gt; 1, 'id_reg_cont' =&gt; 2, 'nivel' =&gt; 21, 'familia' =&gt; 63, 'labores' =&gt; 15, 'regimen' =&gt; 'S', 'clasif' =&gt; '21.63.15'</v>
      </c>
      <c r="B677" t="str">
        <f t="shared" ca="1" si="22"/>
        <v>216315, 'OPERARIO DE PRIMERA (TUBERO)', '', 'DUCTERO', 342010100, 1, 1, 2, 21, 63, 15, 'S', '21.63.15'</v>
      </c>
      <c r="C67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216315, </v>
      </c>
      <c r="D67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DE PRIMERA (TUBERO)', </v>
      </c>
      <c r="E67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7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'DUCTERO', </v>
      </c>
      <c r="G67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342010100, </v>
      </c>
      <c r="H67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7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7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7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21, </v>
      </c>
      <c r="L67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67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15, </v>
      </c>
      <c r="N67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7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'21.63.15'</v>
      </c>
      <c r="P67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7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7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7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7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7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7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7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7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7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7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7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7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7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7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7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7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7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7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7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7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7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7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7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7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78" spans="1:40" x14ac:dyDescent="0.25">
      <c r="A678" t="str">
        <f t="shared" ca="1" si="21"/>
        <v>'clave' =&gt; 166329, 'descr' =&gt; 'OPERARIO DE SEGUNDA (AISLAMIENTO)', 'nombre' =&gt; '', 'puesto_stps' =&gt; 'AISLADOR DE INSTALACIONES DE REGRIGERACION Y CLIMATOLÃ‹GICAS', 'clave_stps' =&gt; 331020200, 'activo' =&gt; 1, 'id_rev' =&gt; 1, 'id_reg_cont' =&gt; 2, 'nivel' =&gt; 16, 'familia' =&gt; 63, 'labores' =&gt; 29, 'regimen' =&gt; 'S', 'clasif' =&gt; '16.63.29'</v>
      </c>
      <c r="B678" t="str">
        <f t="shared" ca="1" si="22"/>
        <v>166329, 'OPERARIO DE SEGUNDA (AISLAMIENTO)', '', 'AISLADOR DE INSTALACIONES DE REGRIGERACION Y CLIMATOLÃ‹GICAS', 331020200, 1, 1, 2, 16, 63, 29, 'S', '16.63.29'</v>
      </c>
      <c r="C67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166329, </v>
      </c>
      <c r="D67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DE SEGUNDA (AISLAMIENTO)', </v>
      </c>
      <c r="E67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7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'AISLADOR DE INSTALACIONES DE REGRIGERACION Y CLIMATOLÃ‹GICAS', </v>
      </c>
      <c r="G67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331020200, </v>
      </c>
      <c r="H67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7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7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7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16, </v>
      </c>
      <c r="L67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67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29, </v>
      </c>
      <c r="N67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7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'16.63.29'</v>
      </c>
      <c r="P67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7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7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7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7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7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7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7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7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7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7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7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7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7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7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7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7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7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7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7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7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7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7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7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7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79" spans="1:40" x14ac:dyDescent="0.25">
      <c r="A679" t="str">
        <f t="shared" ca="1" si="21"/>
        <v>'clave' =&gt; 166305, 'descr' =&gt; 'OPERARIO DE SEGUNDA (ALBAÑIL)', 'nombre' =&gt; '', 'puesto_stps' =&gt; 'ALBAÑIL (CONSTRUCCION)', 'clave_stps' =&gt; 322010100, 'activo' =&gt; 1, 'id_rev' =&gt; 1, 'id_reg_cont' =&gt; 2, 'nivel' =&gt; 16, 'familia' =&gt; 63, 'labores' =&gt; 5, 'regimen' =&gt; 'S', 'clasif' =&gt; '16.63.05'</v>
      </c>
      <c r="B679" t="str">
        <f t="shared" ca="1" si="22"/>
        <v>166305, 'OPERARIO DE SEGUNDA (ALBAÑIL)', '', 'ALBAÑIL (CONSTRUCCION)', 322010100, 1, 1, 2, 16, 63, 5, 'S', '16.63.05'</v>
      </c>
      <c r="C67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166305, </v>
      </c>
      <c r="D67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DE SEGUNDA (ALBAÑIL)', </v>
      </c>
      <c r="E67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7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'ALBAÑIL (CONSTRUCCION)', </v>
      </c>
      <c r="G67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322010100, </v>
      </c>
      <c r="H67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7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7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7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16, </v>
      </c>
      <c r="L67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67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67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7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'16.63.05'</v>
      </c>
      <c r="P67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7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7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7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7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7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7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7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7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7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7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7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7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7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7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7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7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7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7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7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7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7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7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7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7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80" spans="1:40" x14ac:dyDescent="0.25">
      <c r="A680" t="str">
        <f t="shared" ca="1" si="21"/>
        <v>'clave' =&gt; 166306, 'descr' =&gt; 'OPERARIO DE SEGUNDA (CARPINTERO)', 'nombre' =&gt; '', 'puesto_stps' =&gt; 'MAESTRO CARPINTERO', 'clave_stps' =&gt; 332010203, 'activo' =&gt; 1, 'id_rev' =&gt; 1, 'id_reg_cont' =&gt; 2, 'nivel' =&gt; 16, 'familia' =&gt; 63, 'labores' =&gt; 6, 'regimen' =&gt; 'S', 'clasif' =&gt; '16.63.06'</v>
      </c>
      <c r="B680" t="str">
        <f t="shared" ca="1" si="22"/>
        <v>166306, 'OPERARIO DE SEGUNDA (CARPINTERO)', '', 'MAESTRO CARPINTERO', 332010203, 1, 1, 2, 16, 63, 6, 'S', '16.63.06'</v>
      </c>
      <c r="C68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166306, </v>
      </c>
      <c r="D68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DE SEGUNDA (CARPINTERO)', </v>
      </c>
      <c r="E68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8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'MAESTRO CARPINTERO', </v>
      </c>
      <c r="G68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332010203, </v>
      </c>
      <c r="H68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8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8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8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16, </v>
      </c>
      <c r="L68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68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68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8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'16.63.06'</v>
      </c>
      <c r="P68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8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8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8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8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8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8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8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8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8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8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8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8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8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8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8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8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8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8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8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8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8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8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8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8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81" spans="1:40" x14ac:dyDescent="0.25">
      <c r="A681" t="str">
        <f t="shared" ca="1" si="21"/>
        <v>'clave' =&gt; 166307, 'descr' =&gt; 'OPERARIO DE SEGUNDA (COMBUSTION INTERNA)', 'nombre' =&gt; '', 'puesto_stps' =&gt; 'MECANICO', 'clave_stps' =&gt; 412010601, 'activo' =&gt; 1, 'id_rev' =&gt; 1, 'id_reg_cont' =&gt; 2, 'nivel' =&gt; 16, 'familia' =&gt; 63, 'labores' =&gt; 7, 'regimen' =&gt; 'S', 'clasif' =&gt; '16.63.07'</v>
      </c>
      <c r="B681" t="str">
        <f t="shared" ca="1" si="22"/>
        <v>166307, 'OPERARIO DE SEGUNDA (COMBUSTION INTERNA)', '', 'MECANICO', 412010601, 1, 1, 2, 16, 63, 7, 'S', '16.63.07'</v>
      </c>
      <c r="C68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166307, </v>
      </c>
      <c r="D68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DE SEGUNDA (COMBUSTION INTERNA)', </v>
      </c>
      <c r="E68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8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'MECANICO', </v>
      </c>
      <c r="G68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412010601, </v>
      </c>
      <c r="H68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8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8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8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16, </v>
      </c>
      <c r="L68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68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68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8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'16.63.07'</v>
      </c>
      <c r="P68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8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8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8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8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8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8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8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8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8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8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8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8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8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8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8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8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8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8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8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8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8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8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8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8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82" spans="1:40" x14ac:dyDescent="0.25">
      <c r="A682" t="str">
        <f t="shared" ca="1" si="21"/>
        <v>'clave' =&gt; 166309, 'descr' =&gt; 'OPERARIO DE SEGUNDA (ELECTRICISTA)', 'nombre' =&gt; '', 'puesto_stps' =&gt; 'ELECTRICISTA', 'clave_stps' =&gt; 423030301, 'activo' =&gt; 1, 'id_rev' =&gt; 1, 'id_reg_cont' =&gt; 2, 'nivel' =&gt; 16, 'familia' =&gt; 63, 'labores' =&gt; 9, 'regimen' =&gt; 'S', 'clasif' =&gt; '16.63.09'</v>
      </c>
      <c r="B682" t="str">
        <f t="shared" ca="1" si="22"/>
        <v>166309, 'OPERARIO DE SEGUNDA (ELECTRICISTA)', '', 'ELECTRICISTA', 423030301, 1, 1, 2, 16, 63, 9, 'S', '16.63.09'</v>
      </c>
      <c r="C68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166309, </v>
      </c>
      <c r="D68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DE SEGUNDA (ELECTRICISTA)', </v>
      </c>
      <c r="E68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8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'ELECTRICISTA', </v>
      </c>
      <c r="G68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423030301, </v>
      </c>
      <c r="H68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8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8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8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16, </v>
      </c>
      <c r="L68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68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68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8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'16.63.09'</v>
      </c>
      <c r="P68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8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8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8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8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8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8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8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8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8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8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8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8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8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8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8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8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8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8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8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8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8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8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8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8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83" spans="1:40" x14ac:dyDescent="0.25">
      <c r="A683" t="str">
        <f t="shared" ca="1" si="21"/>
        <v>'clave' =&gt; 166316, 'descr' =&gt; 'OPERARIO DE SEGUNDA (FONTANERO)', 'nombre' =&gt; '', 'puesto_stps' =&gt; 'FONTANERO', 'clave_stps' =&gt; 342010201, 'activo' =&gt; 1, 'id_rev' =&gt; 1, 'id_reg_cont' =&gt; 2, 'nivel' =&gt; 16, 'familia' =&gt; 63, 'labores' =&gt; 16, 'regimen' =&gt; 'S', 'clasif' =&gt; '16.63.16'</v>
      </c>
      <c r="B683" t="str">
        <f t="shared" ca="1" si="22"/>
        <v>166316, 'OPERARIO DE SEGUNDA (FONTANERO)', '', 'FONTANERO', 342010201, 1, 1, 2, 16, 63, 16, 'S', '16.63.16'</v>
      </c>
      <c r="C68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166316, </v>
      </c>
      <c r="D68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DE SEGUNDA (FONTANERO)', </v>
      </c>
      <c r="E68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8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'FONTANERO', </v>
      </c>
      <c r="G68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342010201, </v>
      </c>
      <c r="H68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8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8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8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16, </v>
      </c>
      <c r="L68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68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16, </v>
      </c>
      <c r="N68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8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'16.63.16'</v>
      </c>
      <c r="P68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8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8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8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8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8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8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8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8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8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8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8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8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8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8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8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8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8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8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8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8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8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8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8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8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84" spans="1:40" x14ac:dyDescent="0.25">
      <c r="A684" t="str">
        <f t="shared" ca="1" si="21"/>
        <v>'clave' =&gt; 166301, 'descr' =&gt; 'OPERARIO DE SEGUNDA (INSTRUMENTISTA)', 'nombre' =&gt; '', 'puesto_stps' =&gt; 'TECNICO ELECTROMECANICO', 'clave_stps' =&gt; 423040600, 'activo' =&gt; 1, 'id_rev' =&gt; 1, 'id_reg_cont' =&gt; 2, 'nivel' =&gt; 16, 'familia' =&gt; 63, 'labores' =&gt; 1, 'regimen' =&gt; 'S', 'clasif' =&gt; '16.63.01'</v>
      </c>
      <c r="B684" t="str">
        <f t="shared" ca="1" si="22"/>
        <v>166301, 'OPERARIO DE SEGUNDA (INSTRUMENTISTA)', '', 'TECNICO ELECTROMECANICO', 423040600, 1, 1, 2, 16, 63, 1, 'S', '16.63.01'</v>
      </c>
      <c r="C68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166301, </v>
      </c>
      <c r="D68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DE SEGUNDA (INSTRUMENTISTA)', </v>
      </c>
      <c r="E68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8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ELECTROMECANICO', </v>
      </c>
      <c r="G68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423040600, </v>
      </c>
      <c r="H68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8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8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8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16, </v>
      </c>
      <c r="L68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68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68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8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'16.63.01'</v>
      </c>
      <c r="P68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8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8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8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8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8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8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8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8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8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8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8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8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8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8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8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8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8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8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8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8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8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8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8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8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85" spans="1:40" x14ac:dyDescent="0.25">
      <c r="A685" t="str">
        <f t="shared" ca="1" si="21"/>
        <v>'clave' =&gt; 166323, 'descr' =&gt; 'OPERARIO DE SEGUNDA (MAQUINAS HERRAMIENTAS)', 'nombre' =&gt; '', 'puesto_stps' =&gt; 'OPERADOR MAQUINAS HERRAMIENTAS', 'clave_stps' =&gt; 572130300, 'activo' =&gt; 1, 'id_rev' =&gt; 1, 'id_reg_cont' =&gt; 2, 'nivel' =&gt; 16, 'familia' =&gt; 63, 'labores' =&gt; 23, 'regimen' =&gt; 'S', 'clasif' =&gt; '16.63.23'</v>
      </c>
      <c r="B685" t="str">
        <f t="shared" ca="1" si="22"/>
        <v>166323, 'OPERARIO DE SEGUNDA (MAQUINAS HERRAMIENTAS)', '', 'OPERADOR MAQUINAS HERRAMIENTAS', 572130300, 1, 1, 2, 16, 63, 23, 'S', '16.63.23'</v>
      </c>
      <c r="C68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166323, </v>
      </c>
      <c r="D68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DE SEGUNDA (MAQUINAS HERRAMIENTAS)', </v>
      </c>
      <c r="E68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8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MAQUINAS HERRAMIENTAS', </v>
      </c>
      <c r="G68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572130300, </v>
      </c>
      <c r="H68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8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8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8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16, </v>
      </c>
      <c r="L68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68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23, </v>
      </c>
      <c r="N68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8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'16.63.23'</v>
      </c>
      <c r="P68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8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8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8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8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8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8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8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8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8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8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8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8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8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8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8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8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8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8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8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8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8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8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8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8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86" spans="1:40" x14ac:dyDescent="0.25">
      <c r="A686" t="str">
        <f t="shared" ca="1" si="21"/>
        <v>'clave' =&gt; 166325, 'descr' =&gt; 'OPERARIO DE SEGUNDA (MECANICO DE PISO)', 'nombre' =&gt; '', 'puesto_stps' =&gt; 'TECNICO ELECTROMECANICO', 'clave_stps' =&gt; 423040600, 'activo' =&gt; 1, 'id_rev' =&gt; 1, 'id_reg_cont' =&gt; 2, 'nivel' =&gt; 16, 'familia' =&gt; 63, 'labores' =&gt; 25, 'regimen' =&gt; 'S', 'clasif' =&gt; '16.63.25'</v>
      </c>
      <c r="B686" t="str">
        <f t="shared" ca="1" si="22"/>
        <v>166325, 'OPERARIO DE SEGUNDA (MECANICO DE PISO)', '', 'TECNICO ELECTROMECANICO', 423040600, 1, 1, 2, 16, 63, 25, 'S', '16.63.25'</v>
      </c>
      <c r="C68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166325, </v>
      </c>
      <c r="D68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DE SEGUNDA (MECANICO DE PISO)', </v>
      </c>
      <c r="E68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8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ELECTROMECANICO', </v>
      </c>
      <c r="G68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423040600, </v>
      </c>
      <c r="H68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8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8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8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16, </v>
      </c>
      <c r="L68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68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25, </v>
      </c>
      <c r="N68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8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'16.63.25'</v>
      </c>
      <c r="P68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8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8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8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8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8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8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8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8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8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8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8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8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8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8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8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8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8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8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8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8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8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8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8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8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87" spans="1:40" x14ac:dyDescent="0.25">
      <c r="A687" t="str">
        <f t="shared" ca="1" si="21"/>
        <v>'clave' =&gt; 166311, 'descr' =&gt; 'OPERARIO DE SEGUNDA (PAILERO)', 'nombre' =&gt; '', 'puesto_stps' =&gt; 'PAILERO', 'clave_stps' =&gt; 572290600, 'activo' =&gt; 1, 'id_rev' =&gt; 1, 'id_reg_cont' =&gt; 2, 'nivel' =&gt; 16, 'familia' =&gt; 63, 'labores' =&gt; 11, 'regimen' =&gt; 'S', 'clasif' =&gt; '16.63.11'</v>
      </c>
      <c r="B687" t="str">
        <f t="shared" ca="1" si="22"/>
        <v>166311, 'OPERARIO DE SEGUNDA (PAILERO)', '', 'PAILERO', 572290600, 1, 1, 2, 16, 63, 11, 'S', '16.63.11'</v>
      </c>
      <c r="C68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166311, </v>
      </c>
      <c r="D68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DE SEGUNDA (PAILERO)', </v>
      </c>
      <c r="E68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8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'PAILERO', </v>
      </c>
      <c r="G68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572290600, </v>
      </c>
      <c r="H68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8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8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8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16, </v>
      </c>
      <c r="L68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68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11, </v>
      </c>
      <c r="N68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8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'16.63.11'</v>
      </c>
      <c r="P68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8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8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8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8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8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8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8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8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8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8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8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8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8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8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8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8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8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8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8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8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8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8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8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8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88" spans="1:40" x14ac:dyDescent="0.25">
      <c r="A688" t="str">
        <f t="shared" ca="1" si="21"/>
        <v>'clave' =&gt; 166312, 'descr' =&gt; 'OPERARIO DE SEGUNDA (PINTOR)', 'nombre' =&gt; '', 'puesto_stps' =&gt; 'PINTOR', 'clave_stps' =&gt; 331040202, 'activo' =&gt; 1, 'id_rev' =&gt; 1, 'id_reg_cont' =&gt; 2, 'nivel' =&gt; 16, 'familia' =&gt; 63, 'labores' =&gt; 12, 'regimen' =&gt; 'S', 'clasif' =&gt; '16.63.12'</v>
      </c>
      <c r="B688" t="str">
        <f t="shared" ca="1" si="22"/>
        <v>166312, 'OPERARIO DE SEGUNDA (PINTOR)', '', 'PINTOR', 331040202, 1, 1, 2, 16, 63, 12, 'S', '16.63.12'</v>
      </c>
      <c r="C68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166312, </v>
      </c>
      <c r="D68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DE SEGUNDA (PINTOR)', </v>
      </c>
      <c r="E68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8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'PINTOR', </v>
      </c>
      <c r="G68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331040202, </v>
      </c>
      <c r="H68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8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8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8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16, </v>
      </c>
      <c r="L68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68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12, </v>
      </c>
      <c r="N68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8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'16.63.12'</v>
      </c>
      <c r="P68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8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8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8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8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8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8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8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8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8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8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8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8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8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8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8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8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8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8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8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8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8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8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8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8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89" spans="1:40" x14ac:dyDescent="0.25">
      <c r="A689" t="str">
        <f t="shared" ca="1" si="21"/>
        <v>'clave' =&gt; 166332, 'descr' =&gt; 'OPERARIO DE SEGUNDA (REGRIGERACION Y AIRE ACONDICIONADO)', 'nombre' =&gt; '', 'puesto_stps' =&gt; 'ELECTROMECANICO INSTRUMENTOS REGRIGERACION Y AIRE ACONDICIONADO', 'clave_stps' =&gt; 423050100, 'activo' =&gt; 1, 'id_rev' =&gt; 1, 'id_reg_cont' =&gt; 2, 'nivel' =&gt; 16, 'familia' =&gt; 63, 'labores' =&gt; 32, 'regimen' =&gt; 'S', 'clasif' =&gt; '16.63.32'</v>
      </c>
      <c r="B689" t="str">
        <f t="shared" ca="1" si="22"/>
        <v>166332, 'OPERARIO DE SEGUNDA (REGRIGERACION Y AIRE ACONDICIONADO)', '', 'ELECTROMECANICO INSTRUMENTOS REGRIGERACION Y AIRE ACONDICIONADO', 423050100, 1, 1, 2, 16, 63, 32, 'S', '16.63.32'</v>
      </c>
      <c r="C68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166332, </v>
      </c>
      <c r="D68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DE SEGUNDA (REGRIGERACION Y AIRE ACONDICIONADO)', </v>
      </c>
      <c r="E68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8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'ELECTROMECANICO INSTRUMENTOS REGRIGERACION Y AIRE ACONDICIONADO', </v>
      </c>
      <c r="G68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423050100, </v>
      </c>
      <c r="H68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8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8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8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16, </v>
      </c>
      <c r="L68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68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32, </v>
      </c>
      <c r="N68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8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'16.63.32'</v>
      </c>
      <c r="P68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8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8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8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8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8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8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8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8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8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8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8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8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8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8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8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8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8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8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8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8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8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8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8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8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90" spans="1:40" x14ac:dyDescent="0.25">
      <c r="A690" t="str">
        <f t="shared" ca="1" si="21"/>
        <v>'clave' =&gt; 166314, 'descr' =&gt; 'OPERARIO DE SEGUNDA (SOLDADOR)', 'nombre' =&gt; '', 'puesto_stps' =&gt; 'SOLDADOR', 'clave_stps' =&gt; 572240101, 'activo' =&gt; 1, 'id_rev' =&gt; 1, 'id_reg_cont' =&gt; 2, 'nivel' =&gt; 16, 'familia' =&gt; 63, 'labores' =&gt; 14, 'regimen' =&gt; 'S', 'clasif' =&gt; '16.63.14'</v>
      </c>
      <c r="B690" t="str">
        <f t="shared" ca="1" si="22"/>
        <v>166314, 'OPERARIO DE SEGUNDA (SOLDADOR)', '', 'SOLDADOR', 572240101, 1, 1, 2, 16, 63, 14, 'S', '16.63.14'</v>
      </c>
      <c r="C69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166314, </v>
      </c>
      <c r="D69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DE SEGUNDA (SOLDADOR)', </v>
      </c>
      <c r="E69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9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'SOLDADOR', </v>
      </c>
      <c r="G69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572240101, </v>
      </c>
      <c r="H69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9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9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9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16, </v>
      </c>
      <c r="L69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69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14, </v>
      </c>
      <c r="N69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9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'16.63.14'</v>
      </c>
      <c r="P69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9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9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9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9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9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9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9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9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9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9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9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9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9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9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9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9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9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9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9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9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9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9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9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9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91" spans="1:40" x14ac:dyDescent="0.25">
      <c r="A691" t="str">
        <f t="shared" ca="1" si="21"/>
        <v>'clave' =&gt; 166315, 'descr' =&gt; 'OPERARIO DE SEGUNDA (TUBERO)', 'nombre' =&gt; '', 'puesto_stps' =&gt; 'DUCTERO', 'clave_stps' =&gt; 342010100, 'activo' =&gt; 1, 'id_rev' =&gt; 1, 'id_reg_cont' =&gt; 2, 'nivel' =&gt; 16, 'familia' =&gt; 63, 'labores' =&gt; 15, 'regimen' =&gt; 'S', 'clasif' =&gt; '16.63.15'</v>
      </c>
      <c r="B691" t="str">
        <f t="shared" ca="1" si="22"/>
        <v>166315, 'OPERARIO DE SEGUNDA (TUBERO)', '', 'DUCTERO', 342010100, 1, 1, 2, 16, 63, 15, 'S', '16.63.15'</v>
      </c>
      <c r="C69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166315, </v>
      </c>
      <c r="D69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DE SEGUNDA (TUBERO)', </v>
      </c>
      <c r="E69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9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'DUCTERO', </v>
      </c>
      <c r="G69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342010100, </v>
      </c>
      <c r="H69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9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9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9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16, </v>
      </c>
      <c r="L69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69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15, </v>
      </c>
      <c r="N69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9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'16.63.15'</v>
      </c>
      <c r="P69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9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9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9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9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9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9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9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9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9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9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9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9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9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9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9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9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9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9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9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9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9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9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9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9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92" spans="1:40" x14ac:dyDescent="0.25">
      <c r="A692" t="str">
        <f t="shared" ca="1" si="21"/>
        <v>'clave' =&gt; 165212, 'descr' =&gt; 'OPERARIO DE SEGUNDA MANTENIMIENTO (EQUIPOS DE PERFORACION)', 'nombre' =&gt; '', 'puesto_stps' =&gt; 'AUXILIAR DE MANTENIMIENTO', 'clave_stps' =&gt; 451010201, 'activo' =&gt; 1, 'id_rev' =&gt; 1, 'id_reg_cont' =&gt; 2, 'nivel' =&gt; 16, 'familia' =&gt; 52, 'labores' =&gt; 12, 'regimen' =&gt; 'S', 'clasif' =&gt; '16.52.12'</v>
      </c>
      <c r="B692" t="str">
        <f t="shared" ca="1" si="22"/>
        <v>165212, 'OPERARIO DE SEGUNDA MANTENIMIENTO (EQUIPOS DE PERFORACION)', '', 'AUXILIAR DE MANTENIMIENTO', 451010201, 1, 1, 2, 16, 52, 12, 'S', '16.52.12'</v>
      </c>
      <c r="C69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165212, </v>
      </c>
      <c r="D69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DE SEGUNDA MANTENIMIENTO (EQUIPOS DE PERFORACION)', </v>
      </c>
      <c r="E69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9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'AUXILIAR DE MANTENIMIENTO', </v>
      </c>
      <c r="G69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451010201, </v>
      </c>
      <c r="H69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9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9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9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16, </v>
      </c>
      <c r="L69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52, </v>
      </c>
      <c r="M69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12, </v>
      </c>
      <c r="N69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9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'16.52.12'</v>
      </c>
      <c r="P69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9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9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9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9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9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9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9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9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9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9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9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9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9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9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9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9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9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9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9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9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9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9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9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9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93" spans="1:40" x14ac:dyDescent="0.25">
      <c r="A693" t="str">
        <f t="shared" ca="1" si="21"/>
        <v>'clave' =&gt; 236305, 'descr' =&gt; 'OPERARIO ESPECIALISTA (ALBAÑIL)', 'nombre' =&gt; '', 'puesto_stps' =&gt; 'ALBAÑIL (CONSTRUCCION)', 'clave_stps' =&gt; 322010100, 'activo' =&gt; 1, 'id_rev' =&gt; 1, 'id_reg_cont' =&gt; 2, 'nivel' =&gt; 23, 'familia' =&gt; 63, 'labores' =&gt; 5, 'regimen' =&gt; 'S', 'clasif' =&gt; '23.63.05'</v>
      </c>
      <c r="B693" t="str">
        <f t="shared" ca="1" si="22"/>
        <v>236305, 'OPERARIO ESPECIALISTA (ALBAÑIL)', '', 'ALBAÑIL (CONSTRUCCION)', 322010100, 1, 1, 2, 23, 63, 5, 'S', '23.63.05'</v>
      </c>
      <c r="C69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236305, </v>
      </c>
      <c r="D69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ESPECIALISTA (ALBAÑIL)', </v>
      </c>
      <c r="E69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9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'ALBAÑIL (CONSTRUCCION)', </v>
      </c>
      <c r="G69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322010100, </v>
      </c>
      <c r="H69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9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9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9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69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69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69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9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'23.63.05'</v>
      </c>
      <c r="P69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9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9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9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9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9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9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9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9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9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9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9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9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9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9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9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9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9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9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9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9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9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9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9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9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94" spans="1:40" x14ac:dyDescent="0.25">
      <c r="A694" t="str">
        <f t="shared" ca="1" si="21"/>
        <v>'clave' =&gt; 236306, 'descr' =&gt; 'OPERARIO ESPECIALISTA (CARPINTERO)', 'nombre' =&gt; '', 'puesto_stps' =&gt; 'MAESTRO CARPINTERO', 'clave_stps' =&gt; 332010203, 'activo' =&gt; 1, 'id_rev' =&gt; 1, 'id_reg_cont' =&gt; 2, 'nivel' =&gt; 23, 'familia' =&gt; 63, 'labores' =&gt; 6, 'regimen' =&gt; 'S', 'clasif' =&gt; '23.63.06'</v>
      </c>
      <c r="B694" t="str">
        <f t="shared" ca="1" si="22"/>
        <v>236306, 'OPERARIO ESPECIALISTA (CARPINTERO)', '', 'MAESTRO CARPINTERO', 332010203, 1, 1, 2, 23, 63, 6, 'S', '23.63.06'</v>
      </c>
      <c r="C69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236306, </v>
      </c>
      <c r="D69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ESPECIALISTA (CARPINTERO)', </v>
      </c>
      <c r="E69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9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'MAESTRO CARPINTERO', </v>
      </c>
      <c r="G69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332010203, </v>
      </c>
      <c r="H69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9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9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9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69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69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69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9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'23.63.06'</v>
      </c>
      <c r="P69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9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9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9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9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9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9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9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9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9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9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9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9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9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9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9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9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9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9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9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9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9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9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9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9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95" spans="1:40" x14ac:dyDescent="0.25">
      <c r="A695" t="str">
        <f t="shared" ca="1" si="21"/>
        <v>'clave' =&gt; 236307, 'descr' =&gt; 'OPERARIO ESPECIALISTA (COMBUSTION INTERNA)', 'nombre' =&gt; '', 'puesto_stps' =&gt; 'MECANICO', 'clave_stps' =&gt; 412010601, 'activo' =&gt; 1, 'id_rev' =&gt; 1, 'id_reg_cont' =&gt; 2, 'nivel' =&gt; 23, 'familia' =&gt; 63, 'labores' =&gt; 7, 'regimen' =&gt; 'S', 'clasif' =&gt; '23.63.07'</v>
      </c>
      <c r="B695" t="str">
        <f t="shared" ca="1" si="22"/>
        <v>236307, 'OPERARIO ESPECIALISTA (COMBUSTION INTERNA)', '', 'MECANICO', 412010601, 1, 1, 2, 23, 63, 7, 'S', '23.63.07'</v>
      </c>
      <c r="C69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236307, </v>
      </c>
      <c r="D69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ESPECIALISTA (COMBUSTION INTERNA)', </v>
      </c>
      <c r="E69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9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'MECANICO', </v>
      </c>
      <c r="G69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412010601, </v>
      </c>
      <c r="H69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9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9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9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69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69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69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9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'23.63.07'</v>
      </c>
      <c r="P69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9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9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9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9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9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9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9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9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9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9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9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9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9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9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9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9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9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9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9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9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9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9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9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9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96" spans="1:40" x14ac:dyDescent="0.25">
      <c r="A696" t="str">
        <f t="shared" ca="1" si="21"/>
        <v>'clave' =&gt; 232804, 'descr' =&gt; 'OPERARIO ESPECIALISTA (COMUNICACIONES Y/O ELECTRÃ‹NICA)', 'nombre' =&gt; '', 'puesto_stps' =&gt; 'TECNICO EN TELECOMUNICACIONES', 'clave_stps' =&gt; 452020200, 'activo' =&gt; 1, 'id_rev' =&gt; 1, 'id_reg_cont' =&gt; 2, 'nivel' =&gt; 23, 'familia' =&gt; 28, 'labores' =&gt; 4, 'regimen' =&gt; 'S', 'clasif' =&gt; '23.28.04'</v>
      </c>
      <c r="B696" t="str">
        <f t="shared" ca="1" si="22"/>
        <v>232804, 'OPERARIO ESPECIALISTA (COMUNICACIONES Y/O ELECTRÃ‹NICA)', '', 'TECNICO EN TELECOMUNICACIONES', 452020200, 1, 1, 2, 23, 28, 4, 'S', '23.28.04'</v>
      </c>
      <c r="C69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232804, </v>
      </c>
      <c r="D69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ESPECIALISTA (COMUNICACIONES Y/O ELECTRÃ‹NICA)', </v>
      </c>
      <c r="E69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9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TELECOMUNICACIONES', </v>
      </c>
      <c r="G69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452020200, </v>
      </c>
      <c r="H69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9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9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9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69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28, </v>
      </c>
      <c r="M69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69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9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'23.28.04'</v>
      </c>
      <c r="P69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9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9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9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9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9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9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9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9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9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9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9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9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9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9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9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9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9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9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9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9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9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9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9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9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97" spans="1:40" x14ac:dyDescent="0.25">
      <c r="A697" t="str">
        <f t="shared" ca="1" si="21"/>
        <v>'clave' =&gt; 236309, 'descr' =&gt; 'OPERARIO ESPECIALISTA (ELECTRICISTA)', 'nombre' =&gt; '', 'puesto_stps' =&gt; 'ELECTRICISTA', 'clave_stps' =&gt; 423030301, 'activo' =&gt; 1, 'id_rev' =&gt; 1, 'id_reg_cont' =&gt; 2, 'nivel' =&gt; 23, 'familia' =&gt; 63, 'labores' =&gt; 9, 'regimen' =&gt; 'S', 'clasif' =&gt; '23.63.09'</v>
      </c>
      <c r="B697" t="str">
        <f t="shared" ca="1" si="22"/>
        <v>236309, 'OPERARIO ESPECIALISTA (ELECTRICISTA)', '', 'ELECTRICISTA', 423030301, 1, 1, 2, 23, 63, 9, 'S', '23.63.09'</v>
      </c>
      <c r="C69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236309, </v>
      </c>
      <c r="D69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ESPECIALISTA (ELECTRICISTA)', </v>
      </c>
      <c r="E69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9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'ELECTRICISTA', </v>
      </c>
      <c r="G69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423030301, </v>
      </c>
      <c r="H69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9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9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9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69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69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69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9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'23.63.09'</v>
      </c>
      <c r="P69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9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9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9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9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9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9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9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9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9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9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9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9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9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9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9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9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9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9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9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9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9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9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9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9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98" spans="1:40" x14ac:dyDescent="0.25">
      <c r="A698" t="str">
        <f t="shared" ca="1" si="21"/>
        <v>'clave' =&gt; 236316, 'descr' =&gt; 'OPERARIO ESPECIALISTA (FONTANERO)', 'nombre' =&gt; '', 'puesto_stps' =&gt; 'FONTANERO', 'clave_stps' =&gt; 342010201, 'activo' =&gt; 1, 'id_rev' =&gt; 1, 'id_reg_cont' =&gt; 2, 'nivel' =&gt; 23, 'familia' =&gt; 63, 'labores' =&gt; 16, 'regimen' =&gt; 'S', 'clasif' =&gt; '23.63.16'</v>
      </c>
      <c r="B698" t="str">
        <f t="shared" ca="1" si="22"/>
        <v>236316, 'OPERARIO ESPECIALISTA (FONTANERO)', '', 'FONTANERO', 342010201, 1, 1, 2, 23, 63, 16, 'S', '23.63.16'</v>
      </c>
      <c r="C69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236316, </v>
      </c>
      <c r="D69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ESPECIALISTA (FONTANERO)', </v>
      </c>
      <c r="E69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9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'FONTANERO', </v>
      </c>
      <c r="G69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342010201, </v>
      </c>
      <c r="H69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9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9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9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69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69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16, </v>
      </c>
      <c r="N69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9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'23.63.16'</v>
      </c>
      <c r="P69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9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9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9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9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9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9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9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9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9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9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9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9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9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9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9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9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9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9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9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9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9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9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9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9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699" spans="1:40" x14ac:dyDescent="0.25">
      <c r="A699" t="str">
        <f t="shared" ca="1" si="21"/>
        <v>'clave' =&gt; 236301, 'descr' =&gt; 'OPERARIO ESPECIALISTA (INSTRUMENTISTA)', 'nombre' =&gt; '', 'puesto_stps' =&gt; 'TECNICO ELECTROMECANICO', 'clave_stps' =&gt; 423040600, 'activo' =&gt; 1, 'id_rev' =&gt; 1, 'id_reg_cont' =&gt; 2, 'nivel' =&gt; 23, 'familia' =&gt; 63, 'labores' =&gt; 1, 'regimen' =&gt; 'S', 'clasif' =&gt; '23.63.01'</v>
      </c>
      <c r="B699" t="str">
        <f t="shared" ca="1" si="22"/>
        <v>236301, 'OPERARIO ESPECIALISTA (INSTRUMENTISTA)', '', 'TECNICO ELECTROMECANICO', 423040600, 1, 1, 2, 23, 63, 1, 'S', '23.63.01'</v>
      </c>
      <c r="C69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236301, </v>
      </c>
      <c r="D69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ESPECIALISTA (INSTRUMENTISTA)', </v>
      </c>
      <c r="E69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69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ELECTROMECANICO', </v>
      </c>
      <c r="G69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423040600, </v>
      </c>
      <c r="H69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69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69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69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69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69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69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69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'23.63.01'</v>
      </c>
      <c r="P69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69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69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69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69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69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69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69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69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69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69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69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69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69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69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69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69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69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69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69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69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69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69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69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69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00" spans="1:40" x14ac:dyDescent="0.25">
      <c r="A700" t="str">
        <f t="shared" ca="1" si="21"/>
        <v>'clave' =&gt; 236323, 'descr' =&gt; 'OPERARIO ESPECIALISTA (MAQUINAS HERRAMIENTAS)', 'nombre' =&gt; '', 'puesto_stps' =&gt; 'OPERADOR MAQUINAS HERRAMIENTAS', 'clave_stps' =&gt; 572130300, 'activo' =&gt; 1, 'id_rev' =&gt; 1, 'id_reg_cont' =&gt; 2, 'nivel' =&gt; 23, 'familia' =&gt; 63, 'labores' =&gt; 23, 'regimen' =&gt; 'S', 'clasif' =&gt; '23.63.23'</v>
      </c>
      <c r="B700" t="str">
        <f t="shared" ca="1" si="22"/>
        <v>236323, 'OPERARIO ESPECIALISTA (MAQUINAS HERRAMIENTAS)', '', 'OPERADOR MAQUINAS HERRAMIENTAS', 572130300, 1, 1, 2, 23, 63, 23, 'S', '23.63.23'</v>
      </c>
      <c r="C70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236323, </v>
      </c>
      <c r="D70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ESPECIALISTA (MAQUINAS HERRAMIENTAS)', </v>
      </c>
      <c r="E70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0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MAQUINAS HERRAMIENTAS', </v>
      </c>
      <c r="G70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572130300, </v>
      </c>
      <c r="H70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0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0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0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70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70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23, </v>
      </c>
      <c r="N70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0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'23.63.23'</v>
      </c>
      <c r="P70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0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0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0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0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0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0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0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0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0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0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0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0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0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0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0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0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0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0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0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0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0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0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0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0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01" spans="1:40" x14ac:dyDescent="0.25">
      <c r="A701" t="str">
        <f t="shared" ca="1" si="21"/>
        <v>'clave' =&gt; 236325, 'descr' =&gt; 'OPERARIO ESPECIALISTA (MECANICO DE PISO)', 'nombre' =&gt; '', 'puesto_stps' =&gt; 'TECNICO ELECTROMECANICO', 'clave_stps' =&gt; 423040600, 'activo' =&gt; 1, 'id_rev' =&gt; 1, 'id_reg_cont' =&gt; 2, 'nivel' =&gt; 23, 'familia' =&gt; 63, 'labores' =&gt; 25, 'regimen' =&gt; 'S', 'clasif' =&gt; '23.63.25'</v>
      </c>
      <c r="B701" t="str">
        <f t="shared" ca="1" si="22"/>
        <v>236325, 'OPERARIO ESPECIALISTA (MECANICO DE PISO)', '', 'TECNICO ELECTROMECANICO', 423040600, 1, 1, 2, 23, 63, 25, 'S', '23.63.25'</v>
      </c>
      <c r="C70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236325, </v>
      </c>
      <c r="D70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ESPECIALISTA (MECANICO DE PISO)', </v>
      </c>
      <c r="E70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0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ELECTROMECANICO', </v>
      </c>
      <c r="G70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423040600, </v>
      </c>
      <c r="H70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0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0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0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70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70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25, </v>
      </c>
      <c r="N70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0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'23.63.25'</v>
      </c>
      <c r="P70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0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0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0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0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0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0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0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0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0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0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0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0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0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0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0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0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0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0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0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0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0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0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0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0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02" spans="1:40" x14ac:dyDescent="0.25">
      <c r="A702" t="str">
        <f t="shared" ca="1" si="21"/>
        <v>'clave' =&gt; 236311, 'descr' =&gt; 'OPERARIO ESPECIALISTA (PAILERO)', 'nombre' =&gt; '', 'puesto_stps' =&gt; 'PAILERO', 'clave_stps' =&gt; 572290600, 'activo' =&gt; 1, 'id_rev' =&gt; 1, 'id_reg_cont' =&gt; 2, 'nivel' =&gt; 23, 'familia' =&gt; 63, 'labores' =&gt; 11, 'regimen' =&gt; 'S', 'clasif' =&gt; '23.63.11'</v>
      </c>
      <c r="B702" t="str">
        <f t="shared" ca="1" si="22"/>
        <v>236311, 'OPERARIO ESPECIALISTA (PAILERO)', '', 'PAILERO', 572290600, 1, 1, 2, 23, 63, 11, 'S', '23.63.11'</v>
      </c>
      <c r="C70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236311, </v>
      </c>
      <c r="D70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ESPECIALISTA (PAILERO)', </v>
      </c>
      <c r="E70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0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'PAILERO', </v>
      </c>
      <c r="G70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572290600, </v>
      </c>
      <c r="H70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0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0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0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70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70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11, </v>
      </c>
      <c r="N70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0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'23.63.11'</v>
      </c>
      <c r="P70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0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0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0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0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0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0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0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0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0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0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0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0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0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0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0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0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0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0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0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0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0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0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0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0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03" spans="1:40" x14ac:dyDescent="0.25">
      <c r="A703" t="str">
        <f t="shared" ca="1" si="21"/>
        <v>'clave' =&gt; 236312, 'descr' =&gt; 'OPERARIO ESPECIALISTA (PINTOR)', 'nombre' =&gt; '', 'puesto_stps' =&gt; 'PINTOR', 'clave_stps' =&gt; 331040202, 'activo' =&gt; 1, 'id_rev' =&gt; 1, 'id_reg_cont' =&gt; 2, 'nivel' =&gt; 23, 'familia' =&gt; 63, 'labores' =&gt; 12, 'regimen' =&gt; 'S', 'clasif' =&gt; '23.63.12'</v>
      </c>
      <c r="B703" t="str">
        <f t="shared" ca="1" si="22"/>
        <v>236312, 'OPERARIO ESPECIALISTA (PINTOR)', '', 'PINTOR', 331040202, 1, 1, 2, 23, 63, 12, 'S', '23.63.12'</v>
      </c>
      <c r="C70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236312, </v>
      </c>
      <c r="D70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ESPECIALISTA (PINTOR)', </v>
      </c>
      <c r="E70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0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'PINTOR', </v>
      </c>
      <c r="G70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331040202, </v>
      </c>
      <c r="H70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0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0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0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70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70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12, </v>
      </c>
      <c r="N70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0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'23.63.12'</v>
      </c>
      <c r="P70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0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0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0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0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0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0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0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0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0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0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0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0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0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0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0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0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0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0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0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0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0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0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0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0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04" spans="1:40" x14ac:dyDescent="0.25">
      <c r="A704" t="str">
        <f t="shared" ca="1" si="21"/>
        <v>'clave' =&gt; 236332, 'descr' =&gt; 'OPERARIO ESPECIALISTA (REGRIGERACION Y AIRE ACONDICIONADO)', 'nombre' =&gt; '', 'puesto_stps' =&gt; 'ELECTROMECANICO INSTRUMENTOS REGRIGERACION Y AIRE ACONDICIONADO', 'clave_stps' =&gt; 423050100, 'activo' =&gt; 1, 'id_rev' =&gt; 1, 'id_reg_cont' =&gt; 2, 'nivel' =&gt; 23, 'familia' =&gt; 63, 'labores' =&gt; 32, 'regimen' =&gt; 'S', 'clasif' =&gt; '23.63.32'</v>
      </c>
      <c r="B704" t="str">
        <f t="shared" ca="1" si="22"/>
        <v>236332, 'OPERARIO ESPECIALISTA (REGRIGERACION Y AIRE ACONDICIONADO)', '', 'ELECTROMECANICO INSTRUMENTOS REGRIGERACION Y AIRE ACONDICIONADO', 423050100, 1, 1, 2, 23, 63, 32, 'S', '23.63.32'</v>
      </c>
      <c r="C70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236332, </v>
      </c>
      <c r="D70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ESPECIALISTA (REGRIGERACION Y AIRE ACONDICIONADO)', </v>
      </c>
      <c r="E70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0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'ELECTROMECANICO INSTRUMENTOS REGRIGERACION Y AIRE ACONDICIONADO', </v>
      </c>
      <c r="G70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423050100, </v>
      </c>
      <c r="H70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0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0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0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70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70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32, </v>
      </c>
      <c r="N70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0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'23.63.32'</v>
      </c>
      <c r="P70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0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0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0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0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0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0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0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0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0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0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0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0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0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0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0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0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0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0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0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0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0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0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0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0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05" spans="1:40" x14ac:dyDescent="0.25">
      <c r="A705" t="str">
        <f t="shared" ref="A705:A768" ca="1" si="23">"" &amp; IFERROR("'" &amp; C$4 &amp; "'" &amp; " =&gt; " &amp; C705, "") &amp; IFERROR("'" &amp; D$4 &amp; "'" &amp; " =&gt; " &amp; D705, "") &amp; IFERROR("'" &amp; E$4 &amp; "'" &amp; " =&gt; " &amp; E705, "") &amp; IFERROR("'" &amp; F$4 &amp; "'" &amp; " =&gt; " &amp; F705, "") &amp; IFERROR("'" &amp; G$4 &amp; "'" &amp; " =&gt; " &amp; G705, "") &amp; IFERROR("'" &amp; H$4 &amp; "'" &amp; " =&gt; " &amp; H705, "") &amp; IFERROR("'" &amp; I$4 &amp; "'" &amp; " =&gt; " &amp; I705, "") &amp; IFERROR("'" &amp; J$4 &amp; "'" &amp; " =&gt; " &amp; J705, "") &amp; IFERROR("'" &amp; K$4 &amp; "'" &amp; " =&gt; " &amp; K705, "") &amp; IFERROR("'" &amp; L$4 &amp; "'" &amp; " =&gt; " &amp; L705, "") &amp; IFERROR("'" &amp; M$4 &amp; "'" &amp; " =&gt; " &amp; M705, "") &amp; IFERROR("'" &amp; N$4 &amp; "'" &amp; " =&gt; " &amp; N705, "") &amp; IFERROR("'" &amp; O$4 &amp; "'" &amp; " =&gt; " &amp; O705, "") &amp; IFERROR("'" &amp; P$4 &amp; "'" &amp; " =&gt; " &amp; P705, "") &amp; IFERROR("'" &amp; Q$4 &amp; "'" &amp; " =&gt; " &amp; Q705, "") &amp; IFERROR("'" &amp; R$4 &amp; "'" &amp; " =&gt; " &amp; R705, "") &amp; IFERROR("'" &amp; S$4 &amp; "'" &amp; " =&gt; " &amp; S705, "") &amp; IFERROR("'" &amp; T$4 &amp; "'" &amp; " =&gt; " &amp; T705, "") &amp; IFERROR("'" &amp; U$4 &amp; "'" &amp; " =&gt; " &amp; U705, "") &amp; IFERROR("'" &amp; V$4 &amp; "'" &amp; " =&gt; " &amp; V705, "") &amp; IFERROR("'" &amp; W$4 &amp; "'" &amp; " =&gt; " &amp; W705, "") &amp; IFERROR("'" &amp; X$4 &amp; "'" &amp; " =&gt; " &amp; X705, "") &amp; IFERROR("'" &amp; Y$4 &amp; "'" &amp; " =&gt; " &amp; Y705, "") &amp; IFERROR("'" &amp; Z$4 &amp; "'" &amp; " =&gt; " &amp; Z705, "") &amp; IFERROR("'" &amp; AA$4 &amp; "'" &amp; " =&gt; " &amp; AA705, "")  &amp; IFERROR("'" &amp; AB$4 &amp; "'" &amp; " =&gt; " &amp; AB705, "") &amp; IFERROR("'" &amp; AC$4 &amp; "'" &amp; " =&gt; " &amp; AC705, "") &amp; IFERROR("'" &amp; AD$4 &amp; "'" &amp; " =&gt; " &amp; AD705, "") &amp; IFERROR("'" &amp; AE$4 &amp; "'" &amp; " =&gt; " &amp; AE705, "") &amp; IFERROR("'" &amp; AF$4 &amp; "'" &amp; " =&gt; " &amp; AF705, "") &amp; IFERROR("'" &amp; AG$4 &amp; "'" &amp; " =&gt; " &amp; AG705, "") &amp; IFERROR("'" &amp; AH$4 &amp; "'" &amp; " =&gt; " &amp;  AH705, "") &amp; IFERROR("'" &amp; AI$4 &amp; "'" &amp; " =&gt; " &amp; AI705, "") &amp; IFERROR("'" &amp; AJ$4 &amp; "'" &amp; " =&gt; " &amp; AJ705, "") &amp; IFERROR("'" &amp; AK$4 &amp; "'" &amp; " =&gt; " &amp; AK705, "") &amp; IFERROR("'" &amp; AL$4 &amp; "'" &amp; " =&gt; " &amp; AL705, "") &amp; IFERROR("'" &amp; AM$4 &amp; "'" &amp; " =&gt; " &amp; AM705, "") &amp; IFERROR("'" &amp; AN$4 &amp; "'" &amp; " =&gt; " &amp; AN705, "")</f>
        <v>'clave' =&gt; 236314, 'descr' =&gt; 'OPERARIO ESPECIALISTA (SOLDADOR)', 'nombre' =&gt; '', 'puesto_stps' =&gt; 'SOLDADOR', 'clave_stps' =&gt; 572240101, 'activo' =&gt; 1, 'id_rev' =&gt; 1, 'id_reg_cont' =&gt; 2, 'nivel' =&gt; 23, 'familia' =&gt; 63, 'labores' =&gt; 14, 'regimen' =&gt; 'S', 'clasif' =&gt; '23.63.14'</v>
      </c>
      <c r="B705" t="str">
        <f t="shared" ref="B705:B768" ca="1" si="24">"" &amp; IFERROR(C705, "") &amp; IFERROR(D705, "") &amp; IFERROR(E705, "") &amp; IFERROR(F705, "") &amp; IFERROR(G705, "") &amp; IFERROR(H705, "") &amp; IFERROR(I705, "") &amp; IFERROR(J705, "") &amp; IFERROR(K705, "") &amp; IFERROR(L705, "") &amp; IFERROR(M705, "") &amp; IFERROR(N705, "") &amp; IFERROR(O705, "") &amp; IFERROR(P705, "") &amp; IFERROR(Q705, "") &amp; IFERROR(R705, "") &amp; IFERROR(S705, "") &amp; IFERROR(T705, "") &amp; IFERROR(U705, "") &amp; IFERROR(V705, "") &amp; IFERROR(W705, "") &amp; IFERROR(X705, "") &amp; IFERROR(Y705, "") &amp; IFERROR(Z705, "") &amp; IFERROR(AA705, "") &amp; IFERROR(AB705, "") &amp; IFERROR(AC705, "")&amp; IFERROR(AD705, "") &amp; IFERROR(AE705, "") &amp; IFERROR(AF705, "") &amp; IFERROR(AG705, "") &amp; IFERROR(AH705, "") &amp; IFERROR(AI705, "") &amp; IFERROR(AJ705, "") &amp; IFERROR(AK705, "") &amp; IFERROR(AL705, "") &amp; IFERROR(AM705, "") &amp; IFERROR(AN705, "")</f>
        <v>236314, 'OPERARIO ESPECIALISTA (SOLDADOR)', '', 'SOLDADOR', 572240101, 1, 1, 2, 23, 63, 14, 'S', '23.63.14'</v>
      </c>
      <c r="C70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236314, </v>
      </c>
      <c r="D70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ESPECIALISTA (SOLDADOR)', </v>
      </c>
      <c r="E70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0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'SOLDADOR', </v>
      </c>
      <c r="G70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572240101, </v>
      </c>
      <c r="H70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0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0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0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70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70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14, </v>
      </c>
      <c r="N70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0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'23.63.14'</v>
      </c>
      <c r="P70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0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0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0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0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0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0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0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0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0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0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0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0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0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0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0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0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0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0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0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0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0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0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0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0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06" spans="1:40" x14ac:dyDescent="0.25">
      <c r="A706" t="str">
        <f t="shared" ca="1" si="23"/>
        <v>'clave' =&gt; 236315, 'descr' =&gt; 'OPERARIO ESPECIALISTA (TUBERO)', 'nombre' =&gt; '', 'puesto_stps' =&gt; 'DUCTERO', 'clave_stps' =&gt; 342010100, 'activo' =&gt; 1, 'id_rev' =&gt; 1, 'id_reg_cont' =&gt; 2, 'nivel' =&gt; 23, 'familia' =&gt; 63, 'labores' =&gt; 15, 'regimen' =&gt; 'S', 'clasif' =&gt; '23.63.15'</v>
      </c>
      <c r="B706" t="str">
        <f t="shared" ca="1" si="24"/>
        <v>236315, 'OPERARIO ESPECIALISTA (TUBERO)', '', 'DUCTERO', 342010100, 1, 1, 2, 23, 63, 15, 'S', '23.63.15'</v>
      </c>
      <c r="C70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236315, </v>
      </c>
      <c r="D70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'OPERARIO ESPECIALISTA (TUBERO)', </v>
      </c>
      <c r="E70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0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'DUCTERO', </v>
      </c>
      <c r="G70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342010100, </v>
      </c>
      <c r="H70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0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0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0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70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70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15, </v>
      </c>
      <c r="N70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0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'23.63.15'</v>
      </c>
      <c r="P70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0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0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0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0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0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0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0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0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0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0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0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0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0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0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0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0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0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0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0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0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0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0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0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0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07" spans="1:40" x14ac:dyDescent="0.25">
      <c r="A707" t="str">
        <f t="shared" ca="1" si="23"/>
        <v>'clave' =&gt; 248410, 'descr' =&gt; 'PATRÃ‹N DE PRIMERA LANCHAS DE PASAJE PARA LAS BARCAZAS DE PERFORACION', 'nombre' =&gt; '', 'puesto_stps' =&gt; 'PATRÃ‹N DE BARCO', 'clave_stps' =&gt; 133010200, 'activo' =&gt; 1, 'id_rev' =&gt; 1, 'id_reg_cont' =&gt; 2, 'nivel' =&gt; 24, 'familia' =&gt; 84, 'labores' =&gt; 10, 'regimen' =&gt; 'S', 'clasif' =&gt; '24.84.10'</v>
      </c>
      <c r="B707" t="str">
        <f t="shared" ca="1" si="24"/>
        <v>248410, 'PATRÃ‹N DE PRIMERA LANCHAS DE PASAJE PARA LAS BARCAZAS DE PERFORACION', '', 'PATRÃ‹N DE BARCO', 133010200, 1, 1, 2, 24, 84, 10, 'S', '24.84.10'</v>
      </c>
      <c r="C70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248410, </v>
      </c>
      <c r="D70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'PATRÃ‹N DE PRIMERA LANCHAS DE PASAJE PARA LAS BARCAZAS DE PERFORACION', </v>
      </c>
      <c r="E70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0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'PATRÃ‹N DE BARCO', </v>
      </c>
      <c r="G70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133010200, </v>
      </c>
      <c r="H70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0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0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0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70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70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10, </v>
      </c>
      <c r="N70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0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'24.84.10'</v>
      </c>
      <c r="P70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0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0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0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0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0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0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0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0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0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0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0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0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0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0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0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0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0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0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0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0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0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0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0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0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08" spans="1:40" x14ac:dyDescent="0.25">
      <c r="A708" t="str">
        <f t="shared" ca="1" si="23"/>
        <v>'clave' =&gt; 228411, 'descr' =&gt; 'PATRON MOTORISTA', 'nombre' =&gt; '', 'puesto_stps' =&gt; 'MOTORISTA', 'clave_stps' =&gt; 413060200, 'activo' =&gt; 1, 'id_rev' =&gt; 1, 'id_reg_cont' =&gt; 2, 'nivel' =&gt; 22, 'familia' =&gt; 84, 'labores' =&gt; 11, 'regimen' =&gt; 'S', 'clasif' =&gt; '22.84.11'</v>
      </c>
      <c r="B708" t="str">
        <f t="shared" ca="1" si="24"/>
        <v>228411, 'PATRON MOTORISTA', '', 'MOTORISTA', 413060200, 1, 1, 2, 22, 84, 11, 'S', '22.84.11'</v>
      </c>
      <c r="C70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228411, </v>
      </c>
      <c r="D70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'PATRON MOTORISTA', </v>
      </c>
      <c r="E70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0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'MOTORISTA', </v>
      </c>
      <c r="G70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413060200, </v>
      </c>
      <c r="H70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0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0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0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22, </v>
      </c>
      <c r="L70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70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11, </v>
      </c>
      <c r="N70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0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'22.84.11'</v>
      </c>
      <c r="P70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0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0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0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0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0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0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0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0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0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0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0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0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0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0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0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0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0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0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0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0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0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0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0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0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09" spans="1:40" x14ac:dyDescent="0.25">
      <c r="A709" t="str">
        <f t="shared" ca="1" si="23"/>
        <v>'clave' =&gt; 305201, 'descr' =&gt; 'PERFORADOR', 'nombre' =&gt; '', 'puesto_stps' =&gt; 'PERFORADOR', 'clave_stps' =&gt; 223020600, 'activo' =&gt; 1, 'id_rev' =&gt; 1, 'id_reg_cont' =&gt; 1, 'nivel' =&gt; 30, 'familia' =&gt; 52, 'labores' =&gt; 1, 'regimen' =&gt; 'C', 'clasif' =&gt; '30.52.01'</v>
      </c>
      <c r="B709" t="str">
        <f t="shared" ca="1" si="24"/>
        <v>305201, 'PERFORADOR', '', 'PERFORADOR', 223020600, 1, 1, 1, 30, 52, 1, 'C', '30.52.01'</v>
      </c>
      <c r="C70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305201, </v>
      </c>
      <c r="D70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'PERFORADOR', </v>
      </c>
      <c r="E70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0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'PERFORADOR', </v>
      </c>
      <c r="G70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223020600, </v>
      </c>
      <c r="H70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0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0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0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30, </v>
      </c>
      <c r="L70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52, </v>
      </c>
      <c r="M70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70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0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'30.52.01'</v>
      </c>
      <c r="P70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0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0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0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0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0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0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0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0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0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0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0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0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0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0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0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0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0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0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0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0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0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0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0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0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10" spans="1:40" x14ac:dyDescent="0.25">
      <c r="A710" t="str">
        <f t="shared" ca="1" si="23"/>
        <v>'clave' =&gt; 127403, 'descr' =&gt; 'PORTERO', 'nombre' =&gt; '', 'puesto_stps' =&gt; 'PORTERO', 'clave_stps' =&gt; 942031001, 'activo' =&gt; 1, 'id_rev' =&gt; 1, 'id_reg_cont' =&gt; 2, 'nivel' =&gt; 12, 'familia' =&gt; 74, 'labores' =&gt; 3, 'regimen' =&gt; 'S', 'clasif' =&gt; '12.74.03'</v>
      </c>
      <c r="B710" t="str">
        <f t="shared" ca="1" si="24"/>
        <v>127403, 'PORTERO', '', 'PORTERO', 942031001, 1, 1, 2, 12, 74, 3, 'S', '12.74.03'</v>
      </c>
      <c r="C71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127403, </v>
      </c>
      <c r="D71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'PORTERO', </v>
      </c>
      <c r="E71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1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'PORTERO', </v>
      </c>
      <c r="G71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942031001, </v>
      </c>
      <c r="H71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1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1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1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12, </v>
      </c>
      <c r="L71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74, </v>
      </c>
      <c r="M71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71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1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'12.74.03'</v>
      </c>
      <c r="P71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1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1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1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1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1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1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1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1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1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1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1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1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1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1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1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1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1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1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1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1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1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1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1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1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11" spans="1:40" x14ac:dyDescent="0.25">
      <c r="A711" t="str">
        <f t="shared" ca="1" si="23"/>
        <v>'clave' =&gt; 127406, 'descr' =&gt; 'PORTERO CHECADOR', 'nombre' =&gt; '', 'puesto_stps' =&gt; 'PORTERO', 'clave_stps' =&gt; 942031001, 'activo' =&gt; 1, 'id_rev' =&gt; 1, 'id_reg_cont' =&gt; 2, 'nivel' =&gt; 12, 'familia' =&gt; 74, 'labores' =&gt; 6, 'regimen' =&gt; 'S', 'clasif' =&gt; '12.74.06'</v>
      </c>
      <c r="B711" t="str">
        <f t="shared" ca="1" si="24"/>
        <v>127406, 'PORTERO CHECADOR', '', 'PORTERO', 942031001, 1, 1, 2, 12, 74, 6, 'S', '12.74.06'</v>
      </c>
      <c r="C71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127406, </v>
      </c>
      <c r="D71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'PORTERO CHECADOR', </v>
      </c>
      <c r="E71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1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'PORTERO', </v>
      </c>
      <c r="G71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942031001, </v>
      </c>
      <c r="H71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1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1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1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12, </v>
      </c>
      <c r="L71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74, </v>
      </c>
      <c r="M71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71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1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'12.74.06'</v>
      </c>
      <c r="P71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1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1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1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1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1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1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1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1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1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1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1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1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1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1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1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1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1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1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1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1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1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1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1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1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12" spans="1:40" x14ac:dyDescent="0.25">
      <c r="A712" t="str">
        <f t="shared" ca="1" si="23"/>
        <v>'clave' =&gt; 145111, 'descr' =&gt; 'PORTERO CHECADOR POLVORINES DE EXPLORACION', 'nombre' =&gt; '', 'puesto_stps' =&gt; 'PORTERO', 'clave_stps' =&gt; 942031001, 'activo' =&gt; 1, 'id_rev' =&gt; 1, 'id_reg_cont' =&gt; 2, 'nivel' =&gt; 14, 'familia' =&gt; 51, 'labores' =&gt; 11, 'regimen' =&gt; 'S', 'clasif' =&gt; '14.51.11'</v>
      </c>
      <c r="B712" t="str">
        <f t="shared" ca="1" si="24"/>
        <v>145111, 'PORTERO CHECADOR POLVORINES DE EXPLORACION', '', 'PORTERO', 942031001, 1, 1, 2, 14, 51, 11, 'S', '14.51.11'</v>
      </c>
      <c r="C71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145111, </v>
      </c>
      <c r="D71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'PORTERO CHECADOR POLVORINES DE EXPLORACION', </v>
      </c>
      <c r="E71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1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'PORTERO', </v>
      </c>
      <c r="G71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942031001, </v>
      </c>
      <c r="H71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1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1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1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14, </v>
      </c>
      <c r="L71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51, </v>
      </c>
      <c r="M71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11, </v>
      </c>
      <c r="N71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1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'14.51.11'</v>
      </c>
      <c r="P71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1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1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1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1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1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1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1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1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1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1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1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1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1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1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1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1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1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1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1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1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1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1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1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1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13" spans="1:40" x14ac:dyDescent="0.25">
      <c r="A713" t="str">
        <f t="shared" ca="1" si="23"/>
        <v>'clave' =&gt; 262905, 'descr' =&gt; 'PREPARADOR DE INFORMACION PARA SISTEMAS DE COMPUTO', 'nombre' =&gt; '', 'puesto_stps' =&gt; 'TECNICO EN SISTEMAS DE COMPUTO', 'clave_stps' =&gt; 443020303, 'activo' =&gt; 1, 'id_rev' =&gt; 1, 'id_reg_cont' =&gt; 2, 'nivel' =&gt; 26, 'familia' =&gt; 29, 'labores' =&gt; 5, 'regimen' =&gt; 'S', 'clasif' =&gt; '26.29.05'</v>
      </c>
      <c r="B713" t="str">
        <f t="shared" ca="1" si="24"/>
        <v>262905, 'PREPARADOR DE INFORMACION PARA SISTEMAS DE COMPUTO', '', 'TECNICO EN SISTEMAS DE COMPUTO', 443020303, 1, 1, 2, 26, 29, 5, 'S', '26.29.05'</v>
      </c>
      <c r="C71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262905, </v>
      </c>
      <c r="D71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'PREPARADOR DE INFORMACION PARA SISTEMAS DE COMPUTO', </v>
      </c>
      <c r="E71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1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SISTEMAS DE COMPUTO', </v>
      </c>
      <c r="G71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443020303, </v>
      </c>
      <c r="H71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1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1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1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26, </v>
      </c>
      <c r="L71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29, </v>
      </c>
      <c r="M71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71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1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'26.29.05'</v>
      </c>
      <c r="P71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1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1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1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1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1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1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1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1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1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1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1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1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1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1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1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1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1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1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1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1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1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1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1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1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14" spans="1:40" x14ac:dyDescent="0.25">
      <c r="A714" t="str">
        <f t="shared" ca="1" si="23"/>
        <v>'clave' =&gt; 158432, 'descr' =&gt; 'PRIMER CAMARERO', 'nombre' =&gt; '', 'puesto_stps' =&gt; 'CAMARERO DE BARCO', 'clave_stps' =&gt; 772010800, 'activo' =&gt; 1, 'id_rev' =&gt; 1, 'id_reg_cont' =&gt; 2, 'nivel' =&gt; 15, 'familia' =&gt; 84, 'labores' =&gt; 32, 'regimen' =&gt; 'S', 'clasif' =&gt; '15.84.32'</v>
      </c>
      <c r="B714" t="str">
        <f t="shared" ca="1" si="24"/>
        <v>158432, 'PRIMER CAMARERO', '', 'CAMARERO DE BARCO', 772010800, 1, 1, 2, 15, 84, 32, 'S', '15.84.32'</v>
      </c>
      <c r="C71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158432, </v>
      </c>
      <c r="D71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'PRIMER CAMARERO', </v>
      </c>
      <c r="E71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1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'CAMARERO DE BARCO', </v>
      </c>
      <c r="G71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772010800, </v>
      </c>
      <c r="H71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1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1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1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15, </v>
      </c>
      <c r="L71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71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32, </v>
      </c>
      <c r="N71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1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'15.84.32'</v>
      </c>
      <c r="P71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1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1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1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1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1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1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1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1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1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1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1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1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1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1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1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1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1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1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1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1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1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1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1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1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15" spans="1:40" x14ac:dyDescent="0.25">
      <c r="A715" t="str">
        <f t="shared" ca="1" si="23"/>
        <v>'clave' =&gt; 218406, 'descr' =&gt; 'PRIMER COCINERO DE BUQUE TANQUE', 'nombre' =&gt; '', 'puesto_stps' =&gt; 'COCINERO DE BARCO', 'clave_stps' =&gt; 722040500, 'activo' =&gt; 1, 'id_rev' =&gt; 1, 'id_reg_cont' =&gt; 2, 'nivel' =&gt; 21, 'familia' =&gt; 84, 'labores' =&gt; 6, 'regimen' =&gt; 'S', 'clasif' =&gt; '21.84.06'</v>
      </c>
      <c r="B715" t="str">
        <f t="shared" ca="1" si="24"/>
        <v>218406, 'PRIMER COCINERO DE BUQUE TANQUE', '', 'COCINERO DE BARCO', 722040500, 1, 1, 2, 21, 84, 6, 'S', '21.84.06'</v>
      </c>
      <c r="C71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218406, </v>
      </c>
      <c r="D71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'PRIMER COCINERO DE BUQUE TANQUE', </v>
      </c>
      <c r="E71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1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'COCINERO DE BARCO', </v>
      </c>
      <c r="G71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722040500, </v>
      </c>
      <c r="H71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1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1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1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21, </v>
      </c>
      <c r="L71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71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71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1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'21.84.06'</v>
      </c>
      <c r="P71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1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1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1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1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1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1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1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1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1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1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1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1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1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1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1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1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1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1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1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1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1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1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1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1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16" spans="1:40" x14ac:dyDescent="0.25">
      <c r="A716" t="str">
        <f t="shared" ca="1" si="23"/>
        <v>'clave' =&gt; 288408, 'descr' =&gt; 'PRIMER MOTORISTA', 'nombre' =&gt; '', 'puesto_stps' =&gt; 'MOTORISTA', 'clave_stps' =&gt; 413060200, 'activo' =&gt; 1, 'id_rev' =&gt; 1, 'id_reg_cont' =&gt; 2, 'nivel' =&gt; 28, 'familia' =&gt; 84, 'labores' =&gt; 8, 'regimen' =&gt; 'S', 'clasif' =&gt; '28.84.08'</v>
      </c>
      <c r="B716" t="str">
        <f t="shared" ca="1" si="24"/>
        <v>288408, 'PRIMER MOTORISTA', '', 'MOTORISTA', 413060200, 1, 1, 2, 28, 84, 8, 'S', '28.84.08'</v>
      </c>
      <c r="C71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288408, </v>
      </c>
      <c r="D71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'PRIMER MOTORISTA', </v>
      </c>
      <c r="E71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1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'MOTORISTA', </v>
      </c>
      <c r="G71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413060200, </v>
      </c>
      <c r="H71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1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1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1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71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71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71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1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'28.84.08'</v>
      </c>
      <c r="P71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1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1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1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1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1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1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1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1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1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1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1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1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1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1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1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1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1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1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1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1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1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1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1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1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17" spans="1:40" x14ac:dyDescent="0.25">
      <c r="A717" t="str">
        <f t="shared" ca="1" si="23"/>
        <v>'clave' =&gt; 318454, 'descr' =&gt; 'PRIMER OFICIAL CUBIERTA BUQUE', 'nombre' =&gt; '', 'puesto_stps' =&gt; 'CONTRAMAESTRE DE BARCO', 'clave_stps' =&gt; 133010101, 'activo' =&gt; 1, 'id_rev' =&gt; 1, 'id_reg_cont' =&gt; 1, 'nivel' =&gt; 31, 'familia' =&gt; 84, 'labores' =&gt; 54, 'regimen' =&gt; 'C', 'clasif' =&gt; '31.84.54'</v>
      </c>
      <c r="B717" t="str">
        <f t="shared" ca="1" si="24"/>
        <v>318454, 'PRIMER OFICIAL CUBIERTA BUQUE', '', 'CONTRAMAESTRE DE BARCO', 133010101, 1, 1, 1, 31, 84, 54, 'C', '31.84.54'</v>
      </c>
      <c r="C71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318454, </v>
      </c>
      <c r="D71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'PRIMER OFICIAL CUBIERTA BUQUE', </v>
      </c>
      <c r="E71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1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'CONTRAMAESTRE DE BARCO', </v>
      </c>
      <c r="G71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133010101, </v>
      </c>
      <c r="H71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1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1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1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31, </v>
      </c>
      <c r="L71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71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54, </v>
      </c>
      <c r="N71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1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'31.84.54'</v>
      </c>
      <c r="P71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1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1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1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1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1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1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1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1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1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1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1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1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1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1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1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1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1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1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1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1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1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1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1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1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18" spans="1:40" x14ac:dyDescent="0.25">
      <c r="A718" t="str">
        <f t="shared" ca="1" si="23"/>
        <v>'clave' =&gt; 308406, 'descr' =&gt; 'PRIMER OFICIAL DE CUBIERTA DE REMOLCADOR', 'nombre' =&gt; '', 'puesto_stps' =&gt; 'OFICIAL DE CUBIERTA', 'clave_stps' =&gt; 644010300, 'activo' =&gt; 1, 'id_rev' =&gt; 1, 'id_reg_cont' =&gt; 2, 'nivel' =&gt; 30, 'familia' =&gt; 84, 'labores' =&gt; 6, 'regimen' =&gt; 'S', 'clasif' =&gt; '30.84.06'</v>
      </c>
      <c r="B718" t="str">
        <f t="shared" ca="1" si="24"/>
        <v>308406, 'PRIMER OFICIAL DE CUBIERTA DE REMOLCADOR', '', 'OFICIAL DE CUBIERTA', 644010300, 1, 1, 2, 30, 84, 6, 'S', '30.84.06'</v>
      </c>
      <c r="C71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308406, </v>
      </c>
      <c r="D71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'PRIMER OFICIAL DE CUBIERTA DE REMOLCADOR', </v>
      </c>
      <c r="E71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1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'OFICIAL DE CUBIERTA', </v>
      </c>
      <c r="G71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644010300, </v>
      </c>
      <c r="H71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1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1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1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30, </v>
      </c>
      <c r="L71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71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71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1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'30.84.06'</v>
      </c>
      <c r="P71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1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1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1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1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1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1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1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1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1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1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1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1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1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1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1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1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1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1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1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1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1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1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1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1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19" spans="1:40" x14ac:dyDescent="0.25">
      <c r="A719" t="str">
        <f t="shared" ca="1" si="23"/>
        <v>'clave' =&gt; 308407, 'descr' =&gt; 'PRIMER OFICIAL DE MAQUINAS DE REMOLCADOR', 'nombre' =&gt; '', 'puesto_stps' =&gt; 'OFICIAL MAQUINISTA DE BARCO', 'clave_stps' =&gt; 643020200, 'activo' =&gt; 1, 'id_rev' =&gt; 1, 'id_reg_cont' =&gt; 2, 'nivel' =&gt; 30, 'familia' =&gt; 84, 'labores' =&gt; 7, 'regimen' =&gt; 'S', 'clasif' =&gt; '30.84.07'</v>
      </c>
      <c r="B719" t="str">
        <f t="shared" ca="1" si="24"/>
        <v>308407, 'PRIMER OFICIAL DE MAQUINAS DE REMOLCADOR', '', 'OFICIAL MAQUINISTA DE BARCO', 643020200, 1, 1, 2, 30, 84, 7, 'S', '30.84.07'</v>
      </c>
      <c r="C71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308407, </v>
      </c>
      <c r="D71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'PRIMER OFICIAL DE MAQUINAS DE REMOLCADOR', </v>
      </c>
      <c r="E71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1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'OFICIAL MAQUINISTA DE BARCO', </v>
      </c>
      <c r="G71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643020200, </v>
      </c>
      <c r="H71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1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1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1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30, </v>
      </c>
      <c r="L71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71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71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1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'30.84.07'</v>
      </c>
      <c r="P71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1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1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1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1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1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1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1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1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1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1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1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1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1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1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1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1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1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1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1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1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1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1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1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1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20" spans="1:40" x14ac:dyDescent="0.25">
      <c r="A720" t="str">
        <f t="shared" ca="1" si="23"/>
        <v>'clave' =&gt; 318405, 'descr' =&gt; 'PRIMER OFICIAL MAQUINAS BUQUE', 'nombre' =&gt; '', 'puesto_stps' =&gt; 'OFICIAL MAQUINISTA DE BARCO', 'clave_stps' =&gt; 643020200, 'activo' =&gt; 1, 'id_rev' =&gt; 1, 'id_reg_cont' =&gt; 1, 'nivel' =&gt; 31, 'familia' =&gt; 84, 'labores' =&gt; 5, 'regimen' =&gt; 'C', 'clasif' =&gt; '31.84.05'</v>
      </c>
      <c r="B720" t="str">
        <f t="shared" ca="1" si="24"/>
        <v>318405, 'PRIMER OFICIAL MAQUINAS BUQUE', '', 'OFICIAL MAQUINISTA DE BARCO', 643020200, 1, 1, 1, 31, 84, 5, 'C', '31.84.05'</v>
      </c>
      <c r="C72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318405, </v>
      </c>
      <c r="D72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'PRIMER OFICIAL MAQUINAS BUQUE', </v>
      </c>
      <c r="E72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2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'OFICIAL MAQUINISTA DE BARCO', </v>
      </c>
      <c r="G72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643020200, </v>
      </c>
      <c r="H72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2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2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2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31, </v>
      </c>
      <c r="L72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72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72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2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'31.84.05'</v>
      </c>
      <c r="P72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2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2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2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2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2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2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2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2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2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2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2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2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2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2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2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2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2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2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2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2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2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2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2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2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21" spans="1:40" x14ac:dyDescent="0.25">
      <c r="A721" t="str">
        <f t="shared" ca="1" si="23"/>
        <v>'clave' =&gt; 225605, 'descr' =&gt; 'PROBADOR ANALITICO', 'nombre' =&gt; '', 'puesto_stps' =&gt; 'PROBADOR', 'clave_stps' =&gt; 532020102, 'activo' =&gt; 1, 'id_rev' =&gt; 1, 'id_reg_cont' =&gt; 2, 'nivel' =&gt; 22, 'familia' =&gt; 56, 'labores' =&gt; 5, 'regimen' =&gt; 'S', 'clasif' =&gt; '22.56.05'</v>
      </c>
      <c r="B721" t="str">
        <f t="shared" ca="1" si="24"/>
        <v>225605, 'PROBADOR ANALITICO', '', 'PROBADOR', 532020102, 1, 1, 2, 22, 56, 5, 'S', '22.56.05'</v>
      </c>
      <c r="C72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225605, </v>
      </c>
      <c r="D72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'PROBADOR ANALITICO', </v>
      </c>
      <c r="E72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2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'PROBADOR', </v>
      </c>
      <c r="G72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532020102, </v>
      </c>
      <c r="H72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2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2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2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22, </v>
      </c>
      <c r="L72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56, </v>
      </c>
      <c r="M72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72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2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'22.56.05'</v>
      </c>
      <c r="P72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2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2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2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2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2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2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2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2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2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2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2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2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2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2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2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2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2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2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2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2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2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2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2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2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22" spans="1:40" x14ac:dyDescent="0.25">
      <c r="A722" t="str">
        <f t="shared" ca="1" si="23"/>
        <v>'clave' =&gt; 195608, 'descr' =&gt; 'PROBADOR DE GASES (LABORATORIO)', 'nombre' =&gt; '', 'puesto_stps' =&gt; 'PROBADOR', 'clave_stps' =&gt; 532020102, 'activo' =&gt; 1, 'id_rev' =&gt; 1, 'id_reg_cont' =&gt; 2, 'nivel' =&gt; 19, 'familia' =&gt; 56, 'labores' =&gt; 8, 'regimen' =&gt; 'S', 'clasif' =&gt; '19.56.08'</v>
      </c>
      <c r="B722" t="str">
        <f t="shared" ca="1" si="24"/>
        <v>195608, 'PROBADOR DE GASES (LABORATORIO)', '', 'PROBADOR', 532020102, 1, 1, 2, 19, 56, 8, 'S', '19.56.08'</v>
      </c>
      <c r="C72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195608, </v>
      </c>
      <c r="D72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'PROBADOR DE GASES (LABORATORIO)', </v>
      </c>
      <c r="E72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2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'PROBADOR', </v>
      </c>
      <c r="G72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532020102, </v>
      </c>
      <c r="H72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2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2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2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19, </v>
      </c>
      <c r="L72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56, </v>
      </c>
      <c r="M72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72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2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'19.56.08'</v>
      </c>
      <c r="P72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2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2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2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2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2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2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2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2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2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2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2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2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2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2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2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2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2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2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2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2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2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2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2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2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23" spans="1:40" x14ac:dyDescent="0.25">
      <c r="A723" t="str">
        <f t="shared" ca="1" si="23"/>
        <v>'clave' =&gt; 215606, 'descr' =&gt; 'PROBADOR DESTILACION EXPERIMENTAL', 'nombre' =&gt; '', 'puesto_stps' =&gt; 'PROBADOR', 'clave_stps' =&gt; 532020102, 'activo' =&gt; 1, 'id_rev' =&gt; 1, 'id_reg_cont' =&gt; 2, 'nivel' =&gt; 21, 'familia' =&gt; 56, 'labores' =&gt; 6, 'regimen' =&gt; 'S', 'clasif' =&gt; '21.56.06'</v>
      </c>
      <c r="B723" t="str">
        <f t="shared" ca="1" si="24"/>
        <v>215606, 'PROBADOR DESTILACION EXPERIMENTAL', '', 'PROBADOR', 532020102, 1, 1, 2, 21, 56, 6, 'S', '21.56.06'</v>
      </c>
      <c r="C72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215606, </v>
      </c>
      <c r="D72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'PROBADOR DESTILACION EXPERIMENTAL', </v>
      </c>
      <c r="E72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2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'PROBADOR', </v>
      </c>
      <c r="G72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532020102, </v>
      </c>
      <c r="H72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2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2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2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21, </v>
      </c>
      <c r="L72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56, </v>
      </c>
      <c r="M72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72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2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'21.56.06'</v>
      </c>
      <c r="P72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2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2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2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2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2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2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2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2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2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2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2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2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2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2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2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2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2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2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2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2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2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2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2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2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24" spans="1:40" x14ac:dyDescent="0.25">
      <c r="A724" t="str">
        <f t="shared" ca="1" si="23"/>
        <v>'clave' =&gt; 185607, 'descr' =&gt; 'PROBADOR EXPERIMENTAL', 'nombre' =&gt; '', 'puesto_stps' =&gt; 'PROBADOR', 'clave_stps' =&gt; 532020102, 'activo' =&gt; 1, 'id_rev' =&gt; 1, 'id_reg_cont' =&gt; 2, 'nivel' =&gt; 18, 'familia' =&gt; 56, 'labores' =&gt; 7, 'regimen' =&gt; 'S', 'clasif' =&gt; '18.56.07'</v>
      </c>
      <c r="B724" t="str">
        <f t="shared" ca="1" si="24"/>
        <v>185607, 'PROBADOR EXPERIMENTAL', '', 'PROBADOR', 532020102, 1, 1, 2, 18, 56, 7, 'S', '18.56.07'</v>
      </c>
      <c r="C72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185607, </v>
      </c>
      <c r="D72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'PROBADOR EXPERIMENTAL', </v>
      </c>
      <c r="E72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2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'PROBADOR', </v>
      </c>
      <c r="G72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532020102, </v>
      </c>
      <c r="H72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2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2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2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18, </v>
      </c>
      <c r="L72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56, </v>
      </c>
      <c r="M72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72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2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'18.56.07'</v>
      </c>
      <c r="P72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2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2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2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2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2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2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2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2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2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2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2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2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2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2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2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2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2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2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2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2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2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2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2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2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25" spans="1:40" x14ac:dyDescent="0.25">
      <c r="A725" t="str">
        <f t="shared" ca="1" si="23"/>
        <v>'clave' =&gt; 165608, 'descr' =&gt; 'PROBADOR Fâ•SICO LABORATORIO', 'nombre' =&gt; '', 'puesto_stps' =&gt; 'PROBADOR', 'clave_stps' =&gt; 532020102, 'activo' =&gt; 1, 'id_rev' =&gt; 1, 'id_reg_cont' =&gt; 2, 'nivel' =&gt; 16, 'familia' =&gt; 56, 'labores' =&gt; 8, 'regimen' =&gt; 'S', 'clasif' =&gt; '16.56.08'</v>
      </c>
      <c r="B725" t="str">
        <f t="shared" ca="1" si="24"/>
        <v>165608, 'PROBADOR Fâ•SICO LABORATORIO', '', 'PROBADOR', 532020102, 1, 1, 2, 16, 56, 8, 'S', '16.56.08'</v>
      </c>
      <c r="C72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165608, </v>
      </c>
      <c r="D72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'PROBADOR Fâ•SICO LABORATORIO', </v>
      </c>
      <c r="E72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2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'PROBADOR', </v>
      </c>
      <c r="G72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532020102, </v>
      </c>
      <c r="H72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2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2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2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16, </v>
      </c>
      <c r="L72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56, </v>
      </c>
      <c r="M72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72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2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'16.56.08'</v>
      </c>
      <c r="P72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2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2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2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2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2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2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2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2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2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2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2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2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2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2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2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2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2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2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2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2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2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2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2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2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26" spans="1:40" x14ac:dyDescent="0.25">
      <c r="A726" t="str">
        <f t="shared" ca="1" si="23"/>
        <v>'clave' =&gt; 292908, 'descr' =&gt; 'PROGRAMADOR ""A"" DE COMPUTADORAS', 'nombre' =&gt; '', 'puesto_stps' =&gt; 'PROGRAMADOR DE COMPUTADORA', 'clave_stps' =&gt; 443020300, 'activo' =&gt; 1, 'id_rev' =&gt; 1, 'id_reg_cont' =&gt; 2, 'nivel' =&gt; 29, 'familia' =&gt; 29, 'labores' =&gt; 8, 'regimen' =&gt; 'S', 'clasif' =&gt; '29.29.08'</v>
      </c>
      <c r="B726" t="str">
        <f t="shared" ca="1" si="24"/>
        <v>292908, 'PROGRAMADOR ""A"" DE COMPUTADORAS', '', 'PROGRAMADOR DE COMPUTADORA', 443020300, 1, 1, 2, 29, 29, 8, 'S', '29.29.08'</v>
      </c>
      <c r="C72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292908, </v>
      </c>
      <c r="D72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'PROGRAMADOR ""A"" DE COMPUTADORAS', </v>
      </c>
      <c r="E72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2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'PROGRAMADOR DE COMPUTADORA', </v>
      </c>
      <c r="G72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443020300, </v>
      </c>
      <c r="H72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2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2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2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72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29, </v>
      </c>
      <c r="M72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72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2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'29.29.08'</v>
      </c>
      <c r="P72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2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2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2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2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2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2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2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2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2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2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2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2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2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2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2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2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2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2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2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2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2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2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2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2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27" spans="1:40" x14ac:dyDescent="0.25">
      <c r="A727" t="str">
        <f t="shared" ca="1" si="23"/>
        <v>'clave' =&gt; 282908, 'descr' =&gt; 'PROGRAMADOR ""B"" DE COMPUTADORAS', 'nombre' =&gt; '', 'puesto_stps' =&gt; 'PROGRAMADOR DE COMPUTADORA', 'clave_stps' =&gt; 443020300, 'activo' =&gt; 1, 'id_rev' =&gt; 1, 'id_reg_cont' =&gt; 2, 'nivel' =&gt; 28, 'familia' =&gt; 29, 'labores' =&gt; 8, 'regimen' =&gt; 'S', 'clasif' =&gt; '28.29.08'</v>
      </c>
      <c r="B727" t="str">
        <f t="shared" ca="1" si="24"/>
        <v>282908, 'PROGRAMADOR ""B"" DE COMPUTADORAS', '', 'PROGRAMADOR DE COMPUTADORA', 443020300, 1, 1, 2, 28, 29, 8, 'S', '28.29.08'</v>
      </c>
      <c r="C72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282908, </v>
      </c>
      <c r="D72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'PROGRAMADOR ""B"" DE COMPUTADORAS', </v>
      </c>
      <c r="E72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2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'PROGRAMADOR DE COMPUTADORA', </v>
      </c>
      <c r="G72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443020300, </v>
      </c>
      <c r="H72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2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2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2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72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29, </v>
      </c>
      <c r="M72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72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2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'28.29.08'</v>
      </c>
      <c r="P72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2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2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2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2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2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2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2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2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2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2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2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2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2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2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2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2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2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2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2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2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2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2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2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2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28" spans="1:40" x14ac:dyDescent="0.25">
      <c r="A728" t="str">
        <f t="shared" ca="1" si="23"/>
        <v>'clave' =&gt; 333709, 'descr' =&gt; 'PSICOLOGO ""A""', 'nombre' =&gt; '', 'puesto_stps' =&gt; 'PSICÃ‹LOGO', 'clave_stps' =&gt; 914100200, 'activo' =&gt; 1, 'id_rev' =&gt; 1, 'id_reg_cont' =&gt; 1, 'nivel' =&gt; 33, 'familia' =&gt; 37, 'labores' =&gt; 9, 'regimen' =&gt; 'C', 'clasif' =&gt; '33.37.09'</v>
      </c>
      <c r="B728" t="str">
        <f t="shared" ca="1" si="24"/>
        <v>333709, 'PSICOLOGO ""A""', '', 'PSICÃ‹LOGO', 914100200, 1, 1, 1, 33, 37, 9, 'C', '33.37.09'</v>
      </c>
      <c r="C72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333709, </v>
      </c>
      <c r="D72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'PSICOLOGO ""A""', </v>
      </c>
      <c r="E72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2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'PSICÃ‹LOGO', </v>
      </c>
      <c r="G72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914100200, </v>
      </c>
      <c r="H72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2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2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2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33, </v>
      </c>
      <c r="L72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72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72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2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'33.37.09'</v>
      </c>
      <c r="P72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2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2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2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2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2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2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2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2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2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2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2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2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2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2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2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2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2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2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2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2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2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2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2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2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29" spans="1:40" x14ac:dyDescent="0.25">
      <c r="A729" t="str">
        <f t="shared" ca="1" si="23"/>
        <v>'clave' =&gt; 313709, 'descr' =&gt; 'PSICOLOGO ""B""', 'nombre' =&gt; '', 'puesto_stps' =&gt; 'PSICÃ‹LOGO', 'clave_stps' =&gt; 914100200, 'activo' =&gt; 1, 'id_rev' =&gt; 1, 'id_reg_cont' =&gt; 1, 'nivel' =&gt; 31, 'familia' =&gt; 37, 'labores' =&gt; 9, 'regimen' =&gt; 'C', 'clasif' =&gt; '31.37.09'</v>
      </c>
      <c r="B729" t="str">
        <f t="shared" ca="1" si="24"/>
        <v>313709, 'PSICOLOGO ""B""', '', 'PSICÃ‹LOGO', 914100200, 1, 1, 1, 31, 37, 9, 'C', '31.37.09'</v>
      </c>
      <c r="C72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313709, </v>
      </c>
      <c r="D72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'PSICOLOGO ""B""', </v>
      </c>
      <c r="E72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2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'PSICÃ‹LOGO', </v>
      </c>
      <c r="G72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914100200, </v>
      </c>
      <c r="H72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2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2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2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31, </v>
      </c>
      <c r="L72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72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72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2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'31.37.09'</v>
      </c>
      <c r="P72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2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2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2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2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2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2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2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2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2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2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2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2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2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2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2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2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2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2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2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2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2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2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2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2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30" spans="1:40" x14ac:dyDescent="0.25">
      <c r="A730" t="str">
        <f t="shared" ca="1" si="23"/>
        <v>'clave' =&gt; 333710, 'descr' =&gt; 'QUIMICO FARMACOBIOLOGO DE ANALISIS CLINICOS', 'nombre' =&gt; '', 'puesto_stps' =&gt; 'QUâ•MICO FARMACOBIÃ‹LOGO', 'clave_stps' =&gt; 1114080300, 'activo' =&gt; 1, 'id_rev' =&gt; 1, 'id_reg_cont' =&gt; 1, 'nivel' =&gt; 33, 'familia' =&gt; 37, 'labores' =&gt; 10, 'regimen' =&gt; 'C', 'clasif' =&gt; '33.37.10'</v>
      </c>
      <c r="B730" t="str">
        <f t="shared" ca="1" si="24"/>
        <v>333710, 'QUIMICO FARMACOBIOLOGO DE ANALISIS CLINICOS', '', 'QUâ•MICO FARMACOBIÃ‹LOGO', 1114080300, 1, 1, 1, 33, 37, 10, 'C', '33.37.10'</v>
      </c>
      <c r="C73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333710, </v>
      </c>
      <c r="D73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'QUIMICO FARMACOBIOLOGO DE ANALISIS CLINICOS', </v>
      </c>
      <c r="E73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3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'QUâ•MICO FARMACOBIÃ‹LOGO', </v>
      </c>
      <c r="G73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1114080300, </v>
      </c>
      <c r="H73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3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3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3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33, </v>
      </c>
      <c r="L73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73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10, </v>
      </c>
      <c r="N73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3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'33.37.10'</v>
      </c>
      <c r="P73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3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3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3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3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3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3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3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3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3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3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3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3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3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3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3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3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3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3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3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3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3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3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3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3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31" spans="1:40" x14ac:dyDescent="0.25">
      <c r="A731" t="str">
        <f t="shared" ca="1" si="23"/>
        <v>'clave' =&gt; 333708, 'descr' =&gt; 'QUIMICO LABORATORISTA DE ANALISIS CLINICOS', 'nombre' =&gt; '', 'puesto_stps' =&gt; 'QUâ•MICO LABORATORISTA', 'clave_stps' =&gt; 1114080500, 'activo' =&gt; 1, 'id_rev' =&gt; 1, 'id_reg_cont' =&gt; 1, 'nivel' =&gt; 33, 'familia' =&gt; 37, 'labores' =&gt; 8, 'regimen' =&gt; 'C', 'clasif' =&gt; '33.37.08'</v>
      </c>
      <c r="B731" t="str">
        <f t="shared" ca="1" si="24"/>
        <v>333708, 'QUIMICO LABORATORISTA DE ANALISIS CLINICOS', '', 'QUâ•MICO LABORATORISTA', 1114080500, 1, 1, 1, 33, 37, 8, 'C', '33.37.08'</v>
      </c>
      <c r="C73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333708, </v>
      </c>
      <c r="D73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'QUIMICO LABORATORISTA DE ANALISIS CLINICOS', </v>
      </c>
      <c r="E73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3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'QUâ•MICO LABORATORISTA', </v>
      </c>
      <c r="G73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1114080500, </v>
      </c>
      <c r="H73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3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3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3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33, </v>
      </c>
      <c r="L73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73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73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3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'33.37.08'</v>
      </c>
      <c r="P73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3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3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3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3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3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3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3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3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3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3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3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3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3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3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3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3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3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3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3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3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3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3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3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3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32" spans="1:40" x14ac:dyDescent="0.25">
      <c r="A732" t="str">
        <f t="shared" ca="1" si="23"/>
        <v>'clave' =&gt; 212806, 'descr' =&gt; 'RADIOTELEFONISTA', 'nombre' =&gt; '', 'puesto_stps' =&gt; 'RADIO-OPERADOR', 'clave_stps' =&gt; 453050200, 'activo' =&gt; 1, 'id_rev' =&gt; 1, 'id_reg_cont' =&gt; 2, 'nivel' =&gt; 21, 'familia' =&gt; 28, 'labores' =&gt; 6, 'regimen' =&gt; 'S', 'clasif' =&gt; '21.28.06'</v>
      </c>
      <c r="B732" t="str">
        <f t="shared" ca="1" si="24"/>
        <v>212806, 'RADIOTELEFONISTA', '', 'RADIO-OPERADOR', 453050200, 1, 1, 2, 21, 28, 6, 'S', '21.28.06'</v>
      </c>
      <c r="C73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212806, </v>
      </c>
      <c r="D73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'RADIOTELEFONISTA', </v>
      </c>
      <c r="E73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3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'RADIO-OPERADOR', </v>
      </c>
      <c r="G73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453050200, </v>
      </c>
      <c r="H73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3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3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3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21, </v>
      </c>
      <c r="L73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28, </v>
      </c>
      <c r="M73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73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3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'21.28.06'</v>
      </c>
      <c r="P73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3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3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3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3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3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3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3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3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3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3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3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3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3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3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3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3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3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3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3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3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3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3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3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3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33" spans="1:40" x14ac:dyDescent="0.25">
      <c r="A733" t="str">
        <f t="shared" ca="1" si="23"/>
        <v>'clave' =&gt; 232806, 'descr' =&gt; 'RADIOTELEGRAFISTA', 'nombre' =&gt; '', 'puesto_stps' =&gt; 'RADIO-TELEGRAFISTA', 'clave_stps' =&gt; 453050300, 'activo' =&gt; 1, 'id_rev' =&gt; 1, 'id_reg_cont' =&gt; 2, 'nivel' =&gt; 23, 'familia' =&gt; 28, 'labores' =&gt; 6, 'regimen' =&gt; 'S', 'clasif' =&gt; '23.28.06'</v>
      </c>
      <c r="B733" t="str">
        <f t="shared" ca="1" si="24"/>
        <v>232806, 'RADIOTELEGRAFISTA', '', 'RADIO-TELEGRAFISTA', 453050300, 1, 1, 2, 23, 28, 6, 'S', '23.28.06'</v>
      </c>
      <c r="C73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232806, </v>
      </c>
      <c r="D73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'RADIOTELEGRAFISTA', </v>
      </c>
      <c r="E73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3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'RADIO-TELEGRAFISTA', </v>
      </c>
      <c r="G73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453050300, </v>
      </c>
      <c r="H73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3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3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3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73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28, </v>
      </c>
      <c r="M73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73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3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'23.28.06'</v>
      </c>
      <c r="P73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3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3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3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3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3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3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3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3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3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3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3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3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3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3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3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3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3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3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3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3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3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3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3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3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34" spans="1:40" x14ac:dyDescent="0.25">
      <c r="A734" t="str">
        <f t="shared" ca="1" si="23"/>
        <v>'clave' =&gt; 277101, 'descr' =&gt; 'RADIOTELEGRAFISTA DE BUQUE TANQUE', 'nombre' =&gt; '', 'puesto_stps' =&gt; 'RADIO-TELEGRAFISTA', 'clave_stps' =&gt; 453050300, 'activo' =&gt; 1, 'id_rev' =&gt; 1, 'id_reg_cont' =&gt; 2, 'nivel' =&gt; 27, 'familia' =&gt; 71, 'labores' =&gt; 1, 'regimen' =&gt; 'S', 'clasif' =&gt; '27.71.01'</v>
      </c>
      <c r="B734" t="str">
        <f t="shared" ca="1" si="24"/>
        <v>277101, 'RADIOTELEGRAFISTA DE BUQUE TANQUE', '', 'RADIO-TELEGRAFISTA', 453050300, 1, 1, 2, 27, 71, 1, 'S', '27.71.01'</v>
      </c>
      <c r="C73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277101, </v>
      </c>
      <c r="D73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'RADIOTELEGRAFISTA DE BUQUE TANQUE', </v>
      </c>
      <c r="E73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3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'RADIO-TELEGRAFISTA', </v>
      </c>
      <c r="G73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453050300, </v>
      </c>
      <c r="H73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3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3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3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73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71, </v>
      </c>
      <c r="M73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73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3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'27.71.01'</v>
      </c>
      <c r="P73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3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3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3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3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3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3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3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3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3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3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3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3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3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3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3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3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3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3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3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3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3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3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3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3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35" spans="1:40" x14ac:dyDescent="0.25">
      <c r="A735" t="str">
        <f t="shared" ca="1" si="23"/>
        <v>'clave' =&gt; 174412, 'descr' =&gt; 'RECEPCIONISTA DE HOSPITAL CENTRAL Y DE ZONA', 'nombre' =&gt; '', 'puesto_stps' =&gt; 'RECEPCIONISTA HOSPITAL', 'clave_stps' =&gt; 822070300, 'activo' =&gt; 1, 'id_rev' =&gt; 1, 'id_reg_cont' =&gt; 2, 'nivel' =&gt; 17, 'familia' =&gt; 44, 'labores' =&gt; 12, 'regimen' =&gt; 'S', 'clasif' =&gt; '17.44.12'</v>
      </c>
      <c r="B735" t="str">
        <f t="shared" ca="1" si="24"/>
        <v>174412, 'RECEPCIONISTA DE HOSPITAL CENTRAL Y DE ZONA', '', 'RECEPCIONISTA HOSPITAL', 822070300, 1, 1, 2, 17, 44, 12, 'S', '17.44.12'</v>
      </c>
      <c r="C73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174412, </v>
      </c>
      <c r="D73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'RECEPCIONISTA DE HOSPITAL CENTRAL Y DE ZONA', </v>
      </c>
      <c r="E73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3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'RECEPCIONISTA HOSPITAL', </v>
      </c>
      <c r="G73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822070300, </v>
      </c>
      <c r="H73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3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3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3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17, </v>
      </c>
      <c r="L73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73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12, </v>
      </c>
      <c r="N73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3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'17.44.12'</v>
      </c>
      <c r="P73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3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3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3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3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3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3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3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3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3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3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3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3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3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3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3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3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3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3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3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3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3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3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3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3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36" spans="1:40" x14ac:dyDescent="0.25">
      <c r="A736" t="str">
        <f t="shared" ca="1" si="23"/>
        <v>'clave' =&gt; 234306, 'descr' =&gt; 'RECEPTOR DE MATERIALES (ALMACENES)', 'nombre' =&gt; '', 'puesto_stps' =&gt; 'ALMACENERO', 'clave_stps' =&gt; 822020101, 'activo' =&gt; 1, 'id_rev' =&gt; 1, 'id_reg_cont' =&gt; 2, 'nivel' =&gt; 23, 'familia' =&gt; 43, 'labores' =&gt; 6, 'regimen' =&gt; 'S', 'clasif' =&gt; '23.43.06'</v>
      </c>
      <c r="B736" t="str">
        <f t="shared" ca="1" si="24"/>
        <v>234306, 'RECEPTOR DE MATERIALES (ALMACENES)', '', 'ALMACENERO', 822020101, 1, 1, 2, 23, 43, 6, 'S', '23.43.06'</v>
      </c>
      <c r="C73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234306, </v>
      </c>
      <c r="D73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'RECEPTOR DE MATERIALES (ALMACENES)', </v>
      </c>
      <c r="E73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3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'ALMACENERO', </v>
      </c>
      <c r="G73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822020101, </v>
      </c>
      <c r="H73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3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3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3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73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43, </v>
      </c>
      <c r="M73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73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3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'23.43.06'</v>
      </c>
      <c r="P73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3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3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3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3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3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3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3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3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3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3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3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3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3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3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3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3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3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3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3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3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3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3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3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3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37" spans="1:40" x14ac:dyDescent="0.25">
      <c r="A737" t="str">
        <f t="shared" ca="1" si="23"/>
        <v>'clave' =&gt; 411205, 'descr' =&gt; 'RESIDENTE ""A"" (EXPLORACION)', 'nombre' =&gt; '', 'puesto_stps' =&gt; 'INGENIERO RESIDENTE', 'clave_stps' =&gt; 313030102, 'activo' =&gt; 1, 'id_rev' =&gt; 1, 'id_reg_cont' =&gt; 1, 'nivel' =&gt; 41, 'familia' =&gt; 12, 'labores' =&gt; 5, 'regimen' =&gt; 'C', 'clasif' =&gt; '41.12.05'</v>
      </c>
      <c r="B737" t="str">
        <f t="shared" ca="1" si="24"/>
        <v>411205, 'RESIDENTE ""A"" (EXPLORACION)', '', 'INGENIERO RESIDENTE', 313030102, 1, 1, 1, 41, 12, 5, 'C', '41.12.05'</v>
      </c>
      <c r="C73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411205, </v>
      </c>
      <c r="D73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'RESIDENTE ""A"" (EXPLORACION)', </v>
      </c>
      <c r="E73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3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'INGENIERO RESIDENTE', </v>
      </c>
      <c r="G73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313030102, </v>
      </c>
      <c r="H73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3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3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3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41, </v>
      </c>
      <c r="L73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12, </v>
      </c>
      <c r="M73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73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3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'41.12.05'</v>
      </c>
      <c r="P73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3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3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3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3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3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3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3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3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3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3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3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3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3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3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3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3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3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3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3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3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3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3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3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3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38" spans="1:40" x14ac:dyDescent="0.25">
      <c r="A738" t="str">
        <f t="shared" ca="1" si="23"/>
        <v>'clave' =&gt; 401205, 'descr' =&gt; 'RESIDENTE ""B"" (EXPLORACION)', 'nombre' =&gt; '', 'puesto_stps' =&gt; 'INGENIERO RESIDENTE', 'clave_stps' =&gt; 313030102, 'activo' =&gt; 1, 'id_rev' =&gt; 1, 'id_reg_cont' =&gt; 1, 'nivel' =&gt; 40, 'familia' =&gt; 12, 'labores' =&gt; 5, 'regimen' =&gt; 'C', 'clasif' =&gt; '40.12.05'</v>
      </c>
      <c r="B738" t="str">
        <f t="shared" ca="1" si="24"/>
        <v>401205, 'RESIDENTE ""B"" (EXPLORACION)', '', 'INGENIERO RESIDENTE', 313030102, 1, 1, 1, 40, 12, 5, 'C', '40.12.05'</v>
      </c>
      <c r="C73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401205, </v>
      </c>
      <c r="D73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'RESIDENTE ""B"" (EXPLORACION)', </v>
      </c>
      <c r="E73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3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'INGENIERO RESIDENTE', </v>
      </c>
      <c r="G73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313030102, </v>
      </c>
      <c r="H73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3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3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3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40, </v>
      </c>
      <c r="L73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12, </v>
      </c>
      <c r="M73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73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3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'40.12.05'</v>
      </c>
      <c r="P73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3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3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3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3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3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3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3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3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3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3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3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3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3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3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3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3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3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3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3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3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3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3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3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3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39" spans="1:40" x14ac:dyDescent="0.25">
      <c r="A739" t="str">
        <f t="shared" ca="1" si="23"/>
        <v>'clave' =&gt; 322803, 'descr' =&gt; 'RESIDENTE DE INGENIERIA DE TELECOMUNICACIONES (PROFESIONISTA)', 'nombre' =&gt; '', 'puesto_stps' =&gt; 'INGENIERO EN TELECOMUNICACIONES', 'clave_stps' =&gt; 454010300, 'activo' =&gt; 1, 'id_rev' =&gt; 1, 'id_reg_cont' =&gt; 1, 'nivel' =&gt; 32, 'familia' =&gt; 28, 'labores' =&gt; 3, 'regimen' =&gt; 'C', 'clasif' =&gt; '32.28.03'</v>
      </c>
      <c r="B739" t="str">
        <f t="shared" ca="1" si="24"/>
        <v>322803, 'RESIDENTE DE INGENIERIA DE TELECOMUNICACIONES (PROFESIONISTA)', '', 'INGENIERO EN TELECOMUNICACIONES', 454010300, 1, 1, 1, 32, 28, 3, 'C', '32.28.03'</v>
      </c>
      <c r="C73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322803, </v>
      </c>
      <c r="D73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'RESIDENTE DE INGENIERIA DE TELECOMUNICACIONES (PROFESIONISTA)', </v>
      </c>
      <c r="E73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3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'INGENIERO EN TELECOMUNICACIONES', </v>
      </c>
      <c r="G73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454010300, </v>
      </c>
      <c r="H73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3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3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3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32, </v>
      </c>
      <c r="L73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28, </v>
      </c>
      <c r="M73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73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3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'32.28.03'</v>
      </c>
      <c r="P73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3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3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3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3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3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3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3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3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3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3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3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3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3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3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3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3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3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3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3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3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3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3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3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3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40" spans="1:40" x14ac:dyDescent="0.25">
      <c r="A740" t="str">
        <f t="shared" ca="1" si="23"/>
        <v>'clave' =&gt; 294407, 'descr' =&gt; 'SECRETARIA PARTICULAR ""A""', 'nombre' =&gt; '', 'puesto_stps' =&gt; 'SECRETARIA EJECUTIVA', 'clave_stps' =&gt; 823080300, 'activo' =&gt; 1, 'id_rev' =&gt; 1, 'id_reg_cont' =&gt; 1, 'nivel' =&gt; 29, 'familia' =&gt; 44, 'labores' =&gt; 7, 'regimen' =&gt; 'C', 'clasif' =&gt; '29.44.07'</v>
      </c>
      <c r="B740" t="str">
        <f t="shared" ca="1" si="24"/>
        <v>294407, 'SECRETARIA PARTICULAR ""A""', '', 'SECRETARIA EJECUTIVA', 823080300, 1, 1, 1, 29, 44, 7, 'C', '29.44.07'</v>
      </c>
      <c r="C74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294407, </v>
      </c>
      <c r="D74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'SECRETARIA PARTICULAR ""A""', </v>
      </c>
      <c r="E74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4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'SECRETARIA EJECUTIVA', </v>
      </c>
      <c r="G74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823080300, </v>
      </c>
      <c r="H74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4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4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4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74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74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74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4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'29.44.07'</v>
      </c>
      <c r="P74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4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4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4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4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4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4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4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4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4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4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4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4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4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4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4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4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4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4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4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4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4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4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4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4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41" spans="1:40" x14ac:dyDescent="0.25">
      <c r="A741" t="str">
        <f t="shared" ca="1" si="23"/>
        <v>'clave' =&gt; 284407, 'descr' =&gt; 'SECRETARIA PARTICULAR ""B""', 'nombre' =&gt; '', 'puesto_stps' =&gt; 'SECRETARIA EJECUTIVA', 'clave_stps' =&gt; 823080300, 'activo' =&gt; 1, 'id_rev' =&gt; 1, 'id_reg_cont' =&gt; 1, 'nivel' =&gt; 28, 'familia' =&gt; 44, 'labores' =&gt; 7, 'regimen' =&gt; 'C', 'clasif' =&gt; '28.44.07'</v>
      </c>
      <c r="B741" t="str">
        <f t="shared" ca="1" si="24"/>
        <v>284407, 'SECRETARIA PARTICULAR ""B""', '', 'SECRETARIA EJECUTIVA', 823080300, 1, 1, 1, 28, 44, 7, 'C', '28.44.07'</v>
      </c>
      <c r="C74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284407, </v>
      </c>
      <c r="D74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'SECRETARIA PARTICULAR ""B""', </v>
      </c>
      <c r="E74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4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'SECRETARIA EJECUTIVA', </v>
      </c>
      <c r="G74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823080300, </v>
      </c>
      <c r="H74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4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4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4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74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74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74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4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'28.44.07'</v>
      </c>
      <c r="P74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4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4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4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4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4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4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4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4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4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4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4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4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4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4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4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4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4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4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4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4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4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4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4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4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42" spans="1:40" x14ac:dyDescent="0.25">
      <c r="A742" t="str">
        <f t="shared" ca="1" si="23"/>
        <v>'clave' =&gt; 274407, 'descr' =&gt; 'SECRETARIA PARTICULAR ""C""', 'nombre' =&gt; '', 'puesto_stps' =&gt; 'SECRETARIA EJECUTIVA', 'clave_stps' =&gt; 823080300, 'activo' =&gt; 1, 'id_rev' =&gt; 1, 'id_reg_cont' =&gt; 1, 'nivel' =&gt; 27, 'familia' =&gt; 44, 'labores' =&gt; 7, 'regimen' =&gt; 'C', 'clasif' =&gt; '27.44.07'</v>
      </c>
      <c r="B742" t="str">
        <f t="shared" ca="1" si="24"/>
        <v>274407, 'SECRETARIA PARTICULAR ""C""', '', 'SECRETARIA EJECUTIVA', 823080300, 1, 1, 1, 27, 44, 7, 'C', '27.44.07'</v>
      </c>
      <c r="C74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274407, </v>
      </c>
      <c r="D74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'SECRETARIA PARTICULAR ""C""', </v>
      </c>
      <c r="E74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4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'SECRETARIA EJECUTIVA', </v>
      </c>
      <c r="G74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823080300, </v>
      </c>
      <c r="H74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4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4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4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74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74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74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4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'27.44.07'</v>
      </c>
      <c r="P74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4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4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4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4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4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4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4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4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4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4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4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4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4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4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4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4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4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4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4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4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4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4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4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4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43" spans="1:40" x14ac:dyDescent="0.25">
      <c r="A743" t="str">
        <f t="shared" ca="1" si="23"/>
        <v>'clave' =&gt; 354401, 'descr' =&gt; 'SECRETARIA PARTICULAR DE CONSEJERO PROFESIONAL', 'nombre' =&gt; '', 'puesto_stps' =&gt; 'SECRETARIA EJECUTIVA', 'clave_stps' =&gt; 823080300, 'activo' =&gt; 1, 'id_rev' =&gt; 1, 'id_reg_cont' =&gt; 1, 'nivel' =&gt; 35, 'familia' =&gt; 44, 'labores' =&gt; 1, 'regimen' =&gt; 'C', 'clasif' =&gt; '35.44.01'</v>
      </c>
      <c r="B743" t="str">
        <f t="shared" ca="1" si="24"/>
        <v>354401, 'SECRETARIA PARTICULAR DE CONSEJERO PROFESIONAL', '', 'SECRETARIA EJECUTIVA', 823080300, 1, 1, 1, 35, 44, 1, 'C', '35.44.01'</v>
      </c>
      <c r="C74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354401, </v>
      </c>
      <c r="D74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'SECRETARIA PARTICULAR DE CONSEJERO PROFESIONAL', </v>
      </c>
      <c r="E74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4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'SECRETARIA EJECUTIVA', </v>
      </c>
      <c r="G74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823080300, </v>
      </c>
      <c r="H74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4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4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4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35, </v>
      </c>
      <c r="L74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74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74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4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'35.44.01'</v>
      </c>
      <c r="P74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4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4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4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4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4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4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4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4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4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4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4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4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4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4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4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4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4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4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4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4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4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4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4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4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44" spans="1:40" x14ac:dyDescent="0.25">
      <c r="A744" t="str">
        <f t="shared" ca="1" si="23"/>
        <v>'clave' =&gt; 344408, 'descr' =&gt; 'SECRETARIA PARTICULAR DE DIRECTOR CORPORATIVO Y/O ORGANISMO SUBSIDIARIO', 'nombre' =&gt; '', 'puesto_stps' =&gt; 'SECRETARIA EJECUTIVA', 'clave_stps' =&gt; 823080300, 'activo' =&gt; 1, 'id_rev' =&gt; 1, 'id_reg_cont' =&gt; 1, 'nivel' =&gt; 34, 'familia' =&gt; 44, 'labores' =&gt; 8, 'regimen' =&gt; 'C', 'clasif' =&gt; '34.44.08'</v>
      </c>
      <c r="B744" t="str">
        <f t="shared" ca="1" si="24"/>
        <v>344408, 'SECRETARIA PARTICULAR DE DIRECTOR CORPORATIVO Y/O ORGANISMO SUBSIDIARIO', '', 'SECRETARIA EJECUTIVA', 823080300, 1, 1, 1, 34, 44, 8, 'C', '34.44.08'</v>
      </c>
      <c r="C74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344408, </v>
      </c>
      <c r="D74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'SECRETARIA PARTICULAR DE DIRECTOR CORPORATIVO Y/O ORGANISMO SUBSIDIARIO', </v>
      </c>
      <c r="E74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4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'SECRETARIA EJECUTIVA', </v>
      </c>
      <c r="G74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823080300, </v>
      </c>
      <c r="H74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4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4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4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34, </v>
      </c>
      <c r="L74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74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74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4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'34.44.08'</v>
      </c>
      <c r="P74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4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4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4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4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4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4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4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4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4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4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4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4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4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4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4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4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4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4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4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4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4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4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4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4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45" spans="1:40" x14ac:dyDescent="0.25">
      <c r="A745" t="str">
        <f t="shared" ca="1" si="23"/>
        <v>'clave' =&gt; 314408, 'descr' =&gt; 'SECRETARIA PARTICULAR DE GERENTE CORPORATIVO DE ORGANISMO SUBSIDIARIO', 'nombre' =&gt; '', 'puesto_stps' =&gt; 'SECRETARIA EJECUTIVA', 'clave_stps' =&gt; 823080300, 'activo' =&gt; 1, 'id_rev' =&gt; 1, 'id_reg_cont' =&gt; 1, 'nivel' =&gt; 31, 'familia' =&gt; 44, 'labores' =&gt; 8, 'regimen' =&gt; 'C', 'clasif' =&gt; '31.44.08'</v>
      </c>
      <c r="B745" t="str">
        <f t="shared" ca="1" si="24"/>
        <v>314408, 'SECRETARIA PARTICULAR DE GERENTE CORPORATIVO DE ORGANISMO SUBSIDIARIO', '', 'SECRETARIA EJECUTIVA', 823080300, 1, 1, 1, 31, 44, 8, 'C', '31.44.08'</v>
      </c>
      <c r="C74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314408, </v>
      </c>
      <c r="D74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'SECRETARIA PARTICULAR DE GERENTE CORPORATIVO DE ORGANISMO SUBSIDIARIO', </v>
      </c>
      <c r="E74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4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'SECRETARIA EJECUTIVA', </v>
      </c>
      <c r="G74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823080300, </v>
      </c>
      <c r="H74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4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4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4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31, </v>
      </c>
      <c r="L74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74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74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4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'31.44.08'</v>
      </c>
      <c r="P74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4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4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4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4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4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4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4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4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4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4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4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4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4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4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4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4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4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4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4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4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4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4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4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4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46" spans="1:40" x14ac:dyDescent="0.25">
      <c r="A746" t="str">
        <f t="shared" ca="1" si="23"/>
        <v>'clave' =&gt; 364408, 'descr' =&gt; 'SECRETARIA PARTICULAR DE LA DIRECCION GENERAL DE PETROLEOS MEXICANOS', 'nombre' =&gt; '', 'puesto_stps' =&gt; 'SECRETARIA EJECUTIVA', 'clave_stps' =&gt; 823080300, 'activo' =&gt; 1, 'id_rev' =&gt; 1, 'id_reg_cont' =&gt; 1, 'nivel' =&gt; 36, 'familia' =&gt; 44, 'labores' =&gt; 8, 'regimen' =&gt; 'C', 'clasif' =&gt; '36.44.08'</v>
      </c>
      <c r="B746" t="str">
        <f t="shared" ca="1" si="24"/>
        <v>364408, 'SECRETARIA PARTICULAR DE LA DIRECCION GENERAL DE PETROLEOS MEXICANOS', '', 'SECRETARIA EJECUTIVA', 823080300, 1, 1, 1, 36, 44, 8, 'C', '36.44.08'</v>
      </c>
      <c r="C74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364408, </v>
      </c>
      <c r="D74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'SECRETARIA PARTICULAR DE LA DIRECCION GENERAL DE PETROLEOS MEXICANOS', </v>
      </c>
      <c r="E74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4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'SECRETARIA EJECUTIVA', </v>
      </c>
      <c r="G74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823080300, </v>
      </c>
      <c r="H74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4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4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4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36, </v>
      </c>
      <c r="L74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74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74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4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'36.44.08'</v>
      </c>
      <c r="P74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4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4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4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4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4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4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4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4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4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4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4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4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4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4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4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4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4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4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4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4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4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4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4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4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47" spans="1:40" x14ac:dyDescent="0.25">
      <c r="A747" t="str">
        <f t="shared" ca="1" si="23"/>
        <v>'clave' =&gt; 324408, 'descr' =&gt; 'SECRETARIA PARTICULAR DE SUBDIRECTOR CORPORATIVO DE ORGANISMO SUBSIDIARIO', 'nombre' =&gt; '', 'puesto_stps' =&gt; 'SECRETARIA EJECUTIVA', 'clave_stps' =&gt; 823080300, 'activo' =&gt; 1, 'id_rev' =&gt; 1, 'id_reg_cont' =&gt; 1, 'nivel' =&gt; 32, 'familia' =&gt; 44, 'labores' =&gt; 8, 'regimen' =&gt; 'C', 'clasif' =&gt; '32.44.08'</v>
      </c>
      <c r="B747" t="str">
        <f t="shared" ca="1" si="24"/>
        <v>324408, 'SECRETARIA PARTICULAR DE SUBDIRECTOR CORPORATIVO DE ORGANISMO SUBSIDIARIO', '', 'SECRETARIA EJECUTIVA', 823080300, 1, 1, 1, 32, 44, 8, 'C', '32.44.08'</v>
      </c>
      <c r="C74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324408, </v>
      </c>
      <c r="D74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'SECRETARIA PARTICULAR DE SUBDIRECTOR CORPORATIVO DE ORGANISMO SUBSIDIARIO', </v>
      </c>
      <c r="E74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4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'SECRETARIA EJECUTIVA', </v>
      </c>
      <c r="G74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823080300, </v>
      </c>
      <c r="H74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4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4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4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32, </v>
      </c>
      <c r="L74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74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74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4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'32.44.08'</v>
      </c>
      <c r="P74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4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4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4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4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4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4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4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4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4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4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4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4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4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4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4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4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4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4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4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4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4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4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4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4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48" spans="1:40" x14ac:dyDescent="0.25">
      <c r="A748" t="str">
        <f t="shared" ca="1" si="23"/>
        <v>'clave' =&gt; 284408, 'descr' =&gt; 'SECRETARIA PARTICULAR DE SUBGERENTE JEFE DE UNIDAD Y/O ASESOR', 'nombre' =&gt; '', 'puesto_stps' =&gt; 'SECRETARIA EJECUTIVA', 'clave_stps' =&gt; 823080300, 'activo' =&gt; 1, 'id_rev' =&gt; 1, 'id_reg_cont' =&gt; 1, 'nivel' =&gt; 28, 'familia' =&gt; 44, 'labores' =&gt; 8, 'regimen' =&gt; 'C', 'clasif' =&gt; '28.44.08'</v>
      </c>
      <c r="B748" t="str">
        <f t="shared" ca="1" si="24"/>
        <v>284408, 'SECRETARIA PARTICULAR DE SUBGERENTE JEFE DE UNIDAD Y/O ASESOR', '', 'SECRETARIA EJECUTIVA', 823080300, 1, 1, 1, 28, 44, 8, 'C', '28.44.08'</v>
      </c>
      <c r="C74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284408, </v>
      </c>
      <c r="D74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'SECRETARIA PARTICULAR DE SUBGERENTE JEFE DE UNIDAD Y/O ASESOR', </v>
      </c>
      <c r="E74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4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'SECRETARIA EJECUTIVA', </v>
      </c>
      <c r="G74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823080300, </v>
      </c>
      <c r="H74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4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4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4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74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74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74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4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'28.44.08'</v>
      </c>
      <c r="P74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4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4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4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4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4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4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4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4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4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4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4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4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4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4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4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4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4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4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4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4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4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4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4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4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49" spans="1:40" x14ac:dyDescent="0.25">
      <c r="A749" t="str">
        <f t="shared" ca="1" si="23"/>
        <v>'clave' =&gt; 274412, 'descr' =&gt; 'SECRETARIO ""A""', 'nombre' =&gt; '', 'puesto_stps' =&gt; 'SECRETARIA', 'clave_stps' =&gt; 823080201, 'activo' =&gt; 1, 'id_rev' =&gt; 1, 'id_reg_cont' =&gt; 2, 'nivel' =&gt; 27, 'familia' =&gt; 44, 'labores' =&gt; 12, 'regimen' =&gt; 'S', 'clasif' =&gt; '27.44.12'</v>
      </c>
      <c r="B749" t="str">
        <f t="shared" ca="1" si="24"/>
        <v>274412, 'SECRETARIO ""A""', '', 'SECRETARIA', 823080201, 1, 1, 2, 27, 44, 12, 'S', '27.44.12'</v>
      </c>
      <c r="C74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274412, </v>
      </c>
      <c r="D74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'SECRETARIO ""A""', </v>
      </c>
      <c r="E74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4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'SECRETARIA', </v>
      </c>
      <c r="G74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823080201, </v>
      </c>
      <c r="H74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4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4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4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74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74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12, </v>
      </c>
      <c r="N74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4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'27.44.12'</v>
      </c>
      <c r="P74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4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4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4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4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4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4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4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4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4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4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4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4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4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4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4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4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4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4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4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4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4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4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4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4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50" spans="1:40" x14ac:dyDescent="0.25">
      <c r="A750" t="str">
        <f t="shared" ca="1" si="23"/>
        <v>'clave' =&gt; 294414, 'descr' =&gt; 'SECRETARIO ""A"" (INGLâ•”S-ESPAÃOL) EN DEPENDENCIAS CENTRALES', 'nombre' =&gt; '', 'puesto_stps' =&gt; 'SECRETARIA', 'clave_stps' =&gt; 823080201, 'activo' =&gt; 1, 'id_rev' =&gt; 1, 'id_reg_cont' =&gt; 2, 'nivel' =&gt; 29, 'familia' =&gt; 44, 'labores' =&gt; 14, 'regimen' =&gt; 'S', 'clasif' =&gt; '29.44.14'</v>
      </c>
      <c r="B750" t="str">
        <f t="shared" ca="1" si="24"/>
        <v>294414, 'SECRETARIO ""A"" (INGLâ•”S-ESPAÃOL) EN DEPENDENCIAS CENTRALES', '', 'SECRETARIA', 823080201, 1, 1, 2, 29, 44, 14, 'S', '29.44.14'</v>
      </c>
      <c r="C75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294414, </v>
      </c>
      <c r="D75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'SECRETARIO ""A"" (INGLâ•”S-ESPAÃOL) EN DEPENDENCIAS CENTRALES', </v>
      </c>
      <c r="E75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5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'SECRETARIA', </v>
      </c>
      <c r="G75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823080201, </v>
      </c>
      <c r="H75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5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5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5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75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75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14, </v>
      </c>
      <c r="N75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5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'29.44.14'</v>
      </c>
      <c r="P75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5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5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5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5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5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5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5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5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5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5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5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5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5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5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5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5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5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5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5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5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5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5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5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5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51" spans="1:40" x14ac:dyDescent="0.25">
      <c r="A751" t="str">
        <f t="shared" ca="1" si="23"/>
        <v>'clave' =&gt; 284413, 'descr' =&gt; 'SECRETARIO ""A"" EN DEPENDENCIAS CENTRALES', 'nombre' =&gt; '', 'puesto_stps' =&gt; 'SECRETARIA', 'clave_stps' =&gt; 823080201, 'activo' =&gt; 1, 'id_rev' =&gt; 1, 'id_reg_cont' =&gt; 2, 'nivel' =&gt; 28, 'familia' =&gt; 44, 'labores' =&gt; 13, 'regimen' =&gt; 'S', 'clasif' =&gt; '28.44.13'</v>
      </c>
      <c r="B751" t="str">
        <f t="shared" ca="1" si="24"/>
        <v>284413, 'SECRETARIO ""A"" EN DEPENDENCIAS CENTRALES', '', 'SECRETARIA', 823080201, 1, 1, 2, 28, 44, 13, 'S', '28.44.13'</v>
      </c>
      <c r="C75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284413, </v>
      </c>
      <c r="D75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'SECRETARIO ""A"" EN DEPENDENCIAS CENTRALES', </v>
      </c>
      <c r="E75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5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'SECRETARIA', </v>
      </c>
      <c r="G75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823080201, </v>
      </c>
      <c r="H75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5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5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5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75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75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13, </v>
      </c>
      <c r="N75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5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'28.44.13'</v>
      </c>
      <c r="P75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5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5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5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5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5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5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5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5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5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5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5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5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5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5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5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5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5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5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5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5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5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5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5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5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52" spans="1:40" x14ac:dyDescent="0.25">
      <c r="A752" t="str">
        <f t="shared" ca="1" si="23"/>
        <v>'clave' =&gt; 264412, 'descr' =&gt; 'SECRETARIO ""B""', 'nombre' =&gt; '', 'puesto_stps' =&gt; 'SECRETARIA', 'clave_stps' =&gt; 823080201, 'activo' =&gt; 1, 'id_rev' =&gt; 1, 'id_reg_cont' =&gt; 2, 'nivel' =&gt; 26, 'familia' =&gt; 44, 'labores' =&gt; 12, 'regimen' =&gt; 'S', 'clasif' =&gt; '26.44.12'</v>
      </c>
      <c r="B752" t="str">
        <f t="shared" ca="1" si="24"/>
        <v>264412, 'SECRETARIO ""B""', '', 'SECRETARIA', 823080201, 1, 1, 2, 26, 44, 12, 'S', '26.44.12'</v>
      </c>
      <c r="C75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264412, </v>
      </c>
      <c r="D75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'SECRETARIO ""B""', </v>
      </c>
      <c r="E75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5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'SECRETARIA', </v>
      </c>
      <c r="G75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823080201, </v>
      </c>
      <c r="H75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5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5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5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26, </v>
      </c>
      <c r="L75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75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12, </v>
      </c>
      <c r="N75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5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'26.44.12'</v>
      </c>
      <c r="P75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5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5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5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5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5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5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5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5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5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5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5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5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5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5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5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5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5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5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5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5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5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5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5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5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53" spans="1:40" x14ac:dyDescent="0.25">
      <c r="A753" t="str">
        <f t="shared" ca="1" si="23"/>
        <v>'clave' =&gt; 451101, 'descr' =&gt; 'SECRETARIO PARTICULAR D. G. DE PEMEX', 'nombre' =&gt; '', 'puesto_stps' =&gt; 'SECRETARIO TECNICO', 'clave_stps' =&gt; 824010200, 'activo' =&gt; 1, 'id_rev' =&gt; 1, 'id_reg_cont' =&gt; 1, 'nivel' =&gt; 45, 'familia' =&gt; 11, 'labores' =&gt; 1, 'regimen' =&gt; 'C', 'clasif' =&gt; '45.11.01'</v>
      </c>
      <c r="B753" t="str">
        <f t="shared" ca="1" si="24"/>
        <v>451101, 'SECRETARIO PARTICULAR D. G. DE PEMEX', '', 'SECRETARIO TECNICO', 824010200, 1, 1, 1, 45, 11, 1, 'C', '45.11.01'</v>
      </c>
      <c r="C75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451101, </v>
      </c>
      <c r="D75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'SECRETARIO PARTICULAR D. G. DE PEMEX', </v>
      </c>
      <c r="E75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5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'SECRETARIO TECNICO', </v>
      </c>
      <c r="G75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824010200, </v>
      </c>
      <c r="H75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5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5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5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45, </v>
      </c>
      <c r="L75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11, </v>
      </c>
      <c r="M75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75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5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'45.11.01'</v>
      </c>
      <c r="P75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5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5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5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5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5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5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5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5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5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5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5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5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5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5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5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5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5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5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5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5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5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5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5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5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54" spans="1:40" x14ac:dyDescent="0.25">
      <c r="A754" t="str">
        <f t="shared" ca="1" si="23"/>
        <v>'clave' =&gt; 451102, 'descr' =&gt; 'SECRETARIO TECNICO D. G. DE PEMEX', 'nombre' =&gt; '', 'puesto_stps' =&gt; 'SECRETARIO TECNICO', 'clave_stps' =&gt; 824010200, 'activo' =&gt; 1, 'id_rev' =&gt; 1, 'id_reg_cont' =&gt; 1, 'nivel' =&gt; 45, 'familia' =&gt; 11, 'labores' =&gt; 2, 'regimen' =&gt; 'C', 'clasif' =&gt; '45.11.02'</v>
      </c>
      <c r="B754" t="str">
        <f t="shared" ca="1" si="24"/>
        <v>451102, 'SECRETARIO TECNICO D. G. DE PEMEX', '', 'SECRETARIO TECNICO', 824010200, 1, 1, 1, 45, 11, 2, 'C', '45.11.02'</v>
      </c>
      <c r="C75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451102, </v>
      </c>
      <c r="D75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'SECRETARIO TECNICO D. G. DE PEMEX', </v>
      </c>
      <c r="E75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5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'SECRETARIO TECNICO', </v>
      </c>
      <c r="G75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824010200, </v>
      </c>
      <c r="H75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5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5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5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45, </v>
      </c>
      <c r="L75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11, </v>
      </c>
      <c r="M75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75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5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'45.11.02'</v>
      </c>
      <c r="P75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5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5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5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5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5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5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5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5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5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5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5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5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5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5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5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5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5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5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5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5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5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5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5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5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55" spans="1:40" x14ac:dyDescent="0.25">
      <c r="A755" t="str">
        <f t="shared" ca="1" si="23"/>
        <v>'clave' =&gt; 138432, 'descr' =&gt; 'SEGUNDO CAMARERO', 'nombre' =&gt; '', 'puesto_stps' =&gt; 'CAMARERO DE BARCO', 'clave_stps' =&gt; 772010800, 'activo' =&gt; 1, 'id_rev' =&gt; 1, 'id_reg_cont' =&gt; 2, 'nivel' =&gt; 13, 'familia' =&gt; 84, 'labores' =&gt; 32, 'regimen' =&gt; 'S', 'clasif' =&gt; '13.84.32'</v>
      </c>
      <c r="B755" t="str">
        <f t="shared" ca="1" si="24"/>
        <v>138432, 'SEGUNDO CAMARERO', '', 'CAMARERO DE BARCO', 772010800, 1, 1, 2, 13, 84, 32, 'S', '13.84.32'</v>
      </c>
      <c r="C75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138432, </v>
      </c>
      <c r="D75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'SEGUNDO CAMARERO', </v>
      </c>
      <c r="E75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5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'CAMARERO DE BARCO', </v>
      </c>
      <c r="G75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772010800, </v>
      </c>
      <c r="H75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5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5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5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13, </v>
      </c>
      <c r="L75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75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32, </v>
      </c>
      <c r="N75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5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'13.84.32'</v>
      </c>
      <c r="P75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5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5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5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5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5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5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5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5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5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5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5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5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5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5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5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5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5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5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5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5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5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5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5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5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56" spans="1:40" x14ac:dyDescent="0.25">
      <c r="A756" t="str">
        <f t="shared" ca="1" si="23"/>
        <v>'clave' =&gt; 208406, 'descr' =&gt; 'SEGUNDO COCINERO DE BUQUE TANQUE', 'nombre' =&gt; '', 'puesto_stps' =&gt; 'COCINERO DE BARCO', 'clave_stps' =&gt; 722040500, 'activo' =&gt; 1, 'id_rev' =&gt; 1, 'id_reg_cont' =&gt; 2, 'nivel' =&gt; 20, 'familia' =&gt; 84, 'labores' =&gt; 6, 'regimen' =&gt; 'S', 'clasif' =&gt; '20.84.06'</v>
      </c>
      <c r="B756" t="str">
        <f t="shared" ca="1" si="24"/>
        <v>208406, 'SEGUNDO COCINERO DE BUQUE TANQUE', '', 'COCINERO DE BARCO', 722040500, 1, 1, 2, 20, 84, 6, 'S', '20.84.06'</v>
      </c>
      <c r="C75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208406, </v>
      </c>
      <c r="D75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'SEGUNDO COCINERO DE BUQUE TANQUE', </v>
      </c>
      <c r="E75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5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'COCINERO DE BARCO', </v>
      </c>
      <c r="G75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722040500, </v>
      </c>
      <c r="H75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5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5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5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20, </v>
      </c>
      <c r="L75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75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75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5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'20.84.06'</v>
      </c>
      <c r="P75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5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5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5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5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5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5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5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5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5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5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5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5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5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5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5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5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5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5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5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5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5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5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5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5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57" spans="1:40" x14ac:dyDescent="0.25">
      <c r="A757" t="str">
        <f t="shared" ca="1" si="23"/>
        <v>'clave' =&gt; 258408, 'descr' =&gt; 'SEGUNDO MOTORISTA', 'nombre' =&gt; '', 'puesto_stps' =&gt; 'MOTORISTA', 'clave_stps' =&gt; 413060200, 'activo' =&gt; 1, 'id_rev' =&gt; 1, 'id_reg_cont' =&gt; 2, 'nivel' =&gt; 25, 'familia' =&gt; 84, 'labores' =&gt; 8, 'regimen' =&gt; 'S', 'clasif' =&gt; '25.84.08'</v>
      </c>
      <c r="B757" t="str">
        <f t="shared" ca="1" si="24"/>
        <v>258408, 'SEGUNDO MOTORISTA', '', 'MOTORISTA', 413060200, 1, 1, 2, 25, 84, 8, 'S', '25.84.08'</v>
      </c>
      <c r="C75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258408, </v>
      </c>
      <c r="D75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'SEGUNDO MOTORISTA', </v>
      </c>
      <c r="E75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5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'MOTORISTA', </v>
      </c>
      <c r="G75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413060200, </v>
      </c>
      <c r="H75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5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5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5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25, </v>
      </c>
      <c r="L75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75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75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5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'25.84.08'</v>
      </c>
      <c r="P75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5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5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5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5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5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5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5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5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5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5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5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5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5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5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5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5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5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5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5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5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5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5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5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5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58" spans="1:40" x14ac:dyDescent="0.25">
      <c r="A758" t="str">
        <f t="shared" ca="1" si="23"/>
        <v>'clave' =&gt; 308403, 'descr' =&gt; 'SEGUNDO OFICIAL DE CUBIERTA DE BUQUE', 'nombre' =&gt; '', 'puesto_stps' =&gt; 'OFICIAL DE CUBIERTA', 'clave_stps' =&gt; 644010300, 'activo' =&gt; 1, 'id_rev' =&gt; 1, 'id_reg_cont' =&gt; 2, 'nivel' =&gt; 30, 'familia' =&gt; 84, 'labores' =&gt; 3, 'regimen' =&gt; 'S', 'clasif' =&gt; '30.84.03'</v>
      </c>
      <c r="B758" t="str">
        <f t="shared" ca="1" si="24"/>
        <v>308403, 'SEGUNDO OFICIAL DE CUBIERTA DE BUQUE', '', 'OFICIAL DE CUBIERTA', 644010300, 1, 1, 2, 30, 84, 3, 'S', '30.84.03'</v>
      </c>
      <c r="C75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308403, </v>
      </c>
      <c r="D75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'SEGUNDO OFICIAL DE CUBIERTA DE BUQUE', </v>
      </c>
      <c r="E75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5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'OFICIAL DE CUBIERTA', </v>
      </c>
      <c r="G75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644010300, </v>
      </c>
      <c r="H75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5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5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5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30, </v>
      </c>
      <c r="L75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75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75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5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'30.84.03'</v>
      </c>
      <c r="P75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5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5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5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5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5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5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5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5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5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5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5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5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5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5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5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5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5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5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5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5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5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5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5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5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59" spans="1:40" x14ac:dyDescent="0.25">
      <c r="A759" t="str">
        <f t="shared" ca="1" si="23"/>
        <v>'clave' =&gt; 298406, 'descr' =&gt; 'SEGUNDO OFICIAL DE CUBIERTA DE REMOLCADOR', 'nombre' =&gt; '', 'puesto_stps' =&gt; 'OFICIAL DE CUBIERTA', 'clave_stps' =&gt; 644010300, 'activo' =&gt; 1, 'id_rev' =&gt; 1, 'id_reg_cont' =&gt; 2, 'nivel' =&gt; 29, 'familia' =&gt; 84, 'labores' =&gt; 6, 'regimen' =&gt; 'S', 'clasif' =&gt; '29.84.06'</v>
      </c>
      <c r="B759" t="str">
        <f t="shared" ca="1" si="24"/>
        <v>298406, 'SEGUNDO OFICIAL DE CUBIERTA DE REMOLCADOR', '', 'OFICIAL DE CUBIERTA', 644010300, 1, 1, 2, 29, 84, 6, 'S', '29.84.06'</v>
      </c>
      <c r="C75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298406, </v>
      </c>
      <c r="D75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'SEGUNDO OFICIAL DE CUBIERTA DE REMOLCADOR', </v>
      </c>
      <c r="E75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5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'OFICIAL DE CUBIERTA', </v>
      </c>
      <c r="G75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644010300, </v>
      </c>
      <c r="H75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5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5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5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75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75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75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5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'29.84.06'</v>
      </c>
      <c r="P75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5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5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5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5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5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5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5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5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5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5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5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5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5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5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5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5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5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5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5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5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5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5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5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5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60" spans="1:40" x14ac:dyDescent="0.25">
      <c r="A760" t="str">
        <f t="shared" ca="1" si="23"/>
        <v>'clave' =&gt; 298407, 'descr' =&gt; 'SEGUNDO OFICIAL DE Mâ”´QUINA DE REMOLCADOR', 'nombre' =&gt; '', 'puesto_stps' =&gt; 'OFICIAL MAQUINISTA DE BARCO', 'clave_stps' =&gt; 643020200, 'activo' =&gt; 1, 'id_rev' =&gt; 1, 'id_reg_cont' =&gt; 2, 'nivel' =&gt; 29, 'familia' =&gt; 84, 'labores' =&gt; 7, 'regimen' =&gt; 'S', 'clasif' =&gt; '29.84.07'</v>
      </c>
      <c r="B760" t="str">
        <f t="shared" ca="1" si="24"/>
        <v>298407, 'SEGUNDO OFICIAL DE Mâ”´QUINA DE REMOLCADOR', '', 'OFICIAL MAQUINISTA DE BARCO', 643020200, 1, 1, 2, 29, 84, 7, 'S', '29.84.07'</v>
      </c>
      <c r="C76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298407, </v>
      </c>
      <c r="D76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'SEGUNDO OFICIAL DE Mâ”´QUINA DE REMOLCADOR', </v>
      </c>
      <c r="E76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6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'OFICIAL MAQUINISTA DE BARCO', </v>
      </c>
      <c r="G76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643020200, </v>
      </c>
      <c r="H76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6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6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6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76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76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76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6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'29.84.07'</v>
      </c>
      <c r="P76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6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6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6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6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6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6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6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6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6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6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6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6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6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6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6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6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6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6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6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6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6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6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6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6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61" spans="1:40" x14ac:dyDescent="0.25">
      <c r="A761" t="str">
        <f t="shared" ca="1" si="23"/>
        <v>'clave' =&gt; 308404, 'descr' =&gt; 'SEGUNDO OFICIAL DE MAQUINAS DE BUQUE', 'nombre' =&gt; '', 'puesto_stps' =&gt; 'OFICIAL MAQUINISTA DE BARCO', 'clave_stps' =&gt; 643020200, 'activo' =&gt; 1, 'id_rev' =&gt; 1, 'id_reg_cont' =&gt; 2, 'nivel' =&gt; 30, 'familia' =&gt; 84, 'labores' =&gt; 4, 'regimen' =&gt; 'S', 'clasif' =&gt; '30.84.04'</v>
      </c>
      <c r="B761" t="str">
        <f t="shared" ca="1" si="24"/>
        <v>308404, 'SEGUNDO OFICIAL DE MAQUINAS DE BUQUE', '', 'OFICIAL MAQUINISTA DE BARCO', 643020200, 1, 1, 2, 30, 84, 4, 'S', '30.84.04'</v>
      </c>
      <c r="C76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308404, </v>
      </c>
      <c r="D76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'SEGUNDO OFICIAL DE MAQUINAS DE BUQUE', </v>
      </c>
      <c r="E76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6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'OFICIAL MAQUINISTA DE BARCO', </v>
      </c>
      <c r="G76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643020200, </v>
      </c>
      <c r="H76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6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6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6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30, </v>
      </c>
      <c r="L76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76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76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6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'30.84.04'</v>
      </c>
      <c r="P76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6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6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6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6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6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6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6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6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6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6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6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6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6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6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6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6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6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6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6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6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6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6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6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6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62" spans="1:40" x14ac:dyDescent="0.25">
      <c r="A762" t="str">
        <f t="shared" ca="1" si="23"/>
        <v>'clave' =&gt; 178102, 'descr' =&gt; 'SOBRESTANTE DE PRIMERA-TRANSPORTES', 'nombre' =&gt; '', 'puesto_stps' =&gt; 'SUPERVISOR DE TRANSPORTACIÃ‹N', 'clave_stps' =&gt; 653020202, 'activo' =&gt; 1, 'id_rev' =&gt; 1, 'id_reg_cont' =&gt; 2, 'nivel' =&gt; 17, 'familia' =&gt; 81, 'labores' =&gt; 2, 'regimen' =&gt; 'S', 'clasif' =&gt; '17.81.02'</v>
      </c>
      <c r="B762" t="str">
        <f t="shared" ca="1" si="24"/>
        <v>178102, 'SOBRESTANTE DE PRIMERA-TRANSPORTES', '', 'SUPERVISOR DE TRANSPORTACIÃ‹N', 653020202, 1, 1, 2, 17, 81, 2, 'S', '17.81.02'</v>
      </c>
      <c r="C76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178102, </v>
      </c>
      <c r="D76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'SOBRESTANTE DE PRIMERA-TRANSPORTES', </v>
      </c>
      <c r="E76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6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 DE TRANSPORTACIÃ‹N', </v>
      </c>
      <c r="G76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653020202, </v>
      </c>
      <c r="H76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6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6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6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17, </v>
      </c>
      <c r="L76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81, </v>
      </c>
      <c r="M76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76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6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'17.81.02'</v>
      </c>
      <c r="P76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6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6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6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6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6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6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6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6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6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6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6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6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6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6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6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6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6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6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6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6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6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6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6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6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63" spans="1:40" x14ac:dyDescent="0.25">
      <c r="A763" t="str">
        <f t="shared" ca="1" si="23"/>
        <v>'clave' =&gt; 178206, 'descr' =&gt; 'SOBRESTANTE DE PRIMERA-VARIOS (MUELLE PATIO Y TRABAJOS GENERALES)', 'nombre' =&gt; '', 'puesto_stps' =&gt; 'PRACTICO DE PUERTO', 'clave_stps' =&gt; 643030302, 'activo' =&gt; 1, 'id_rev' =&gt; 1, 'id_reg_cont' =&gt; 2, 'nivel' =&gt; 17, 'familia' =&gt; 82, 'labores' =&gt; 6, 'regimen' =&gt; 'S', 'clasif' =&gt; '17.82.06'</v>
      </c>
      <c r="B763" t="str">
        <f t="shared" ca="1" si="24"/>
        <v>178206, 'SOBRESTANTE DE PRIMERA-VARIOS (MUELLE PATIO Y TRABAJOS GENERALES)', '', 'PRACTICO DE PUERTO', 643030302, 1, 1, 2, 17, 82, 6, 'S', '17.82.06'</v>
      </c>
      <c r="C76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178206, </v>
      </c>
      <c r="D76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'SOBRESTANTE DE PRIMERA-VARIOS (MUELLE PATIO Y TRABAJOS GENERALES)', </v>
      </c>
      <c r="E76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6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'PRACTICO DE PUERTO', </v>
      </c>
      <c r="G76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643030302, </v>
      </c>
      <c r="H76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6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6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6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17, </v>
      </c>
      <c r="L76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82, </v>
      </c>
      <c r="M76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76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6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'17.82.06'</v>
      </c>
      <c r="P76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6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6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6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6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6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6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6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6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6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6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6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6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6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6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6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6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6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6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6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6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6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6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6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6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64" spans="1:40" x14ac:dyDescent="0.25">
      <c r="A764" t="str">
        <f t="shared" ca="1" si="23"/>
        <v>'clave' =&gt; 178307, 'descr' =&gt; 'SOBRESTANTE DE PRIMERA-Vâ•A', 'nombre' =&gt; '', 'puesto_stps' =&gt; 'EMPLEADO MOVIMIENTO DE TRENES', 'clave_stps' =&gt; 613010400, 'activo' =&gt; 1, 'id_rev' =&gt; 1, 'id_reg_cont' =&gt; 2, 'nivel' =&gt; 17, 'familia' =&gt; 83, 'labores' =&gt; 7, 'regimen' =&gt; 'S', 'clasif' =&gt; '17.83.07'</v>
      </c>
      <c r="B764" t="str">
        <f t="shared" ca="1" si="24"/>
        <v>178307, 'SOBRESTANTE DE PRIMERA-Vâ•A', '', 'EMPLEADO MOVIMIENTO DE TRENES', 613010400, 1, 1, 2, 17, 83, 7, 'S', '17.83.07'</v>
      </c>
      <c r="C76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178307, </v>
      </c>
      <c r="D76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'SOBRESTANTE DE PRIMERA-Vâ•A', </v>
      </c>
      <c r="E76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6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'EMPLEADO MOVIMIENTO DE TRENES', </v>
      </c>
      <c r="G76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613010400, </v>
      </c>
      <c r="H76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6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6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6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17, </v>
      </c>
      <c r="L76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83, </v>
      </c>
      <c r="M76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76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6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'17.83.07'</v>
      </c>
      <c r="P76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6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6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6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6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6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6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6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6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6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6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6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6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6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6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6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6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6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6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6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6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6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6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6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6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65" spans="1:40" x14ac:dyDescent="0.25">
      <c r="A765" t="str">
        <f t="shared" ca="1" si="23"/>
        <v>'clave' =&gt; 293304, 'descr' =&gt; 'SUBCONTADOR ""B""', 'nombre' =&gt; '', 'puesto_stps' =&gt; 'SUBCONTADOR', 'clave_stps' =&gt; 824010300, 'activo' =&gt; 1, 'id_rev' =&gt; 1, 'id_reg_cont' =&gt; 2, 'nivel' =&gt; 29, 'familia' =&gt; 33, 'labores' =&gt; 4, 'regimen' =&gt; 'S', 'clasif' =&gt; '29.33.04'</v>
      </c>
      <c r="B765" t="str">
        <f t="shared" ca="1" si="24"/>
        <v>293304, 'SUBCONTADOR ""B""', '', 'SUBCONTADOR', 824010300, 1, 1, 2, 29, 33, 4, 'S', '29.33.04'</v>
      </c>
      <c r="C76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293304, </v>
      </c>
      <c r="D76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'SUBCONTADOR ""B""', </v>
      </c>
      <c r="E76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6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'SUBCONTADOR', </v>
      </c>
      <c r="G76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824010300, </v>
      </c>
      <c r="H76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6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6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6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76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33, </v>
      </c>
      <c r="M76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76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6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'29.33.04'</v>
      </c>
      <c r="P76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6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6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6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6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6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6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6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6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6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6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6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6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6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6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6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6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6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6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6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6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6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6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6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6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66" spans="1:40" x14ac:dyDescent="0.25">
      <c r="A766" t="str">
        <f t="shared" ca="1" si="23"/>
        <v>'clave' =&gt; 323305, 'descr' =&gt; 'SUBCONTADOR ESPECIALISTA ""A""', 'nombre' =&gt; '', 'puesto_stps' =&gt; 'SUBCONTADOR', 'clave_stps' =&gt; 824010300, 'activo' =&gt; 1, 'id_rev' =&gt; 1, 'id_reg_cont' =&gt; 2, 'nivel' =&gt; 32, 'familia' =&gt; 33, 'labores' =&gt; 5, 'regimen' =&gt; 'S', 'clasif' =&gt; '32.33.05'</v>
      </c>
      <c r="B766" t="str">
        <f t="shared" ca="1" si="24"/>
        <v>323305, 'SUBCONTADOR ESPECIALISTA ""A""', '', 'SUBCONTADOR', 824010300, 1, 1, 2, 32, 33, 5, 'S', '32.33.05'</v>
      </c>
      <c r="C76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323305, </v>
      </c>
      <c r="D76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'SUBCONTADOR ESPECIALISTA ""A""', </v>
      </c>
      <c r="E76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6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'SUBCONTADOR', </v>
      </c>
      <c r="G76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824010300, </v>
      </c>
      <c r="H76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6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6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6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32, </v>
      </c>
      <c r="L76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33, </v>
      </c>
      <c r="M76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76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6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'32.33.05'</v>
      </c>
      <c r="P76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6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6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6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6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6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6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6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6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6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6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6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6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6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6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6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6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6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6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6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6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6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6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6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6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67" spans="1:40" x14ac:dyDescent="0.25">
      <c r="A767" t="str">
        <f t="shared" ca="1" si="23"/>
        <v>'clave' =&gt; 303305, 'descr' =&gt; 'SUBCONTADOR ESPECIALISTA ""B""', 'nombre' =&gt; '', 'puesto_stps' =&gt; 'SUBCONTADOR', 'clave_stps' =&gt; 824010300, 'activo' =&gt; 1, 'id_rev' =&gt; 1, 'id_reg_cont' =&gt; 2, 'nivel' =&gt; 30, 'familia' =&gt; 33, 'labores' =&gt; 5, 'regimen' =&gt; 'S', 'clasif' =&gt; '30.33.05'</v>
      </c>
      <c r="B767" t="str">
        <f t="shared" ca="1" si="24"/>
        <v>303305, 'SUBCONTADOR ESPECIALISTA ""B""', '', 'SUBCONTADOR', 824010300, 1, 1, 2, 30, 33, 5, 'S', '30.33.05'</v>
      </c>
      <c r="C76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303305, </v>
      </c>
      <c r="D76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'SUBCONTADOR ESPECIALISTA ""B""', </v>
      </c>
      <c r="E76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6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'SUBCONTADOR', </v>
      </c>
      <c r="G76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824010300, </v>
      </c>
      <c r="H76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6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6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6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30, </v>
      </c>
      <c r="L76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33, </v>
      </c>
      <c r="M76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76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6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'30.33.05'</v>
      </c>
      <c r="P76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6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6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6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6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6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6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6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6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6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6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6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6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6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6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6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6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6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6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6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6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6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6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6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6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68" spans="1:40" x14ac:dyDescent="0.25">
      <c r="A768" t="str">
        <f t="shared" ca="1" si="23"/>
        <v>'clave' =&gt; 283305, 'descr' =&gt; 'SUBCONTADOR ESPECIALISTA ""C""', 'nombre' =&gt; '', 'puesto_stps' =&gt; 'SUBCONTADOR', 'clave_stps' =&gt; 824010300, 'activo' =&gt; 1, 'id_rev' =&gt; 1, 'id_reg_cont' =&gt; 2, 'nivel' =&gt; 28, 'familia' =&gt; 33, 'labores' =&gt; 5, 'regimen' =&gt; 'S', 'clasif' =&gt; '28.33.05'</v>
      </c>
      <c r="B768" t="str">
        <f t="shared" ca="1" si="24"/>
        <v>283305, 'SUBCONTADOR ESPECIALISTA ""C""', '', 'SUBCONTADOR', 824010300, 1, 1, 2, 28, 33, 5, 'S', '28.33.05'</v>
      </c>
      <c r="C76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283305, </v>
      </c>
      <c r="D76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'SUBCONTADOR ESPECIALISTA ""C""', </v>
      </c>
      <c r="E76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6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'SUBCONTADOR', </v>
      </c>
      <c r="G76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824010300, </v>
      </c>
      <c r="H76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6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6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6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76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33, </v>
      </c>
      <c r="M76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76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6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'28.33.05'</v>
      </c>
      <c r="P76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6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6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6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6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6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6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6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6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6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6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6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6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6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6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6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6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6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6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6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6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6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6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6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6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69" spans="1:40" x14ac:dyDescent="0.25">
      <c r="A769" t="str">
        <f t="shared" ref="A769:A832" ca="1" si="25">"" &amp; IFERROR("'" &amp; C$4 &amp; "'" &amp; " =&gt; " &amp; C769, "") &amp; IFERROR("'" &amp; D$4 &amp; "'" &amp; " =&gt; " &amp; D769, "") &amp; IFERROR("'" &amp; E$4 &amp; "'" &amp; " =&gt; " &amp; E769, "") &amp; IFERROR("'" &amp; F$4 &amp; "'" &amp; " =&gt; " &amp; F769, "") &amp; IFERROR("'" &amp; G$4 &amp; "'" &amp; " =&gt; " &amp; G769, "") &amp; IFERROR("'" &amp; H$4 &amp; "'" &amp; " =&gt; " &amp; H769, "") &amp; IFERROR("'" &amp; I$4 &amp; "'" &amp; " =&gt; " &amp; I769, "") &amp; IFERROR("'" &amp; J$4 &amp; "'" &amp; " =&gt; " &amp; J769, "") &amp; IFERROR("'" &amp; K$4 &amp; "'" &amp; " =&gt; " &amp; K769, "") &amp; IFERROR("'" &amp; L$4 &amp; "'" &amp; " =&gt; " &amp; L769, "") &amp; IFERROR("'" &amp; M$4 &amp; "'" &amp; " =&gt; " &amp; M769, "") &amp; IFERROR("'" &amp; N$4 &amp; "'" &amp; " =&gt; " &amp; N769, "") &amp; IFERROR("'" &amp; O$4 &amp; "'" &amp; " =&gt; " &amp; O769, "") &amp; IFERROR("'" &amp; P$4 &amp; "'" &amp; " =&gt; " &amp; P769, "") &amp; IFERROR("'" &amp; Q$4 &amp; "'" &amp; " =&gt; " &amp; Q769, "") &amp; IFERROR("'" &amp; R$4 &amp; "'" &amp; " =&gt; " &amp; R769, "") &amp; IFERROR("'" &amp; S$4 &amp; "'" &amp; " =&gt; " &amp; S769, "") &amp; IFERROR("'" &amp; T$4 &amp; "'" &amp; " =&gt; " &amp; T769, "") &amp; IFERROR("'" &amp; U$4 &amp; "'" &amp; " =&gt; " &amp; U769, "") &amp; IFERROR("'" &amp; V$4 &amp; "'" &amp; " =&gt; " &amp; V769, "") &amp; IFERROR("'" &amp; W$4 &amp; "'" &amp; " =&gt; " &amp; W769, "") &amp; IFERROR("'" &amp; X$4 &amp; "'" &amp; " =&gt; " &amp; X769, "") &amp; IFERROR("'" &amp; Y$4 &amp; "'" &amp; " =&gt; " &amp; Y769, "") &amp; IFERROR("'" &amp; Z$4 &amp; "'" &amp; " =&gt; " &amp; Z769, "") &amp; IFERROR("'" &amp; AA$4 &amp; "'" &amp; " =&gt; " &amp; AA769, "")  &amp; IFERROR("'" &amp; AB$4 &amp; "'" &amp; " =&gt; " &amp; AB769, "") &amp; IFERROR("'" &amp; AC$4 &amp; "'" &amp; " =&gt; " &amp; AC769, "") &amp; IFERROR("'" &amp; AD$4 &amp; "'" &amp; " =&gt; " &amp; AD769, "") &amp; IFERROR("'" &amp; AE$4 &amp; "'" &amp; " =&gt; " &amp; AE769, "") &amp; IFERROR("'" &amp; AF$4 &amp; "'" &amp; " =&gt; " &amp; AF769, "") &amp; IFERROR("'" &amp; AG$4 &amp; "'" &amp; " =&gt; " &amp; AG769, "") &amp; IFERROR("'" &amp; AH$4 &amp; "'" &amp; " =&gt; " &amp;  AH769, "") &amp; IFERROR("'" &amp; AI$4 &amp; "'" &amp; " =&gt; " &amp; AI769, "") &amp; IFERROR("'" &amp; AJ$4 &amp; "'" &amp; " =&gt; " &amp; AJ769, "") &amp; IFERROR("'" &amp; AK$4 &amp; "'" &amp; " =&gt; " &amp; AK769, "") &amp; IFERROR("'" &amp; AL$4 &amp; "'" &amp; " =&gt; " &amp; AL769, "") &amp; IFERROR("'" &amp; AM$4 &amp; "'" &amp; " =&gt; " &amp; AM769, "") &amp; IFERROR("'" &amp; AN$4 &amp; "'" &amp; " =&gt; " &amp; AN769, "")</f>
        <v>'clave' =&gt; 440102, 'descr' =&gt; 'SUBCONTRALOR', 'nombre' =&gt; '', 'puesto_stps' =&gt; 'CONTRALOR', 'clave_stps' =&gt; 824030100, 'activo' =&gt; 1, 'id_rev' =&gt; 1, 'id_reg_cont' =&gt; 1, 'nivel' =&gt; 44, 'familia' =&gt; 1, 'labores' =&gt; 2, 'regimen' =&gt; 'C', 'clasif' =&gt; '44.01.02'</v>
      </c>
      <c r="B769" t="str">
        <f t="shared" ref="B769:B832" ca="1" si="26">"" &amp; IFERROR(C769, "") &amp; IFERROR(D769, "") &amp; IFERROR(E769, "") &amp; IFERROR(F769, "") &amp; IFERROR(G769, "") &amp; IFERROR(H769, "") &amp; IFERROR(I769, "") &amp; IFERROR(J769, "") &amp; IFERROR(K769, "") &amp; IFERROR(L769, "") &amp; IFERROR(M769, "") &amp; IFERROR(N769, "") &amp; IFERROR(O769, "") &amp; IFERROR(P769, "") &amp; IFERROR(Q769, "") &amp; IFERROR(R769, "") &amp; IFERROR(S769, "") &amp; IFERROR(T769, "") &amp; IFERROR(U769, "") &amp; IFERROR(V769, "") &amp; IFERROR(W769, "") &amp; IFERROR(X769, "") &amp; IFERROR(Y769, "") &amp; IFERROR(Z769, "") &amp; IFERROR(AA769, "") &amp; IFERROR(AB769, "") &amp; IFERROR(AC769, "")&amp; IFERROR(AD769, "") &amp; IFERROR(AE769, "") &amp; IFERROR(AF769, "") &amp; IFERROR(AG769, "") &amp; IFERROR(AH769, "") &amp; IFERROR(AI769, "") &amp; IFERROR(AJ769, "") &amp; IFERROR(AK769, "") &amp; IFERROR(AL769, "") &amp; IFERROR(AM769, "") &amp; IFERROR(AN769, "")</f>
        <v>440102, 'SUBCONTRALOR', '', 'CONTRALOR', 824030100, 1, 1, 1, 44, 1, 2, 'C', '44.01.02'</v>
      </c>
      <c r="C76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440102, </v>
      </c>
      <c r="D76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'SUBCONTRALOR', </v>
      </c>
      <c r="E76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6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'CONTRALOR', </v>
      </c>
      <c r="G76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824030100, </v>
      </c>
      <c r="H76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6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6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6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44, </v>
      </c>
      <c r="L76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1, </v>
      </c>
      <c r="M76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76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6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'44.01.02'</v>
      </c>
      <c r="P76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6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6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6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6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6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6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6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6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6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6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6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6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6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6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6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6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6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6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6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6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6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6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6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6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70" spans="1:40" x14ac:dyDescent="0.25">
      <c r="A770" t="str">
        <f t="shared" ca="1" si="25"/>
        <v>'clave' =&gt; 450104, 'descr' =&gt; 'SUBCONTRALOR CORPORATIVO', 'nombre' =&gt; '', 'puesto_stps' =&gt; 'CONTRALOR', 'clave_stps' =&gt; 824030100, 'activo' =&gt; 1, 'id_rev' =&gt; 1, 'id_reg_cont' =&gt; 1, 'nivel' =&gt; 45, 'familia' =&gt; 1, 'labores' =&gt; 4, 'regimen' =&gt; 'C', 'clasif' =&gt; '45.01.04'</v>
      </c>
      <c r="B770" t="str">
        <f t="shared" ca="1" si="26"/>
        <v>450104, 'SUBCONTRALOR CORPORATIVO', '', 'CONTRALOR', 824030100, 1, 1, 1, 45, 1, 4, 'C', '45.01.04'</v>
      </c>
      <c r="C77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450104, </v>
      </c>
      <c r="D77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'SUBCONTRALOR CORPORATIVO', </v>
      </c>
      <c r="E77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7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'CONTRALOR', </v>
      </c>
      <c r="G77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824030100, </v>
      </c>
      <c r="H77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7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7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7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45, </v>
      </c>
      <c r="L77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1, </v>
      </c>
      <c r="M77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77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7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'45.01.04'</v>
      </c>
      <c r="P77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7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7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7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7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7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7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7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7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7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7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7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7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7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7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7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7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7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7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7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7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7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7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7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7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71" spans="1:40" x14ac:dyDescent="0.25">
      <c r="A771" t="str">
        <f t="shared" ca="1" si="25"/>
        <v>'clave' =&gt; 411206, 'descr' =&gt; 'SUBCONTRALOR DE ORGANISMO SUBSIDIARIO', 'nombre' =&gt; '', 'puesto_stps' =&gt; 'CONTRALOR', 'clave_stps' =&gt; 824030100, 'activo' =&gt; 1, 'id_rev' =&gt; 1, 'id_reg_cont' =&gt; 1, 'nivel' =&gt; 41, 'familia' =&gt; 12, 'labores' =&gt; 6, 'regimen' =&gt; 'C', 'clasif' =&gt; '41.12.06'</v>
      </c>
      <c r="B771" t="str">
        <f t="shared" ca="1" si="26"/>
        <v>411206, 'SUBCONTRALOR DE ORGANISMO SUBSIDIARIO', '', 'CONTRALOR', 824030100, 1, 1, 1, 41, 12, 6, 'C', '41.12.06'</v>
      </c>
      <c r="C77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411206, </v>
      </c>
      <c r="D77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'SUBCONTRALOR DE ORGANISMO SUBSIDIARIO', </v>
      </c>
      <c r="E77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7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'CONTRALOR', </v>
      </c>
      <c r="G77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824030100, </v>
      </c>
      <c r="H77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7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7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7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41, </v>
      </c>
      <c r="L77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12, </v>
      </c>
      <c r="M77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77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7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'41.12.06'</v>
      </c>
      <c r="P77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7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7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7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7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7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7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7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7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7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7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7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7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7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7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7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7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7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7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7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7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7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7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7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7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72" spans="1:40" x14ac:dyDescent="0.25">
      <c r="A772" t="str">
        <f t="shared" ca="1" si="25"/>
        <v>'clave' =&gt; 382104, 'descr' =&gt; 'SUBDIRECTOR ADMINISTRATIVO DE HOSPITAL CENTRAL O REGIONAL', 'nombre' =&gt; '', 'puesto_stps' =&gt; 'SUBDIRECTOR DE CLâ•NICA U HOSPITAL', 'clave_stps' =&gt; 914020300, 'activo' =&gt; 1, 'id_rev' =&gt; 1, 'id_reg_cont' =&gt; 1, 'nivel' =&gt; 38, 'familia' =&gt; 21, 'labores' =&gt; 4, 'regimen' =&gt; 'C', 'clasif' =&gt; '38.21.04'</v>
      </c>
      <c r="B772" t="str">
        <f t="shared" ca="1" si="26"/>
        <v>382104, 'SUBDIRECTOR ADMINISTRATIVO DE HOSPITAL CENTRAL O REGIONAL', '', 'SUBDIRECTOR DE CLâ•NICA U HOSPITAL', 914020300, 1, 1, 1, 38, 21, 4, 'C', '38.21.04'</v>
      </c>
      <c r="C77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382104, </v>
      </c>
      <c r="D77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'SUBDIRECTOR ADMINISTRATIVO DE HOSPITAL CENTRAL O REGIONAL', </v>
      </c>
      <c r="E77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7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'SUBDIRECTOR DE CLâ•NICA U HOSPITAL', </v>
      </c>
      <c r="G77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914020300, </v>
      </c>
      <c r="H77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7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7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7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38, </v>
      </c>
      <c r="L77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21, </v>
      </c>
      <c r="M77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77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7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'38.21.04'</v>
      </c>
      <c r="P77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7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7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7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7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7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7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7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7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7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7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7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7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7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7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7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7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7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7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7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7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7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7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7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7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73" spans="1:40" x14ac:dyDescent="0.25">
      <c r="A773" t="str">
        <f t="shared" ca="1" si="25"/>
        <v>'clave' =&gt; 372104, 'descr' =&gt; 'SUBDIRECTOR ADMINISTRATIVO DE HOSPITAL GENERAL', 'nombre' =&gt; '', 'puesto_stps' =&gt; 'SUBDIRECTOR DE CLâ•NICA U HOSPITAL', 'clave_stps' =&gt; 914020300, 'activo' =&gt; 1, 'id_rev' =&gt; 1, 'id_reg_cont' =&gt; 1, 'nivel' =&gt; 37, 'familia' =&gt; 21, 'labores' =&gt; 4, 'regimen' =&gt; 'C', 'clasif' =&gt; '37.21.04'</v>
      </c>
      <c r="B773" t="str">
        <f t="shared" ca="1" si="26"/>
        <v>372104, 'SUBDIRECTOR ADMINISTRATIVO DE HOSPITAL GENERAL', '', 'SUBDIRECTOR DE CLâ•NICA U HOSPITAL', 914020300, 1, 1, 1, 37, 21, 4, 'C', '37.21.04'</v>
      </c>
      <c r="C77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372104, </v>
      </c>
      <c r="D77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'SUBDIRECTOR ADMINISTRATIVO DE HOSPITAL GENERAL', </v>
      </c>
      <c r="E77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7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'SUBDIRECTOR DE CLâ•NICA U HOSPITAL', </v>
      </c>
      <c r="G77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914020300, </v>
      </c>
      <c r="H77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7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7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7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37, </v>
      </c>
      <c r="L77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21, </v>
      </c>
      <c r="M77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77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7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'37.21.04'</v>
      </c>
      <c r="P77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7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7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7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7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7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7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7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7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7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7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7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7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7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7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7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7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7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7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7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7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7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7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7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7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74" spans="1:40" x14ac:dyDescent="0.25">
      <c r="A774" t="str">
        <f t="shared" ca="1" si="25"/>
        <v>'clave' =&gt; 312101, 'descr' =&gt; 'SUBDIRECTOR DE CLINICA', 'nombre' =&gt; '', 'puesto_stps' =&gt; 'DIRECTOR DE CLâ•NICA U HOSPITAL', 'clave_stps' =&gt; 914020200, 'activo' =&gt; 1, 'id_rev' =&gt; 1, 'id_reg_cont' =&gt; 1, 'nivel' =&gt; 31, 'familia' =&gt; 21, 'labores' =&gt; 1, 'regimen' =&gt; 'C', 'clasif' =&gt; '31.21.01'</v>
      </c>
      <c r="B774" t="str">
        <f t="shared" ca="1" si="26"/>
        <v>312101, 'SUBDIRECTOR DE CLINICA', '', 'DIRECTOR DE CLâ•NICA U HOSPITAL', 914020200, 1, 1, 1, 31, 21, 1, 'C', '31.21.01'</v>
      </c>
      <c r="C77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312101, </v>
      </c>
      <c r="D77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'SUBDIRECTOR DE CLINICA', </v>
      </c>
      <c r="E77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7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'DIRECTOR DE CLâ•NICA U HOSPITAL', </v>
      </c>
      <c r="G77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914020200, </v>
      </c>
      <c r="H77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7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7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7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31, </v>
      </c>
      <c r="L77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21, </v>
      </c>
      <c r="M77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77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7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'31.21.01'</v>
      </c>
      <c r="P77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7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7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7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7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7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7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7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7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7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7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7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7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7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7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7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7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7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7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7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7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7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7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7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7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75" spans="1:40" x14ac:dyDescent="0.25">
      <c r="A775" t="str">
        <f t="shared" ca="1" si="25"/>
        <v>'clave' =&gt; 302101, 'descr' =&gt; 'SUBDIRECTOR DE CONSULTORIO', 'nombre' =&gt; '', 'puesto_stps' =&gt; 'SUBDIRECTOR DE CLâ•NICA U HOSPITAL', 'clave_stps' =&gt; 914020300, 'activo' =&gt; 1, 'id_rev' =&gt; 1, 'id_reg_cont' =&gt; 1, 'nivel' =&gt; 30, 'familia' =&gt; 21, 'labores' =&gt; 1, 'regimen' =&gt; 'C', 'clasif' =&gt; '30.21.01'</v>
      </c>
      <c r="B775" t="str">
        <f t="shared" ca="1" si="26"/>
        <v>302101, 'SUBDIRECTOR DE CONSULTORIO', '', 'SUBDIRECTOR DE CLâ•NICA U HOSPITAL', 914020300, 1, 1, 1, 30, 21, 1, 'C', '30.21.01'</v>
      </c>
      <c r="C77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302101, </v>
      </c>
      <c r="D77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'SUBDIRECTOR DE CONSULTORIO', </v>
      </c>
      <c r="E77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7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'SUBDIRECTOR DE CLâ•NICA U HOSPITAL', </v>
      </c>
      <c r="G77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914020300, </v>
      </c>
      <c r="H77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7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7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7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30, </v>
      </c>
      <c r="L77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21, </v>
      </c>
      <c r="M77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77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7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'30.21.01'</v>
      </c>
      <c r="P77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7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7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7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7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7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7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7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7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7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7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7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7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7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7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7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7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7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7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7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7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7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7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7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7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76" spans="1:40" x14ac:dyDescent="0.25">
      <c r="A776" t="str">
        <f t="shared" ca="1" si="25"/>
        <v>'clave' =&gt; 332102, 'descr' =&gt; 'SUBDIRECTOR DE HOSPITAL AUXILIAR', 'nombre' =&gt; '', 'puesto_stps' =&gt; 'DIRECTOR DE CLâ•NICA U HOSPITAL', 'clave_stps' =&gt; 914020200, 'activo' =&gt; 1, 'id_rev' =&gt; 1, 'id_reg_cont' =&gt; 1, 'nivel' =&gt; 33, 'familia' =&gt; 21, 'labores' =&gt; 2, 'regimen' =&gt; 'C', 'clasif' =&gt; '33.21.02'</v>
      </c>
      <c r="B776" t="str">
        <f t="shared" ca="1" si="26"/>
        <v>332102, 'SUBDIRECTOR DE HOSPITAL AUXILIAR', '', 'DIRECTOR DE CLâ•NICA U HOSPITAL', 914020200, 1, 1, 1, 33, 21, 2, 'C', '33.21.02'</v>
      </c>
      <c r="C77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332102, </v>
      </c>
      <c r="D77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'SUBDIRECTOR DE HOSPITAL AUXILIAR', </v>
      </c>
      <c r="E77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7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'DIRECTOR DE CLâ•NICA U HOSPITAL', </v>
      </c>
      <c r="G77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914020200, </v>
      </c>
      <c r="H77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7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7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7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33, </v>
      </c>
      <c r="L77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21, </v>
      </c>
      <c r="M77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77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7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'33.21.02'</v>
      </c>
      <c r="P77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7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7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7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7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7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7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7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7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7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7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7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7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7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7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7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7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7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7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7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7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7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7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7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7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77" spans="1:40" x14ac:dyDescent="0.25">
      <c r="A777" t="str">
        <f t="shared" ca="1" si="25"/>
        <v>'clave' =&gt; 382102, 'descr' =&gt; 'SUBDIRECTOR MEDICO DE HOSPITAL CENTRAL O REGIONAL', 'nombre' =&gt; '', 'puesto_stps' =&gt; 'SUBDIRECTOR DE CLâ•NICA U HOSPITAL', 'clave_stps' =&gt; 914020300, 'activo' =&gt; 1, 'id_rev' =&gt; 1, 'id_reg_cont' =&gt; 1, 'nivel' =&gt; 38, 'familia' =&gt; 21, 'labores' =&gt; 2, 'regimen' =&gt; 'C', 'clasif' =&gt; '38.21.02'</v>
      </c>
      <c r="B777" t="str">
        <f t="shared" ca="1" si="26"/>
        <v>382102, 'SUBDIRECTOR MEDICO DE HOSPITAL CENTRAL O REGIONAL', '', 'SUBDIRECTOR DE CLâ•NICA U HOSPITAL', 914020300, 1, 1, 1, 38, 21, 2, 'C', '38.21.02'</v>
      </c>
      <c r="C77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382102, </v>
      </c>
      <c r="D77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'SUBDIRECTOR MEDICO DE HOSPITAL CENTRAL O REGIONAL', </v>
      </c>
      <c r="E77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7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'SUBDIRECTOR DE CLâ•NICA U HOSPITAL', </v>
      </c>
      <c r="G77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914020300, </v>
      </c>
      <c r="H77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7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7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7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38, </v>
      </c>
      <c r="L77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21, </v>
      </c>
      <c r="M77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77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7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'38.21.02'</v>
      </c>
      <c r="P77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7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7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7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7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7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7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7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7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7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7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7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7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7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7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7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7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7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7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7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7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7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7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7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7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78" spans="1:40" x14ac:dyDescent="0.25">
      <c r="A778" t="str">
        <f t="shared" ca="1" si="25"/>
        <v>'clave' =&gt; 372102, 'descr' =&gt; 'SUBDIRECTOR MEDICO DE HOSPITAL GENERAL', 'nombre' =&gt; '', 'puesto_stps' =&gt; 'SUBDIRECTOR DE CLâ•NICA U HOSPITAL', 'clave_stps' =&gt; 914020300, 'activo' =&gt; 1, 'id_rev' =&gt; 1, 'id_reg_cont' =&gt; 1, 'nivel' =&gt; 37, 'familia' =&gt; 21, 'labores' =&gt; 2, 'regimen' =&gt; 'C', 'clasif' =&gt; '37.21.02'</v>
      </c>
      <c r="B778" t="str">
        <f t="shared" ca="1" si="26"/>
        <v>372102, 'SUBDIRECTOR MEDICO DE HOSPITAL GENERAL', '', 'SUBDIRECTOR DE CLâ•NICA U HOSPITAL', 914020300, 1, 1, 1, 37, 21, 2, 'C', '37.21.02'</v>
      </c>
      <c r="C77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372102, </v>
      </c>
      <c r="D77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'SUBDIRECTOR MEDICO DE HOSPITAL GENERAL', </v>
      </c>
      <c r="E77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7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'SUBDIRECTOR DE CLâ•NICA U HOSPITAL', </v>
      </c>
      <c r="G77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914020300, </v>
      </c>
      <c r="H77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7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7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7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37, </v>
      </c>
      <c r="L77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21, </v>
      </c>
      <c r="M77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77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7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'37.21.02'</v>
      </c>
      <c r="P77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7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7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7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7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7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7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7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7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7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7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7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7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7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7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7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7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7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7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7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7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7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7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7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7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79" spans="1:40" x14ac:dyDescent="0.25">
      <c r="A779" t="str">
        <f t="shared" ca="1" si="25"/>
        <v>'clave' =&gt; 410105, 'descr' =&gt; 'SUBGERENTE', 'nombre' =&gt; '', 'puesto_stps' =&gt; 'ADMINISTRADOR', 'clave_stps' =&gt; 825080301, 'activo' =&gt; 1, 'id_rev' =&gt; 1, 'id_reg_cont' =&gt; 1, 'nivel' =&gt; 41, 'familia' =&gt; 1, 'labores' =&gt; 5, 'regimen' =&gt; 'C', 'clasif' =&gt; '41.01.05'</v>
      </c>
      <c r="B779" t="str">
        <f t="shared" ca="1" si="26"/>
        <v>410105, 'SUBGERENTE', '', 'ADMINISTRADOR', 825080301, 1, 1, 1, 41, 1, 5, 'C', '41.01.05'</v>
      </c>
      <c r="C77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410105, </v>
      </c>
      <c r="D77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'SUBGERENTE', </v>
      </c>
      <c r="E77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7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'ADMINISTRADOR', </v>
      </c>
      <c r="G77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825080301, </v>
      </c>
      <c r="H77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7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7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7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41, </v>
      </c>
      <c r="L77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1, </v>
      </c>
      <c r="M77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77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7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'41.01.05'</v>
      </c>
      <c r="P77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7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7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7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7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7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7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7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7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7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7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7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7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7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7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7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7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7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7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7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7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7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7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7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7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80" spans="1:40" x14ac:dyDescent="0.25">
      <c r="A780" t="str">
        <f t="shared" ca="1" si="25"/>
        <v>'clave' =&gt; 305102, 'descr' =&gt; 'SUBJEFE ""A"" DE BRIGADA DE EXPLORACION', 'nombre' =&gt; '', 'puesto_stps' =&gt; 'JEFE DE BRIGADA', 'clave_stps' =&gt; 113040101, 'activo' =&gt; 1, 'id_rev' =&gt; 1, 'id_reg_cont' =&gt; 1, 'nivel' =&gt; 30, 'familia' =&gt; 51, 'labores' =&gt; 2, 'regimen' =&gt; 'C', 'clasif' =&gt; '30.51.02'</v>
      </c>
      <c r="B780" t="str">
        <f t="shared" ca="1" si="26"/>
        <v>305102, 'SUBJEFE ""A"" DE BRIGADA DE EXPLORACION', '', 'JEFE DE BRIGADA', 113040101, 1, 1, 1, 30, 51, 2, 'C', '30.51.02'</v>
      </c>
      <c r="C78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305102, </v>
      </c>
      <c r="D78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'SUBJEFE ""A"" DE BRIGADA DE EXPLORACION', </v>
      </c>
      <c r="E78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8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BRIGADA', </v>
      </c>
      <c r="G78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113040101, </v>
      </c>
      <c r="H78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8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8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8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30, </v>
      </c>
      <c r="L78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51, </v>
      </c>
      <c r="M78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78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8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'30.51.02'</v>
      </c>
      <c r="P78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8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8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8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8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8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8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8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8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8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8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8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8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8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8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8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8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8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8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8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8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8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8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8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8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81" spans="1:40" x14ac:dyDescent="0.25">
      <c r="A781" t="str">
        <f t="shared" ca="1" si="25"/>
        <v>'clave' =&gt; 254403, 'descr' =&gt; 'SUBJEFE ""A"" DE SECCIÃ‹N', 'nombre' =&gt; '', 'puesto_stps' =&gt; 'JEFE DE SISTEMAS (INFORMâ”´TICA)', 'clave_stps' =&gt; 443010100, 'activo' =&gt; 1, 'id_rev' =&gt; 1, 'id_reg_cont' =&gt; 2, 'nivel' =&gt; 25, 'familia' =&gt; 44, 'labores' =&gt; 3, 'regimen' =&gt; 'S', 'clasif' =&gt; '25.44.03'</v>
      </c>
      <c r="B781" t="str">
        <f t="shared" ca="1" si="26"/>
        <v>254403, 'SUBJEFE ""A"" DE SECCIÃ‹N', '', 'JEFE DE SISTEMAS (INFORMâ”´TICA)', 443010100, 1, 1, 2, 25, 44, 3, 'S', '25.44.03'</v>
      </c>
      <c r="C78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254403, </v>
      </c>
      <c r="D78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'SUBJEFE ""A"" DE SECCIÃ‹N', </v>
      </c>
      <c r="E78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8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SISTEMAS (INFORMâ”´TICA)', </v>
      </c>
      <c r="G78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443010100, </v>
      </c>
      <c r="H78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8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8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8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25, </v>
      </c>
      <c r="L78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78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78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8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'25.44.03'</v>
      </c>
      <c r="P78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8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8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8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8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8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8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8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8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8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8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8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8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8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8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8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8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8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8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8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8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8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8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8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8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82" spans="1:40" x14ac:dyDescent="0.25">
      <c r="A782" t="str">
        <f t="shared" ca="1" si="25"/>
        <v>'clave' =&gt; 332107, 'descr' =&gt; 'SUBJEFE DE CONSULTA EXTERNA DE HOSPITAL CENTRAL', 'nombre' =&gt; '', 'puesto_stps' =&gt; 'MEDICO GENERAL', 'clave_stps' =&gt; 914080200, 'activo' =&gt; 1, 'id_rev' =&gt; 1, 'id_reg_cont' =&gt; 1, 'nivel' =&gt; 33, 'familia' =&gt; 21, 'labores' =&gt; 7, 'regimen' =&gt; 'C', 'clasif' =&gt; '33.21.07'</v>
      </c>
      <c r="B782" t="str">
        <f t="shared" ca="1" si="26"/>
        <v>332107, 'SUBJEFE DE CONSULTA EXTERNA DE HOSPITAL CENTRAL', '', 'MEDICO GENERAL', 914080200, 1, 1, 1, 33, 21, 7, 'C', '33.21.07'</v>
      </c>
      <c r="C78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332107, </v>
      </c>
      <c r="D78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'SUBJEFE DE CONSULTA EXTERNA DE HOSPITAL CENTRAL', </v>
      </c>
      <c r="E78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8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'MEDICO GENERAL', </v>
      </c>
      <c r="G78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914080200, </v>
      </c>
      <c r="H78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8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8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8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33, </v>
      </c>
      <c r="L78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21, </v>
      </c>
      <c r="M78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78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8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'33.21.07'</v>
      </c>
      <c r="P78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8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8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8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8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8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8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8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8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8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8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8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8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8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8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8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8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8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8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8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8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8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8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8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8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83" spans="1:40" x14ac:dyDescent="0.25">
      <c r="A783" t="str">
        <f t="shared" ca="1" si="25"/>
        <v>'clave' =&gt; 322107, 'descr' =&gt; 'SUBJEFE DE CONSULTA EXTERNA DE HOSPITAL REGIONAL', 'nombre' =&gt; '', 'puesto_stps' =&gt; 'MEDICO GENERAL', 'clave_stps' =&gt; 914080200, 'activo' =&gt; 1, 'id_rev' =&gt; 1, 'id_reg_cont' =&gt; 1, 'nivel' =&gt; 32, 'familia' =&gt; 21, 'labores' =&gt; 7, 'regimen' =&gt; 'C', 'clasif' =&gt; '32.21.07'</v>
      </c>
      <c r="B783" t="str">
        <f t="shared" ca="1" si="26"/>
        <v>322107, 'SUBJEFE DE CONSULTA EXTERNA DE HOSPITAL REGIONAL', '', 'MEDICO GENERAL', 914080200, 1, 1, 1, 32, 21, 7, 'C', '32.21.07'</v>
      </c>
      <c r="C78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322107, </v>
      </c>
      <c r="D78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'SUBJEFE DE CONSULTA EXTERNA DE HOSPITAL REGIONAL', </v>
      </c>
      <c r="E78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8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'MEDICO GENERAL', </v>
      </c>
      <c r="G78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914080200, </v>
      </c>
      <c r="H78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8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8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8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32, </v>
      </c>
      <c r="L78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21, </v>
      </c>
      <c r="M78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78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8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'32.21.07'</v>
      </c>
      <c r="P78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8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8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8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8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8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8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8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8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8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8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8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8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8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8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8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8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8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8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8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8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8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8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8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8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84" spans="1:40" x14ac:dyDescent="0.25">
      <c r="A784" t="str">
        <f t="shared" ca="1" si="25"/>
        <v>'clave' =&gt; 403101, 'descr' =&gt; 'SUPERINTENDENTE DE TERMINAL DE ALMACENAMIENTO Y DISTRIBUCION ""A""', 'nombre' =&gt; '', 'puesto_stps' =&gt; 'JEFE DE ALMACEN', 'clave_stps' =&gt; 822020800, 'activo' =&gt; 1, 'id_rev' =&gt; 1, 'id_reg_cont' =&gt; 1, 'nivel' =&gt; 40, 'familia' =&gt; 31, 'labores' =&gt; 1, 'regimen' =&gt; 'C', 'clasif' =&gt; '40.31.01'</v>
      </c>
      <c r="B784" t="str">
        <f t="shared" ca="1" si="26"/>
        <v>403101, 'SUPERINTENDENTE DE TERMINAL DE ALMACENAMIENTO Y DISTRIBUCION ""A""', '', 'JEFE DE ALMACEN', 822020800, 1, 1, 1, 40, 31, 1, 'C', '40.31.01'</v>
      </c>
      <c r="C78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403101, </v>
      </c>
      <c r="D78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'SUPERINTENDENTE DE TERMINAL DE ALMACENAMIENTO Y DISTRIBUCION ""A""', </v>
      </c>
      <c r="E78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8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ALMACEN', </v>
      </c>
      <c r="G78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822020800, </v>
      </c>
      <c r="H78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8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8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8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40, </v>
      </c>
      <c r="L78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31, </v>
      </c>
      <c r="M78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78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8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'40.31.01'</v>
      </c>
      <c r="P78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8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8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8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8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8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8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8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8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8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8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8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8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8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8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8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8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8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8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8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8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8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8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8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8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85" spans="1:40" x14ac:dyDescent="0.25">
      <c r="A785" t="str">
        <f t="shared" ca="1" si="25"/>
        <v>'clave' =&gt; 393101, 'descr' =&gt; 'SUPERINTENDENTE DE TERMINAL DE ALMACENAMIENTO Y DISTRIBUCION ""B""', 'nombre' =&gt; '', 'puesto_stps' =&gt; 'JEFE DE ALMACEN', 'clave_stps' =&gt; 822020800, 'activo' =&gt; 1, 'id_rev' =&gt; 1, 'id_reg_cont' =&gt; 1, 'nivel' =&gt; 39, 'familia' =&gt; 31, 'labores' =&gt; 1, 'regimen' =&gt; 'C', 'clasif' =&gt; '39.31.01'</v>
      </c>
      <c r="B785" t="str">
        <f t="shared" ca="1" si="26"/>
        <v>393101, 'SUPERINTENDENTE DE TERMINAL DE ALMACENAMIENTO Y DISTRIBUCION ""B""', '', 'JEFE DE ALMACEN', 822020800, 1, 1, 1, 39, 31, 1, 'C', '39.31.01'</v>
      </c>
      <c r="C78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393101, </v>
      </c>
      <c r="D78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'SUPERINTENDENTE DE TERMINAL DE ALMACENAMIENTO Y DISTRIBUCION ""B""', </v>
      </c>
      <c r="E78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8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ALMACEN', </v>
      </c>
      <c r="G78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822020800, </v>
      </c>
      <c r="H78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8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8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8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39, </v>
      </c>
      <c r="L78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31, </v>
      </c>
      <c r="M78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78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8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'39.31.01'</v>
      </c>
      <c r="P78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8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8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8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8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8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8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8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8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8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8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8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8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8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8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8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8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8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8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8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8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8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8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8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8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86" spans="1:40" x14ac:dyDescent="0.25">
      <c r="A786" t="str">
        <f t="shared" ca="1" si="25"/>
        <v>'clave' =&gt; 383101, 'descr' =&gt; 'SUPERINTENDENTE DE TERMINAL DE ALMACENAMIENTO Y DISTRIBUCION ""C""', 'nombre' =&gt; '', 'puesto_stps' =&gt; 'JEFE DE ALMACEN', 'clave_stps' =&gt; 822020800, 'activo' =&gt; 1, 'id_rev' =&gt; 1, 'id_reg_cont' =&gt; 1, 'nivel' =&gt; 38, 'familia' =&gt; 31, 'labores' =&gt; 1, 'regimen' =&gt; 'C', 'clasif' =&gt; '38.31.01'</v>
      </c>
      <c r="B786" t="str">
        <f t="shared" ca="1" si="26"/>
        <v>383101, 'SUPERINTENDENTE DE TERMINAL DE ALMACENAMIENTO Y DISTRIBUCION ""C""', '', 'JEFE DE ALMACEN', 822020800, 1, 1, 1, 38, 31, 1, 'C', '38.31.01'</v>
      </c>
      <c r="C78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383101, </v>
      </c>
      <c r="D78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'SUPERINTENDENTE DE TERMINAL DE ALMACENAMIENTO Y DISTRIBUCION ""C""', </v>
      </c>
      <c r="E78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8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ALMACEN', </v>
      </c>
      <c r="G78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822020800, </v>
      </c>
      <c r="H78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8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8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8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38, </v>
      </c>
      <c r="L78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31, </v>
      </c>
      <c r="M78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78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8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'38.31.01'</v>
      </c>
      <c r="P78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8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8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8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8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8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8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8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8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8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8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8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8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8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8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8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8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8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8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8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8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8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8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8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8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87" spans="1:40" x14ac:dyDescent="0.25">
      <c r="A787" t="str">
        <f t="shared" ca="1" si="25"/>
        <v>'clave' =&gt; 381503, 'descr' =&gt; 'SUPERINTENDENTE DE VENTAS ""A""', 'nombre' =&gt; '', 'puesto_stps' =&gt; 'EJECUTIVO DE VENTAS', 'clave_stps' =&gt; 714020101, 'activo' =&gt; 1, 'id_rev' =&gt; 1, 'id_reg_cont' =&gt; 1, 'nivel' =&gt; 38, 'familia' =&gt; 15, 'labores' =&gt; 3, 'regimen' =&gt; 'C', 'clasif' =&gt; '38.15.03'</v>
      </c>
      <c r="B787" t="str">
        <f t="shared" ca="1" si="26"/>
        <v>381503, 'SUPERINTENDENTE DE VENTAS ""A""', '', 'EJECUTIVO DE VENTAS', 714020101, 1, 1, 1, 38, 15, 3, 'C', '38.15.03'</v>
      </c>
      <c r="C78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381503, </v>
      </c>
      <c r="D78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'SUPERINTENDENTE DE VENTAS ""A""', </v>
      </c>
      <c r="E78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8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'EJECUTIVO DE VENTAS', </v>
      </c>
      <c r="G78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714020101, </v>
      </c>
      <c r="H78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8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8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8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38, </v>
      </c>
      <c r="L78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15, </v>
      </c>
      <c r="M78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78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8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'38.15.03'</v>
      </c>
      <c r="P78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8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8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8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8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8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8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8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8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8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8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8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8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8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8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8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8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8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8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8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8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8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8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8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8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88" spans="1:40" x14ac:dyDescent="0.25">
      <c r="A788" t="str">
        <f t="shared" ca="1" si="25"/>
        <v>'clave' =&gt; 371503, 'descr' =&gt; 'SUPERINTENDENTE DE VENTAS ""B""', 'nombre' =&gt; '', 'puesto_stps' =&gt; 'EJECUTIVO DE VENTAS', 'clave_stps' =&gt; 714020101, 'activo' =&gt; 1, 'id_rev' =&gt; 1, 'id_reg_cont' =&gt; 1, 'nivel' =&gt; 37, 'familia' =&gt; 15, 'labores' =&gt; 3, 'regimen' =&gt; 'C', 'clasif' =&gt; '37.15.03'</v>
      </c>
      <c r="B788" t="str">
        <f t="shared" ca="1" si="26"/>
        <v>371503, 'SUPERINTENDENTE DE VENTAS ""B""', '', 'EJECUTIVO DE VENTAS', 714020101, 1, 1, 1, 37, 15, 3, 'C', '37.15.03'</v>
      </c>
      <c r="C78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371503, </v>
      </c>
      <c r="D78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'SUPERINTENDENTE DE VENTAS ""B""', </v>
      </c>
      <c r="E78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8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'EJECUTIVO DE VENTAS', </v>
      </c>
      <c r="G78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714020101, </v>
      </c>
      <c r="H78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8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8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8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37, </v>
      </c>
      <c r="L78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15, </v>
      </c>
      <c r="M78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78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8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'37.15.03'</v>
      </c>
      <c r="P78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8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8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8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8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8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8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8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8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8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8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8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8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8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8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8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8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8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8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8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8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8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8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8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8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89" spans="1:40" x14ac:dyDescent="0.25">
      <c r="A789" t="str">
        <f t="shared" ca="1" si="25"/>
        <v>'clave' =&gt; 361503, 'descr' =&gt; 'SUPERINTENDENTE DE VENTAS ""C""', 'nombre' =&gt; '', 'puesto_stps' =&gt; 'EJECUTIVO DE VENTAS', 'clave_stps' =&gt; 714020101, 'activo' =&gt; 1, 'id_rev' =&gt; 1, 'id_reg_cont' =&gt; 1, 'nivel' =&gt; 36, 'familia' =&gt; 15, 'labores' =&gt; 3, 'regimen' =&gt; 'C', 'clasif' =&gt; '36.15.03'</v>
      </c>
      <c r="B789" t="str">
        <f t="shared" ca="1" si="26"/>
        <v>361503, 'SUPERINTENDENTE DE VENTAS ""C""', '', 'EJECUTIVO DE VENTAS', 714020101, 1, 1, 1, 36, 15, 3, 'C', '36.15.03'</v>
      </c>
      <c r="C78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361503, </v>
      </c>
      <c r="D78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'SUPERINTENDENTE DE VENTAS ""C""', </v>
      </c>
      <c r="E78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8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'EJECUTIVO DE VENTAS', </v>
      </c>
      <c r="G78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714020101, </v>
      </c>
      <c r="H78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8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8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8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36, </v>
      </c>
      <c r="L78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15, </v>
      </c>
      <c r="M78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78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8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'36.15.03'</v>
      </c>
      <c r="P78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8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8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8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8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8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8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8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8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8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8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8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8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8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8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8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8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8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8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8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8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8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8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8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8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90" spans="1:40" x14ac:dyDescent="0.25">
      <c r="A790" t="str">
        <f t="shared" ca="1" si="25"/>
        <v>'clave' =&gt; 325834, 'descr' =&gt; 'SUPERVISOR ""A"" DE PLANTAS FUERZA Y SERVICIOS AUXILIARES (SISTEMA DE CONTROL DISTRIBUIDO/AVANZADO)', 'nombre' =&gt; '', 'puesto_stps' =&gt; 'SUPERVISOR-OPERADOR DE PLANTA', 'clave_stps' =&gt; 222010101, 'activo' =&gt; 1, 'id_rev' =&gt; 1, 'id_reg_cont' =&gt; 2, 'nivel' =&gt; 32, 'familia' =&gt; 58, 'labores' =&gt; 34, 'regimen' =&gt; 'S', 'clasif' =&gt; '32.58.34'</v>
      </c>
      <c r="B790" t="str">
        <f t="shared" ca="1" si="26"/>
        <v>325834, 'SUPERVISOR ""A"" DE PLANTAS FUERZA Y SERVICIOS AUXILIARES (SISTEMA DE CONTROL DISTRIBUIDO/AVANZADO)', '', 'SUPERVISOR-OPERADOR DE PLANTA', 222010101, 1, 1, 2, 32, 58, 34, 'S', '32.58.34'</v>
      </c>
      <c r="C79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325834, </v>
      </c>
      <c r="D79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""A"" DE PLANTAS FUERZA Y SERVICIOS AUXILIARES (SISTEMA DE CONTROL DISTRIBUIDO/AVANZADO)', </v>
      </c>
      <c r="E79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9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79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79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9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9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9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32, </v>
      </c>
      <c r="L79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58, </v>
      </c>
      <c r="M79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34, </v>
      </c>
      <c r="N79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9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'32.58.34'</v>
      </c>
      <c r="P79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9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9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9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9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9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9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9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9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9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9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9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9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9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9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9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9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9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9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9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9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9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9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9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9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91" spans="1:40" x14ac:dyDescent="0.25">
      <c r="A791" t="str">
        <f t="shared" ca="1" si="25"/>
        <v>'clave' =&gt; 303201, 'descr' =&gt; 'SUPERVISOR ""A"" ESPECIALIDAD TECNICA-INGENIERIA Y CONSTRUCCION', 'nombre' =&gt; '', 'puesto_stps' =&gt; 'TECNICO EN CONSTRUCCION', 'clave_stps' =&gt; 313040600, 'activo' =&gt; 1, 'id_rev' =&gt; 1, 'id_reg_cont' =&gt; 1, 'nivel' =&gt; 30, 'familia' =&gt; 32, 'labores' =&gt; 1, 'regimen' =&gt; 'C', 'clasif' =&gt; '30.32.01'</v>
      </c>
      <c r="B791" t="str">
        <f t="shared" ca="1" si="26"/>
        <v>303201, 'SUPERVISOR ""A"" ESPECIALIDAD TECNICA-INGENIERIA Y CONSTRUCCION', '', 'TECNICO EN CONSTRUCCION', 313040600, 1, 1, 1, 30, 32, 1, 'C', '30.32.01'</v>
      </c>
      <c r="C79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303201, </v>
      </c>
      <c r="D79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""A"" ESPECIALIDAD TECNICA-INGENIERIA Y CONSTRUCCION', </v>
      </c>
      <c r="E79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9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CONSTRUCCION', </v>
      </c>
      <c r="G79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313040600, </v>
      </c>
      <c r="H79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9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9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9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30, </v>
      </c>
      <c r="L79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32, </v>
      </c>
      <c r="M79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79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9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'30.32.01'</v>
      </c>
      <c r="P79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9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9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9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9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9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9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9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9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9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9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9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9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9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9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9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9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9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9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9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9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9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9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9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9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92" spans="1:40" x14ac:dyDescent="0.25">
      <c r="A792" t="str">
        <f t="shared" ca="1" si="25"/>
        <v>'clave' =&gt; 293201, 'descr' =&gt; 'SUPERVISOR ""B"" ESPECIALIDAD Tâ•”CNICA INGENIERIA Y CONSTRUCCION', 'nombre' =&gt; '', 'puesto_stps' =&gt; 'TECNICO EN CONSTRUCCION', 'clave_stps' =&gt; 313040600, 'activo' =&gt; 1, 'id_rev' =&gt; 1, 'id_reg_cont' =&gt; 1, 'nivel' =&gt; 29, 'familia' =&gt; 32, 'labores' =&gt; 1, 'regimen' =&gt; 'C', 'clasif' =&gt; '29.32.01'</v>
      </c>
      <c r="B792" t="str">
        <f t="shared" ca="1" si="26"/>
        <v>293201, 'SUPERVISOR ""B"" ESPECIALIDAD Tâ•”CNICA INGENIERIA Y CONSTRUCCION', '', 'TECNICO EN CONSTRUCCION', 313040600, 1, 1, 1, 29, 32, 1, 'C', '29.32.01'</v>
      </c>
      <c r="C79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293201, </v>
      </c>
      <c r="D79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""B"" ESPECIALIDAD Tâ•”CNICA INGENIERIA Y CONSTRUCCION', </v>
      </c>
      <c r="E79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9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CONSTRUCCION', </v>
      </c>
      <c r="G79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313040600, </v>
      </c>
      <c r="H79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9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9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79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79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32, </v>
      </c>
      <c r="M79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79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79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'29.32.01'</v>
      </c>
      <c r="P79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9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9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9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9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9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9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9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9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9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9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9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9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9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9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9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9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9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9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9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9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9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9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9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9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93" spans="1:40" x14ac:dyDescent="0.25">
      <c r="A793" t="str">
        <f t="shared" ca="1" si="25"/>
        <v>'clave' =&gt; 285706, 'descr' =&gt; 'SUPERVISOR ""A"" DE AREAS DE ELABORACION', 'nombre' =&gt; '', 'puesto_stps' =&gt; 'SUPERVISOR-OPERADOR DE PLANTA', 'clave_stps' =&gt; 222010101, 'activo' =&gt; 1, 'id_rev' =&gt; 1, 'id_reg_cont' =&gt; 2, 'nivel' =&gt; 28, 'familia' =&gt; 57, 'labores' =&gt; 6, 'regimen' =&gt; 'S', 'clasif' =&gt; '28.57.06'</v>
      </c>
      <c r="B793" t="str">
        <f t="shared" ca="1" si="26"/>
        <v>285706, 'SUPERVISOR ""A"" DE AREAS DE ELABORACION', '', 'SUPERVISOR-OPERADOR DE PLANTA', 222010101, 1, 1, 2, 28, 57, 6, 'S', '28.57.06'</v>
      </c>
      <c r="C79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285706, </v>
      </c>
      <c r="D79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""A"" DE AREAS DE ELABORACION', </v>
      </c>
      <c r="E79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9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79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79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9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9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9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79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57, </v>
      </c>
      <c r="M79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79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9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'28.57.06'</v>
      </c>
      <c r="P79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9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9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9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9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9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9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9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9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9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9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9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9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9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9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9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9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9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9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9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9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9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9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9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9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94" spans="1:40" x14ac:dyDescent="0.25">
      <c r="A794" t="str">
        <f t="shared" ca="1" si="25"/>
        <v>'clave' =&gt; 275704, 'descr' =&gt; 'SUPERVISOR ""A"" DEAREAS DE SERVICIOS AUXILIARES', 'nombre' =&gt; '', 'puesto_stps' =&gt; 'SUPERVISOR-OPERADOR DE PLANTA', 'clave_stps' =&gt; 222010101, 'activo' =&gt; 1, 'id_rev' =&gt; 1, 'id_reg_cont' =&gt; 2, 'nivel' =&gt; 27, 'familia' =&gt; 57, 'labores' =&gt; 4, 'regimen' =&gt; 'S', 'clasif' =&gt; '27.57.04'</v>
      </c>
      <c r="B794" t="str">
        <f t="shared" ca="1" si="26"/>
        <v>275704, 'SUPERVISOR ""A"" DEAREAS DE SERVICIOS AUXILIARES', '', 'SUPERVISOR-OPERADOR DE PLANTA', 222010101, 1, 1, 2, 27, 57, 4, 'S', '27.57.04'</v>
      </c>
      <c r="C79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275704, </v>
      </c>
      <c r="D79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""A"" DEAREAS DE SERVICIOS AUXILIARES', </v>
      </c>
      <c r="E79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9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79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79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9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9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9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79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57, </v>
      </c>
      <c r="M79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79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9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'27.57.04'</v>
      </c>
      <c r="P79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9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9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9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9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9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9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9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9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9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9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9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9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9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9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9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9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9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9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9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9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9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9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9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9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95" spans="1:40" x14ac:dyDescent="0.25">
      <c r="A795" t="str">
        <f t="shared" ca="1" si="25"/>
        <v>'clave' =&gt; 265601, 'descr' =&gt; 'SUPERVISOR ""A"" DE LABORATORIO', 'nombre' =&gt; '', 'puesto_stps' =&gt; 'LABORATORISTA QUâ•MICO INDUSTRIAL', 'clave_stps' =&gt; 1113020100, 'activo' =&gt; 1, 'id_rev' =&gt; 1, 'id_reg_cont' =&gt; 2, 'nivel' =&gt; 26, 'familia' =&gt; 56, 'labores' =&gt; 1, 'regimen' =&gt; 'S', 'clasif' =&gt; '26.56.01'</v>
      </c>
      <c r="B795" t="str">
        <f t="shared" ca="1" si="26"/>
        <v>265601, 'SUPERVISOR ""A"" DE LABORATORIO', '', 'LABORATORISTA QUâ•MICO INDUSTRIAL', 1113020100, 1, 1, 2, 26, 56, 1, 'S', '26.56.01'</v>
      </c>
      <c r="C79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265601, </v>
      </c>
      <c r="D79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""A"" DE LABORATORIO', </v>
      </c>
      <c r="E79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9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'LABORATORISTA QUâ•MICO INDUSTRIAL', </v>
      </c>
      <c r="G79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1113020100, </v>
      </c>
      <c r="H79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9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9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9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26, </v>
      </c>
      <c r="L79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56, </v>
      </c>
      <c r="M79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79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9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'26.56.01'</v>
      </c>
      <c r="P79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9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9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9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9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9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9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9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9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9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9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9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9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9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9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9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9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9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9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9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9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9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9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9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9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96" spans="1:40" x14ac:dyDescent="0.25">
      <c r="A796" t="str">
        <f t="shared" ca="1" si="25"/>
        <v>'clave' =&gt; 325733, 'descr' =&gt; 'SUPERVISOR ""A"" DE PLANTAS PROCESO (SISTEMA DE CONTROL DISTRIBUIDO/AVANZADO)', 'nombre' =&gt; '', 'puesto_stps' =&gt; 'SUPERVISOR-OPERADOR DE PLANTA', 'clave_stps' =&gt; 222010101, 'activo' =&gt; 1, 'id_rev' =&gt; 1, 'id_reg_cont' =&gt; 2, 'nivel' =&gt; 32, 'familia' =&gt; 57, 'labores' =&gt; 33, 'regimen' =&gt; 'S', 'clasif' =&gt; '32.57.33'</v>
      </c>
      <c r="B796" t="str">
        <f t="shared" ca="1" si="26"/>
        <v>325733, 'SUPERVISOR ""A"" DE PLANTAS PROCESO (SISTEMA DE CONTROL DISTRIBUIDO/AVANZADO)', '', 'SUPERVISOR-OPERADOR DE PLANTA', 222010101, 1, 1, 2, 32, 57, 33, 'S', '32.57.33'</v>
      </c>
      <c r="C79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325733, </v>
      </c>
      <c r="D79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""A"" DE PLANTAS PROCESO (SISTEMA DE CONTROL DISTRIBUIDO/AVANZADO)', </v>
      </c>
      <c r="E79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9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79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79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9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9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9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32, </v>
      </c>
      <c r="L79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57, </v>
      </c>
      <c r="M79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33, </v>
      </c>
      <c r="N79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9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'32.57.33'</v>
      </c>
      <c r="P79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9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9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9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9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9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9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9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9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9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9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9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9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9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9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9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9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9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9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9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9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9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9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9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9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97" spans="1:40" x14ac:dyDescent="0.25">
      <c r="A797" t="str">
        <f t="shared" ca="1" si="25"/>
        <v>'clave' =&gt; 314415, 'descr' =&gt; 'SUPERVISOR ""A"" DE SISTEMAS ADMINISTRATIVOS', 'nombre' =&gt; '', 'puesto_stps' =&gt; 'CONSULTOR DE SISTEMAS ADMINISTRATIVOS', 'clave_stps' =&gt; 825010400, 'activo' =&gt; 1, 'id_rev' =&gt; 1, 'id_reg_cont' =&gt; 2, 'nivel' =&gt; 31, 'familia' =&gt; 44, 'labores' =&gt; 15, 'regimen' =&gt; 'S', 'clasif' =&gt; '31.44.15'</v>
      </c>
      <c r="B797" t="str">
        <f t="shared" ca="1" si="26"/>
        <v>314415, 'SUPERVISOR ""A"" DE SISTEMAS ADMINISTRATIVOS', '', 'CONSULTOR DE SISTEMAS ADMINISTRATIVOS', 825010400, 1, 1, 2, 31, 44, 15, 'S', '31.44.15'</v>
      </c>
      <c r="C79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314415, </v>
      </c>
      <c r="D79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""A"" DE SISTEMAS ADMINISTRATIVOS', </v>
      </c>
      <c r="E79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9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'CONSULTOR DE SISTEMAS ADMINISTRATIVOS', </v>
      </c>
      <c r="G79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825010400, </v>
      </c>
      <c r="H79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9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9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9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31, </v>
      </c>
      <c r="L79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79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15, </v>
      </c>
      <c r="N79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9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'31.44.15'</v>
      </c>
      <c r="P79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9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9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9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9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9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9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9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9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9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9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9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9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9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9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9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9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9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9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9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9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9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9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9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9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98" spans="1:40" x14ac:dyDescent="0.25">
      <c r="A798" t="str">
        <f t="shared" ca="1" si="25"/>
        <v>'clave' =&gt; 275706, 'descr' =&gt; 'SUPERVISOR ""B"" DEAREAS DE ELABORACION', 'nombre' =&gt; '', 'puesto_stps' =&gt; 'SUPERVISOR-OPERADOR DE PLANTA', 'clave_stps' =&gt; 222010101, 'activo' =&gt; 1, 'id_rev' =&gt; 1, 'id_reg_cont' =&gt; 2, 'nivel' =&gt; 27, 'familia' =&gt; 57, 'labores' =&gt; 6, 'regimen' =&gt; 'S', 'clasif' =&gt; '27.57.06'</v>
      </c>
      <c r="B798" t="str">
        <f t="shared" ca="1" si="26"/>
        <v>275706, 'SUPERVISOR ""B"" DEAREAS DE ELABORACION', '', 'SUPERVISOR-OPERADOR DE PLANTA', 222010101, 1, 1, 2, 27, 57, 6, 'S', '27.57.06'</v>
      </c>
      <c r="C79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275706, </v>
      </c>
      <c r="D79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""B"" DEAREAS DE ELABORACION', </v>
      </c>
      <c r="E79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9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79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79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9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9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9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79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57, </v>
      </c>
      <c r="M79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79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9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'27.57.06'</v>
      </c>
      <c r="P79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9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9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9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9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9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9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9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9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9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9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9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9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9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9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9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9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9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9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9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9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9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9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9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9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799" spans="1:40" x14ac:dyDescent="0.25">
      <c r="A799" t="str">
        <f t="shared" ca="1" si="25"/>
        <v>'clave' =&gt; 265704, 'descr' =&gt; 'SUPERVISOR ""B"" DEAREAS DE SERVICIOS AUXILIARES', 'nombre' =&gt; '', 'puesto_stps' =&gt; 'SUPERVISOR-OPERADOR DE PLANTA', 'clave_stps' =&gt; 222010101, 'activo' =&gt; 1, 'id_rev' =&gt; 1, 'id_reg_cont' =&gt; 2, 'nivel' =&gt; 26, 'familia' =&gt; 57, 'labores' =&gt; 4, 'regimen' =&gt; 'S', 'clasif' =&gt; '26.57.04'</v>
      </c>
      <c r="B799" t="str">
        <f t="shared" ca="1" si="26"/>
        <v>265704, 'SUPERVISOR ""B"" DEAREAS DE SERVICIOS AUXILIARES', '', 'SUPERVISOR-OPERADOR DE PLANTA', 222010101, 1, 1, 2, 26, 57, 4, 'S', '26.57.04'</v>
      </c>
      <c r="C79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265704, </v>
      </c>
      <c r="D79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""B"" DEAREAS DE SERVICIOS AUXILIARES', </v>
      </c>
      <c r="E79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79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79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79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79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79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79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26, </v>
      </c>
      <c r="L79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57, </v>
      </c>
      <c r="M79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79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79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'26.57.04'</v>
      </c>
      <c r="P79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79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79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79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79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79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79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79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79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79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79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79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79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79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79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79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79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79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79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79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79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79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79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79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79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00" spans="1:40" x14ac:dyDescent="0.25">
      <c r="A800" t="str">
        <f t="shared" ca="1" si="25"/>
        <v>'clave' =&gt; 255601, 'descr' =&gt; 'SUPERVISOR ""B"" DE LABORATORIO', 'nombre' =&gt; '', 'puesto_stps' =&gt; 'LABORATORISTA QUâ•MICO INDUSTRIAL', 'clave_stps' =&gt; 1113020100, 'activo' =&gt; 1, 'id_rev' =&gt; 1, 'id_reg_cont' =&gt; 2, 'nivel' =&gt; 25, 'familia' =&gt; 56, 'labores' =&gt; 1, 'regimen' =&gt; 'S', 'clasif' =&gt; '25.56.01'</v>
      </c>
      <c r="B800" t="str">
        <f t="shared" ca="1" si="26"/>
        <v>255601, 'SUPERVISOR ""B"" DE LABORATORIO', '', 'LABORATORISTA QUâ•MICO INDUSTRIAL', 1113020100, 1, 1, 2, 25, 56, 1, 'S', '25.56.01'</v>
      </c>
      <c r="C80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255601, </v>
      </c>
      <c r="D80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""B"" DE LABORATORIO', </v>
      </c>
      <c r="E80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0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'LABORATORISTA QUâ•MICO INDUSTRIAL', </v>
      </c>
      <c r="G80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1113020100, </v>
      </c>
      <c r="H80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0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0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0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25, </v>
      </c>
      <c r="L80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56, </v>
      </c>
      <c r="M80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80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0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'25.56.01'</v>
      </c>
      <c r="P80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0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0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0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0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0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0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0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0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0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0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0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0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0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0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0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0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0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0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0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0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0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0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0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0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01" spans="1:40" x14ac:dyDescent="0.25">
      <c r="A801" t="str">
        <f t="shared" ca="1" si="25"/>
        <v>'clave' =&gt; 315834, 'descr' =&gt; 'SUPERVISOR ""B"" DE PLANTAS FUERZA Y SERVICIOS AUXILIARES (SISTEMA DE CONTROL DISTRIBUIDO/AVANZADO)', 'nombre' =&gt; '', 'puesto_stps' =&gt; 'SUPERVISOR-OPERADOR DE PLANTA', 'clave_stps' =&gt; 222010101, 'activo' =&gt; 1, 'id_rev' =&gt; 1, 'id_reg_cont' =&gt; 2, 'nivel' =&gt; 31, 'familia' =&gt; 58, 'labores' =&gt; 34, 'regimen' =&gt; 'S', 'clasif' =&gt; '31.58.34'</v>
      </c>
      <c r="B801" t="str">
        <f t="shared" ca="1" si="26"/>
        <v>315834, 'SUPERVISOR ""B"" DE PLANTAS FUERZA Y SERVICIOS AUXILIARES (SISTEMA DE CONTROL DISTRIBUIDO/AVANZADO)', '', 'SUPERVISOR-OPERADOR DE PLANTA', 222010101, 1, 1, 2, 31, 58, 34, 'S', '31.58.34'</v>
      </c>
      <c r="C80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315834, </v>
      </c>
      <c r="D80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""B"" DE PLANTAS FUERZA Y SERVICIOS AUXILIARES (SISTEMA DE CONTROL DISTRIBUIDO/AVANZADO)', </v>
      </c>
      <c r="E80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0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80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80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0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0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0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31, </v>
      </c>
      <c r="L80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58, </v>
      </c>
      <c r="M80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34, </v>
      </c>
      <c r="N80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0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'31.58.34'</v>
      </c>
      <c r="P80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0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0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0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0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0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0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0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0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0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0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0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0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0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0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0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0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0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0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0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0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0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0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0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0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02" spans="1:40" x14ac:dyDescent="0.25">
      <c r="A802" t="str">
        <f t="shared" ca="1" si="25"/>
        <v>'clave' =&gt; 315733, 'descr' =&gt; 'SUPERVISOR ""B"" DE PLANTAS PROCESO (SISTEMA DE CONTROL DISTRIBUIDO/AVANZADO)', 'nombre' =&gt; '', 'puesto_stps' =&gt; 'SUPERVISOR-OPERADOR DE PLANTA', 'clave_stps' =&gt; 222010101, 'activo' =&gt; 1, 'id_rev' =&gt; 1, 'id_reg_cont' =&gt; 2, 'nivel' =&gt; 31, 'familia' =&gt; 57, 'labores' =&gt; 33, 'regimen' =&gt; 'S', 'clasif' =&gt; '31.57.33'</v>
      </c>
      <c r="B802" t="str">
        <f t="shared" ca="1" si="26"/>
        <v>315733, 'SUPERVISOR ""B"" DE PLANTAS PROCESO (SISTEMA DE CONTROL DISTRIBUIDO/AVANZADO)', '', 'SUPERVISOR-OPERADOR DE PLANTA', 222010101, 1, 1, 2, 31, 57, 33, 'S', '31.57.33'</v>
      </c>
      <c r="C80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315733, </v>
      </c>
      <c r="D80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""B"" DE PLANTAS PROCESO (SISTEMA DE CONTROL DISTRIBUIDO/AVANZADO)', </v>
      </c>
      <c r="E80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0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80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80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0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0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0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31, </v>
      </c>
      <c r="L80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57, </v>
      </c>
      <c r="M80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33, </v>
      </c>
      <c r="N80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0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'31.57.33'</v>
      </c>
      <c r="P80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0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0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0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0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0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0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0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0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0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0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0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0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0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0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0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0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0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0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0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0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0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0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0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0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03" spans="1:40" x14ac:dyDescent="0.25">
      <c r="A803" t="str">
        <f t="shared" ca="1" si="25"/>
        <v>'clave' =&gt; 304415, 'descr' =&gt; 'SUPERVISOR ""B"" DE SISTEMAS ADMINISTRATIVOS', 'nombre' =&gt; '', 'puesto_stps' =&gt; 'CONSULTOR DE SISTEMAS ADMINISTRATIVOS', 'clave_stps' =&gt; 825010400, 'activo' =&gt; 1, 'id_rev' =&gt; 1, 'id_reg_cont' =&gt; 2, 'nivel' =&gt; 30, 'familia' =&gt; 44, 'labores' =&gt; 15, 'regimen' =&gt; 'S', 'clasif' =&gt; '30.44.15'</v>
      </c>
      <c r="B803" t="str">
        <f t="shared" ca="1" si="26"/>
        <v>304415, 'SUPERVISOR ""B"" DE SISTEMAS ADMINISTRATIVOS', '', 'CONSULTOR DE SISTEMAS ADMINISTRATIVOS', 825010400, 1, 1, 2, 30, 44, 15, 'S', '30.44.15'</v>
      </c>
      <c r="C80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304415, </v>
      </c>
      <c r="D80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""B"" DE SISTEMAS ADMINISTRATIVOS', </v>
      </c>
      <c r="E80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0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'CONSULTOR DE SISTEMAS ADMINISTRATIVOS', </v>
      </c>
      <c r="G80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825010400, </v>
      </c>
      <c r="H80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0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0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0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30, </v>
      </c>
      <c r="L80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80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15, </v>
      </c>
      <c r="N80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0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'30.44.15'</v>
      </c>
      <c r="P80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0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0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0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0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0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0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0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0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0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0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0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0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0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0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0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0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0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0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0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0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0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0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0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0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04" spans="1:40" x14ac:dyDescent="0.25">
      <c r="A804" t="str">
        <f t="shared" ca="1" si="25"/>
        <v>'clave' =&gt; 265706, 'descr' =&gt; 'SUPERVISOR ""C"" DEAREAS DE ELABORACION', 'nombre' =&gt; '', 'puesto_stps' =&gt; 'SUPERVISOR-OPERADOR DE PLANTA', 'clave_stps' =&gt; 222010101, 'activo' =&gt; 1, 'id_rev' =&gt; 1, 'id_reg_cont' =&gt; 2, 'nivel' =&gt; 26, 'familia' =&gt; 57, 'labores' =&gt; 6, 'regimen' =&gt; 'S', 'clasif' =&gt; '26.57.06'</v>
      </c>
      <c r="B804" t="str">
        <f t="shared" ca="1" si="26"/>
        <v>265706, 'SUPERVISOR ""C"" DEAREAS DE ELABORACION', '', 'SUPERVISOR-OPERADOR DE PLANTA', 222010101, 1, 1, 2, 26, 57, 6, 'S', '26.57.06'</v>
      </c>
      <c r="C80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265706, </v>
      </c>
      <c r="D80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""C"" DEAREAS DE ELABORACION', </v>
      </c>
      <c r="E80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0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80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80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0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0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0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26, </v>
      </c>
      <c r="L80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57, </v>
      </c>
      <c r="M80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80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0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'26.57.06'</v>
      </c>
      <c r="P80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0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0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0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0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0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0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0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0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0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0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0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0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0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0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0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0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0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0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0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0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0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0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0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0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05" spans="1:40" x14ac:dyDescent="0.25">
      <c r="A805" t="str">
        <f t="shared" ca="1" si="25"/>
        <v>'clave' =&gt; 255704, 'descr' =&gt; 'SUPERVISOR ""C"" DEAREAS DE SERVICIO AUXILIARES', 'nombre' =&gt; '', 'puesto_stps' =&gt; 'SUPERVISOR-OPERADOR DE PLANTA', 'clave_stps' =&gt; 222010101, 'activo' =&gt; 1, 'id_rev' =&gt; 1, 'id_reg_cont' =&gt; 2, 'nivel' =&gt; 25, 'familia' =&gt; 57, 'labores' =&gt; 4, 'regimen' =&gt; 'S', 'clasif' =&gt; '25.57.04'</v>
      </c>
      <c r="B805" t="str">
        <f t="shared" ca="1" si="26"/>
        <v>255704, 'SUPERVISOR ""C"" DEAREAS DE SERVICIO AUXILIARES', '', 'SUPERVISOR-OPERADOR DE PLANTA', 222010101, 1, 1, 2, 25, 57, 4, 'S', '25.57.04'</v>
      </c>
      <c r="C80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255704, </v>
      </c>
      <c r="D80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""C"" DEAREAS DE SERVICIO AUXILIARES', </v>
      </c>
      <c r="E80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0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80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80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0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0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0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25, </v>
      </c>
      <c r="L80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57, </v>
      </c>
      <c r="M80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80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0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'25.57.04'</v>
      </c>
      <c r="P80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0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0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0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0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0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0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0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0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0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0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0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0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0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0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0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0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0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0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0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0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0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0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0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0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06" spans="1:40" x14ac:dyDescent="0.25">
      <c r="A806" t="str">
        <f t="shared" ca="1" si="25"/>
        <v>'clave' =&gt; 245601, 'descr' =&gt; 'SUPERVISOR ""C"" DE LABORATORIO', 'nombre' =&gt; '', 'puesto_stps' =&gt; 'LABORATORISTA QUâ•MICO INDUSTRIAL', 'clave_stps' =&gt; 1113020100, 'activo' =&gt; 1, 'id_rev' =&gt; 1, 'id_reg_cont' =&gt; 2, 'nivel' =&gt; 24, 'familia' =&gt; 56, 'labores' =&gt; 1, 'regimen' =&gt; 'S', 'clasif' =&gt; '24.56.01'</v>
      </c>
      <c r="B806" t="str">
        <f t="shared" ca="1" si="26"/>
        <v>245601, 'SUPERVISOR ""C"" DE LABORATORIO', '', 'LABORATORISTA QUâ•MICO INDUSTRIAL', 1113020100, 1, 1, 2, 24, 56, 1, 'S', '24.56.01'</v>
      </c>
      <c r="C80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245601, </v>
      </c>
      <c r="D80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""C"" DE LABORATORIO', </v>
      </c>
      <c r="E80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0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'LABORATORISTA QUâ•MICO INDUSTRIAL', </v>
      </c>
      <c r="G80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1113020100, </v>
      </c>
      <c r="H80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0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0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0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80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56, </v>
      </c>
      <c r="M80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80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0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'24.56.01'</v>
      </c>
      <c r="P80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0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0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0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0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0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0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0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0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0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0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0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0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0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0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0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0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0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0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0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0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0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0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0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0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07" spans="1:40" x14ac:dyDescent="0.25">
      <c r="A807" t="str">
        <f t="shared" ca="1" si="25"/>
        <v>'clave' =&gt; 294415, 'descr' =&gt; 'SUPERVISOR ""C"" DE SISTEMAS ADMINISTRATIVOS', 'nombre' =&gt; '', 'puesto_stps' =&gt; 'CONSULTOR DE SISTEMAS ADMINISTRATIVOS', 'clave_stps' =&gt; 825010400, 'activo' =&gt; 1, 'id_rev' =&gt; 1, 'id_reg_cont' =&gt; 2, 'nivel' =&gt; 29, 'familia' =&gt; 44, 'labores' =&gt; 15, 'regimen' =&gt; 'S', 'clasif' =&gt; '29.44.15'</v>
      </c>
      <c r="B807" t="str">
        <f t="shared" ca="1" si="26"/>
        <v>294415, 'SUPERVISOR ""C"" DE SISTEMAS ADMINISTRATIVOS', '', 'CONSULTOR DE SISTEMAS ADMINISTRATIVOS', 825010400, 1, 1, 2, 29, 44, 15, 'S', '29.44.15'</v>
      </c>
      <c r="C80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294415, </v>
      </c>
      <c r="D80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""C"" DE SISTEMAS ADMINISTRATIVOS', </v>
      </c>
      <c r="E80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0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'CONSULTOR DE SISTEMAS ADMINISTRATIVOS', </v>
      </c>
      <c r="G80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825010400, </v>
      </c>
      <c r="H80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0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0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0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80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44, </v>
      </c>
      <c r="M80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15, </v>
      </c>
      <c r="N80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0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'29.44.15'</v>
      </c>
      <c r="P80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0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0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0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0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0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0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0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0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0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0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0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0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0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0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0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0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0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0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0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0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0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0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0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0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08" spans="1:40" x14ac:dyDescent="0.25">
      <c r="A808" t="str">
        <f t="shared" ca="1" si="25"/>
        <v>'clave' =&gt; 245704, 'descr' =&gt; 'SUPERVISOR ""D"" DEAREAS DE SERVICIO AUXILIARES', 'nombre' =&gt; '', 'puesto_stps' =&gt; 'SUPERVISOR-OPERADOR DE PLANTA', 'clave_stps' =&gt; 222010101, 'activo' =&gt; 1, 'id_rev' =&gt; 1, 'id_reg_cont' =&gt; 2, 'nivel' =&gt; 24, 'familia' =&gt; 57, 'labores' =&gt; 4, 'regimen' =&gt; 'S', 'clasif' =&gt; '24.57.04'</v>
      </c>
      <c r="B808" t="str">
        <f t="shared" ca="1" si="26"/>
        <v>245704, 'SUPERVISOR ""D"" DEAREAS DE SERVICIO AUXILIARES', '', 'SUPERVISOR-OPERADOR DE PLANTA', 222010101, 1, 1, 2, 24, 57, 4, 'S', '24.57.04'</v>
      </c>
      <c r="C80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245704, </v>
      </c>
      <c r="D80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""D"" DEAREAS DE SERVICIO AUXILIARES', </v>
      </c>
      <c r="E80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0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80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80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0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0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0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80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57, </v>
      </c>
      <c r="M80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80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0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'24.57.04'</v>
      </c>
      <c r="P80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0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0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0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0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0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0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0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0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0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0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0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0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0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0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0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0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0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0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0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0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0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0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0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0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09" spans="1:40" x14ac:dyDescent="0.25">
      <c r="A809" t="str">
        <f t="shared" ca="1" si="25"/>
        <v>'clave' =&gt; 295432, 'descr' =&gt; 'SUPERVISOR DE BOMBEO Y ALMACENAMIENTO', 'nombre' =&gt; '', 'puesto_stps' =&gt; 'OPERADOR DE BOMBAS', 'clave_stps' =&gt; 252020100, 'activo' =&gt; 1, 'id_rev' =&gt; 1, 'id_reg_cont' =&gt; 2, 'nivel' =&gt; 29, 'familia' =&gt; 54, 'labores' =&gt; 32, 'regimen' =&gt; 'S', 'clasif' =&gt; '29.54.32'</v>
      </c>
      <c r="B809" t="str">
        <f t="shared" ca="1" si="26"/>
        <v>295432, 'SUPERVISOR DE BOMBEO Y ALMACENAMIENTO', '', 'OPERADOR DE BOMBAS', 252020100, 1, 1, 2, 29, 54, 32, 'S', '29.54.32'</v>
      </c>
      <c r="C80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295432, </v>
      </c>
      <c r="D80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DE BOMBEO Y ALMACENAMIENTO', </v>
      </c>
      <c r="E80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0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DE BOMBAS', </v>
      </c>
      <c r="G80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252020100, </v>
      </c>
      <c r="H80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0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0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0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80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54, </v>
      </c>
      <c r="M80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32, </v>
      </c>
      <c r="N80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0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'29.54.32'</v>
      </c>
      <c r="P80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0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0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0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0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0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0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0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0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0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0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0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0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0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0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0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0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0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0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0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0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0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0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0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0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10" spans="1:40" x14ac:dyDescent="0.25">
      <c r="A810" t="str">
        <f t="shared" ca="1" si="25"/>
        <v>'clave' =&gt; 303762, 'descr' =&gt; 'SUPERVISOR DE ENFERMERIA HOSPITAL CENTRAL', 'nombre' =&gt; '', 'puesto_stps' =&gt; 'JEFE DE ENFERMERIA', 'clave_stps' =&gt; 913070100, 'activo' =&gt; 1, 'id_rev' =&gt; 1, 'id_reg_cont' =&gt; 1, 'nivel' =&gt; 30, 'familia' =&gt; 37, 'labores' =&gt; 62, 'regimen' =&gt; 'C', 'clasif' =&gt; '30.37.62'</v>
      </c>
      <c r="B810" t="str">
        <f t="shared" ca="1" si="26"/>
        <v>303762, 'SUPERVISOR DE ENFERMERIA HOSPITAL CENTRAL', '', 'JEFE DE ENFERMERIA', 913070100, 1, 1, 1, 30, 37, 62, 'C', '30.37.62'</v>
      </c>
      <c r="C81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303762, </v>
      </c>
      <c r="D81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DE ENFERMERIA HOSPITAL CENTRAL', </v>
      </c>
      <c r="E81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1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ENFERMERIA', </v>
      </c>
      <c r="G81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913070100, </v>
      </c>
      <c r="H81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1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1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81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30, </v>
      </c>
      <c r="L81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81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62, </v>
      </c>
      <c r="N81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81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'30.37.62'</v>
      </c>
      <c r="P81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1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1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1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1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1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1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1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1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1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1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1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1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1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1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1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1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1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1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1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1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1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1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1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1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11" spans="1:40" x14ac:dyDescent="0.25">
      <c r="A811" t="str">
        <f t="shared" ca="1" si="25"/>
        <v>'clave' =&gt; 272905, 'descr' =&gt; 'SUPERVISOR DE ESTACIONES DE CAPTACION DE DATOS', 'nombre' =&gt; '', 'puesto_stps' =&gt; 'SUPERVISOR DE â”´REA DE CAPTURA', 'clave_stps' =&gt; 443010300, 'activo' =&gt; 1, 'id_rev' =&gt; 1, 'id_reg_cont' =&gt; 2, 'nivel' =&gt; 27, 'familia' =&gt; 29, 'labores' =&gt; 5, 'regimen' =&gt; 'S', 'clasif' =&gt; '27.29.05'</v>
      </c>
      <c r="B811" t="str">
        <f t="shared" ca="1" si="26"/>
        <v>272905, 'SUPERVISOR DE ESTACIONES DE CAPTACION DE DATOS', '', 'SUPERVISOR DE â”´REA DE CAPTURA', 443010300, 1, 1, 2, 27, 29, 5, 'S', '27.29.05'</v>
      </c>
      <c r="C81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272905, </v>
      </c>
      <c r="D81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DE ESTACIONES DE CAPTACION DE DATOS', </v>
      </c>
      <c r="E81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1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 DE â”´REA DE CAPTURA', </v>
      </c>
      <c r="G81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443010300, </v>
      </c>
      <c r="H81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1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1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1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81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29, </v>
      </c>
      <c r="M81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81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1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'27.29.05'</v>
      </c>
      <c r="P81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1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1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1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1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1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1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1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1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1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1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1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1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1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1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1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1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1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1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1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1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1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1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1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1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12" spans="1:40" x14ac:dyDescent="0.25">
      <c r="A812" t="str">
        <f t="shared" ca="1" si="25"/>
        <v>'clave' =&gt; 257204, 'descr' =&gt; 'SUPERVISOR DE INSTALACIÃ‹N Y SERVICIO CONTRAINCENDIO', 'nombre' =&gt; '', 'puesto_stps' =&gt; 'COMANDANTE DE BOMBEROS', 'clave_stps' =&gt; 943020100, 'activo' =&gt; 1, 'id_rev' =&gt; 1, 'id_reg_cont' =&gt; 2, 'nivel' =&gt; 25, 'familia' =&gt; 72, 'labores' =&gt; 4, 'regimen' =&gt; 'S', 'clasif' =&gt; '25.72.04'</v>
      </c>
      <c r="B812" t="str">
        <f t="shared" ca="1" si="26"/>
        <v>257204, 'SUPERVISOR DE INSTALACIÃ‹N Y SERVICIO CONTRAINCENDIO', '', 'COMANDANTE DE BOMBEROS', 943020100, 1, 1, 2, 25, 72, 4, 'S', '25.72.04'</v>
      </c>
      <c r="C81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257204, </v>
      </c>
      <c r="D81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DE INSTALACIÃ‹N Y SERVICIO CONTRAINCENDIO', </v>
      </c>
      <c r="E81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1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'COMANDANTE DE BOMBEROS', </v>
      </c>
      <c r="G81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943020100, </v>
      </c>
      <c r="H81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1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1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1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25, </v>
      </c>
      <c r="L81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72, </v>
      </c>
      <c r="M81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81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1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'25.72.04'</v>
      </c>
      <c r="P81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1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1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1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1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1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1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1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1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1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1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1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1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1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1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1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1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1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1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1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1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1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1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1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1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13" spans="1:40" x14ac:dyDescent="0.25">
      <c r="A813" t="str">
        <f t="shared" ca="1" si="25"/>
        <v>'clave' =&gt; 285316, 'descr' =&gt; 'SUPERVISOR DE MANTENIMIENTO DE EQUIPOS DE TERMINACION Y REPARACION DE POZOS', 'nombre' =&gt; '', 'puesto_stps' =&gt; 'SUPERVISOR DE EQUIPO DE PERFORACION DE POZOS PETROLEROS', 'clave_stps' =&gt; 223030200, 'activo' =&gt; 1, 'id_rev' =&gt; 1, 'id_reg_cont' =&gt; 2, 'nivel' =&gt; 28, 'familia' =&gt; 53, 'labores' =&gt; 16, 'regimen' =&gt; 'S', 'clasif' =&gt; '28.53.16'</v>
      </c>
      <c r="B813" t="str">
        <f t="shared" ca="1" si="26"/>
        <v>285316, 'SUPERVISOR DE MANTENIMIENTO DE EQUIPOS DE TERMINACION Y REPARACION DE POZOS', '', 'SUPERVISOR DE EQUIPO DE PERFORACION DE POZOS PETROLEROS', 223030200, 1, 1, 2, 28, 53, 16, 'S', '28.53.16'</v>
      </c>
      <c r="C81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285316, </v>
      </c>
      <c r="D81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DE MANTENIMIENTO DE EQUIPOS DE TERMINACION Y REPARACION DE POZOS', </v>
      </c>
      <c r="E81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1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 DE EQUIPO DE PERFORACION DE POZOS PETROLEROS', </v>
      </c>
      <c r="G81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223030200, </v>
      </c>
      <c r="H81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1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1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1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81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81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16, </v>
      </c>
      <c r="N81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1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'28.53.16'</v>
      </c>
      <c r="P81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1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1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1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1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1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1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1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1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1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1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1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1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1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1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1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1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1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1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1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1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1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1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1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1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14" spans="1:40" x14ac:dyDescent="0.25">
      <c r="A814" t="str">
        <f t="shared" ca="1" si="25"/>
        <v>'clave' =&gt; 306302, 'descr' =&gt; 'SUPERVISOR DE MANTENIMIENTO DE TALLERES (REFINERIA MADERO)', 'nombre' =&gt; '', 'puesto_stps' =&gt; 'TECNICO EN MANTENIMIENTO INDUSTRIAL', 'clave_stps' =&gt; 413110500, 'activo' =&gt; 1, 'id_rev' =&gt; 1, 'id_reg_cont' =&gt; 2, 'nivel' =&gt; 30, 'familia' =&gt; 63, 'labores' =&gt; 2, 'regimen' =&gt; 'S', 'clasif' =&gt; '30.63.02'</v>
      </c>
      <c r="B814" t="str">
        <f t="shared" ca="1" si="26"/>
        <v>306302, 'SUPERVISOR DE MANTENIMIENTO DE TALLERES (REFINERIA MADERO)', '', 'TECNICO EN MANTENIMIENTO INDUSTRIAL', 413110500, 1, 1, 2, 30, 63, 2, 'S', '30.63.02'</v>
      </c>
      <c r="C81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306302, </v>
      </c>
      <c r="D81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DE MANTENIMIENTO DE TALLERES (REFINERIA MADERO)', </v>
      </c>
      <c r="E81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1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MANTENIMIENTO INDUSTRIAL', </v>
      </c>
      <c r="G81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413110500, </v>
      </c>
      <c r="H81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1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1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1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30, </v>
      </c>
      <c r="L81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81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81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1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'30.63.02'</v>
      </c>
      <c r="P81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1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1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1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1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1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1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1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1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1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1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1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1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1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1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1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1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1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1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1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1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1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1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1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1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15" spans="1:40" x14ac:dyDescent="0.25">
      <c r="A815" t="str">
        <f t="shared" ca="1" si="25"/>
        <v>'clave' =&gt; 275306, 'descr' =&gt; 'SUPERVISOR DE MANTENIMIENTO ELECTRICO', 'nombre' =&gt; '', 'puesto_stps' =&gt; 'TECNICO ELECTRICISTA (MANTENIMIENTO)', 'clave_stps' =&gt; 423040400, 'activo' =&gt; 1, 'id_rev' =&gt; 1, 'id_reg_cont' =&gt; 2, 'nivel' =&gt; 27, 'familia' =&gt; 53, 'labores' =&gt; 6, 'regimen' =&gt; 'S', 'clasif' =&gt; '27.53.06'</v>
      </c>
      <c r="B815" t="str">
        <f t="shared" ca="1" si="26"/>
        <v>275306, 'SUPERVISOR DE MANTENIMIENTO ELECTRICO', '', 'TECNICO ELECTRICISTA (MANTENIMIENTO)', 423040400, 1, 1, 2, 27, 53, 6, 'S', '27.53.06'</v>
      </c>
      <c r="C81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275306, </v>
      </c>
      <c r="D81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DE MANTENIMIENTO ELECTRICO', </v>
      </c>
      <c r="E81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1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ELECTRICISTA (MANTENIMIENTO)', </v>
      </c>
      <c r="G81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423040400, </v>
      </c>
      <c r="H81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1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1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1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81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81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81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1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'27.53.06'</v>
      </c>
      <c r="P81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1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1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1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1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1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1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1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1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1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1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1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1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1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1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1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1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1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1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1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1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1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1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1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1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16" spans="1:40" x14ac:dyDescent="0.25">
      <c r="A816" t="str">
        <f t="shared" ca="1" si="25"/>
        <v>'clave' =&gt; 286303, 'descr' =&gt; 'SUPERVISOR DE MANTENIMIENTO ELECTRICO (EQUIPOS MARITIMOS DE PRODUCCION)', 'nombre' =&gt; '', 'puesto_stps' =&gt; 'TECNICO ELECTROMECANICO', 'clave_stps' =&gt; 423040600, 'activo' =&gt; 1, 'id_rev' =&gt; 1, 'id_reg_cont' =&gt; 2, 'nivel' =&gt; 28, 'familia' =&gt; 63, 'labores' =&gt; 3, 'regimen' =&gt; 'S', 'clasif' =&gt; '28.63.03'</v>
      </c>
      <c r="B816" t="str">
        <f t="shared" ca="1" si="26"/>
        <v>286303, 'SUPERVISOR DE MANTENIMIENTO ELECTRICO (EQUIPOS MARITIMOS DE PRODUCCION)', '', 'TECNICO ELECTROMECANICO', 423040600, 1, 1, 2, 28, 63, 3, 'S', '28.63.03'</v>
      </c>
      <c r="C81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286303, </v>
      </c>
      <c r="D81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DE MANTENIMIENTO ELECTRICO (EQUIPOS MARITIMOS DE PRODUCCION)', </v>
      </c>
      <c r="E81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1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ELECTROMECANICO', </v>
      </c>
      <c r="G81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423040600, </v>
      </c>
      <c r="H81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1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1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1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81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81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81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1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'28.63.03'</v>
      </c>
      <c r="P81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1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1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1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1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1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1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1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1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1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1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1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1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1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1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1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1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1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1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1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1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1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1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1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1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17" spans="1:40" x14ac:dyDescent="0.25">
      <c r="A817" t="str">
        <f t="shared" ca="1" si="25"/>
        <v>'clave' =&gt; 285203, 'descr' =&gt; 'SUPERVISOR DE MANTENIMIENTO ELECTRICO EQUIPOS DE PERFORACION', 'nombre' =&gt; '', 'puesto_stps' =&gt; 'TECNICO ELECTRICISTA (MANTENIMIENTO)', 'clave_stps' =&gt; 423040400, 'activo' =&gt; 1, 'id_rev' =&gt; 1, 'id_reg_cont' =&gt; 2, 'nivel' =&gt; 28, 'familia' =&gt; 52, 'labores' =&gt; 3, 'regimen' =&gt; 'S', 'clasif' =&gt; '28.52.03'</v>
      </c>
      <c r="B817" t="str">
        <f t="shared" ca="1" si="26"/>
        <v>285203, 'SUPERVISOR DE MANTENIMIENTO ELECTRICO EQUIPOS DE PERFORACION', '', 'TECNICO ELECTRICISTA (MANTENIMIENTO)', 423040400, 1, 1, 2, 28, 52, 3, 'S', '28.52.03'</v>
      </c>
      <c r="C81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285203, </v>
      </c>
      <c r="D81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DE MANTENIMIENTO ELECTRICO EQUIPOS DE PERFORACION', </v>
      </c>
      <c r="E81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1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ELECTRICISTA (MANTENIMIENTO)', </v>
      </c>
      <c r="G81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423040400, </v>
      </c>
      <c r="H81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1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1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1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81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52, </v>
      </c>
      <c r="M81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81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1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'28.52.03'</v>
      </c>
      <c r="P81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1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1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1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1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1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1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1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1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1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1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1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1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1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1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1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1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1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1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1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1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1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1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1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1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18" spans="1:40" x14ac:dyDescent="0.25">
      <c r="A818" t="str">
        <f t="shared" ca="1" si="25"/>
        <v>'clave' =&gt; 282804, 'descr' =&gt; 'SUPERVISOR DE MANTENIMIENTO ELECTRONICO (EQUIPOS MARITIMOS DE PRODUCCION)', 'nombre' =&gt; '', 'puesto_stps' =&gt; 'TECNICO ELECTROMECANICO', 'clave_stps' =&gt; 423040600, 'activo' =&gt; 1, 'id_rev' =&gt; 1, 'id_reg_cont' =&gt; 2, 'nivel' =&gt; 28, 'familia' =&gt; 28, 'labores' =&gt; 4, 'regimen' =&gt; 'S', 'clasif' =&gt; '28.28.04'</v>
      </c>
      <c r="B818" t="str">
        <f t="shared" ca="1" si="26"/>
        <v>282804, 'SUPERVISOR DE MANTENIMIENTO ELECTRONICO (EQUIPOS MARITIMOS DE PRODUCCION)', '', 'TECNICO ELECTROMECANICO', 423040600, 1, 1, 2, 28, 28, 4, 'S', '28.28.04'</v>
      </c>
      <c r="C81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282804, </v>
      </c>
      <c r="D81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DE MANTENIMIENTO ELECTRONICO (EQUIPOS MARITIMOS DE PRODUCCION)', </v>
      </c>
      <c r="E81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1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ELECTROMECANICO', </v>
      </c>
      <c r="G81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423040600, </v>
      </c>
      <c r="H81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1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1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1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81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28, </v>
      </c>
      <c r="M81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81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1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'28.28.04'</v>
      </c>
      <c r="P81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1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1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1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1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1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1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1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1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1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1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1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1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1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1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1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1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1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1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1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1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1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1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1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1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19" spans="1:40" x14ac:dyDescent="0.25">
      <c r="A819" t="str">
        <f t="shared" ca="1" si="25"/>
        <v>'clave' =&gt; 286301, 'descr' =&gt; 'SUPERVISOR DE MANTENIMIENTO INSTRUMENTOS (EQUIPOS MARITIMOS DE PRODUCCION)', 'nombre' =&gt; '', 'puesto_stps' =&gt; 'TECNICO ELECTROMECANICO', 'clave_stps' =&gt; 423040600, 'activo' =&gt; 1, 'id_rev' =&gt; 1, 'id_reg_cont' =&gt; 2, 'nivel' =&gt; 28, 'familia' =&gt; 63, 'labores' =&gt; 1, 'regimen' =&gt; 'S', 'clasif' =&gt; '28.63.01'</v>
      </c>
      <c r="B819" t="str">
        <f t="shared" ca="1" si="26"/>
        <v>286301, 'SUPERVISOR DE MANTENIMIENTO INSTRUMENTOS (EQUIPOS MARITIMOS DE PRODUCCION)', '', 'TECNICO ELECTROMECANICO', 423040600, 1, 1, 2, 28, 63, 1, 'S', '28.63.01'</v>
      </c>
      <c r="C81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286301, </v>
      </c>
      <c r="D81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DE MANTENIMIENTO INSTRUMENTOS (EQUIPOS MARITIMOS DE PRODUCCION)', </v>
      </c>
      <c r="E81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1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ELECTROMECANICO', </v>
      </c>
      <c r="G81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423040600, </v>
      </c>
      <c r="H81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1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1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1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81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81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81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1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'28.63.01'</v>
      </c>
      <c r="P81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1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1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1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1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1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1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1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1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1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1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1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1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1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1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1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1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1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1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1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1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1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1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1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1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20" spans="1:40" x14ac:dyDescent="0.25">
      <c r="A820" t="str">
        <f t="shared" ca="1" si="25"/>
        <v>'clave' =&gt; 286305, 'descr' =&gt; 'SUPERVISOR DE MANTENIMIENTO MECANICO (EQUIPOS MARITIMOS DE PRODUCCION)', 'nombre' =&gt; '', 'puesto_stps' =&gt; 'TECNICO ELECTROMECANICO', 'clave_stps' =&gt; 423040600, 'activo' =&gt; 1, 'id_rev' =&gt; 1, 'id_reg_cont' =&gt; 2, 'nivel' =&gt; 28, 'familia' =&gt; 63, 'labores' =&gt; 5, 'regimen' =&gt; 'S', 'clasif' =&gt; '28.63.05'</v>
      </c>
      <c r="B820" t="str">
        <f t="shared" ca="1" si="26"/>
        <v>286305, 'SUPERVISOR DE MANTENIMIENTO MECANICO (EQUIPOS MARITIMOS DE PRODUCCION)', '', 'TECNICO ELECTROMECANICO', 423040600, 1, 1, 2, 28, 63, 5, 'S', '28.63.05'</v>
      </c>
      <c r="C82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286305, </v>
      </c>
      <c r="D82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DE MANTENIMIENTO MECANICO (EQUIPOS MARITIMOS DE PRODUCCION)', </v>
      </c>
      <c r="E82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2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ELECTROMECANICO', </v>
      </c>
      <c r="G82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423040600, </v>
      </c>
      <c r="H82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2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2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2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82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82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82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2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'28.63.05'</v>
      </c>
      <c r="P82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2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2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2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2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2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2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2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2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2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2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2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2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2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2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2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2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2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2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2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2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2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2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2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2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21" spans="1:40" x14ac:dyDescent="0.25">
      <c r="A821" t="str">
        <f t="shared" ca="1" si="25"/>
        <v>'clave' =&gt; 285202, 'descr' =&gt; 'SUPERVISOR DE MANTENIMIENTO MECANICO-EQUIPO DE PERFORACION', 'nombre' =&gt; '', 'puesto_stps' =&gt; 'MECANICO', 'clave_stps' =&gt; 412010601, 'activo' =&gt; 1, 'id_rev' =&gt; 1, 'id_reg_cont' =&gt; 2, 'nivel' =&gt; 28, 'familia' =&gt; 52, 'labores' =&gt; 2, 'regimen' =&gt; 'S', 'clasif' =&gt; '28.52.02'</v>
      </c>
      <c r="B821" t="str">
        <f t="shared" ca="1" si="26"/>
        <v>285202, 'SUPERVISOR DE MANTENIMIENTO MECANICO-EQUIPO DE PERFORACION', '', 'MECANICO', 412010601, 1, 1, 2, 28, 52, 2, 'S', '28.52.02'</v>
      </c>
      <c r="C82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285202, </v>
      </c>
      <c r="D82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DE MANTENIMIENTO MECANICO-EQUIPO DE PERFORACION', </v>
      </c>
      <c r="E82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2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'MECANICO', </v>
      </c>
      <c r="G82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412010601, </v>
      </c>
      <c r="H82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2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2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2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82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52, </v>
      </c>
      <c r="M82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82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2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'28.52.02'</v>
      </c>
      <c r="P82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2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2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2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2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2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2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2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2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2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2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2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2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2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2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2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2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2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2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2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2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2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2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2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2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22" spans="1:40" x14ac:dyDescent="0.25">
      <c r="A822" t="str">
        <f t="shared" ca="1" si="25"/>
        <v>'clave' =&gt; 285110, 'descr' =&gt; 'SUPERVISOR DE MANTENIMIENTO MECANICO-EQUIPOS DE EXPLORACION', 'nombre' =&gt; '', 'puesto_stps' =&gt; 'MECANICO', 'clave_stps' =&gt; 412010601, 'activo' =&gt; 1, 'id_rev' =&gt; 1, 'id_reg_cont' =&gt; 2, 'nivel' =&gt; 28, 'familia' =&gt; 51, 'labores' =&gt; 10, 'regimen' =&gt; 'S', 'clasif' =&gt; '28.51.10'</v>
      </c>
      <c r="B822" t="str">
        <f t="shared" ca="1" si="26"/>
        <v>285110, 'SUPERVISOR DE MANTENIMIENTO MECANICO-EQUIPOS DE EXPLORACION', '', 'MECANICO', 412010601, 1, 1, 2, 28, 51, 10, 'S', '28.51.10'</v>
      </c>
      <c r="C82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285110, </v>
      </c>
      <c r="D82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DE MANTENIMIENTO MECANICO-EQUIPOS DE EXPLORACION', </v>
      </c>
      <c r="E82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2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'MECANICO', </v>
      </c>
      <c r="G82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412010601, </v>
      </c>
      <c r="H82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2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2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2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82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51, </v>
      </c>
      <c r="M82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10, </v>
      </c>
      <c r="N82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2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'28.51.10'</v>
      </c>
      <c r="P82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2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2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2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2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2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2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2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2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2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2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2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2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2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2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2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2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2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2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2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2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2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2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2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2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23" spans="1:40" x14ac:dyDescent="0.25">
      <c r="A823" t="str">
        <f t="shared" ca="1" si="25"/>
        <v>'clave' =&gt; 306327, 'descr' =&gt; 'SUPERVISOR DE METROLOGIA EN REPARACION MAYOR DE TURBOMAQUINARIA', 'nombre' =&gt; '', 'puesto_stps' =&gt; 'TECNICO ELECTROMECANICO', 'clave_stps' =&gt; 423040600, 'activo' =&gt; 1, 'id_rev' =&gt; 1, 'id_reg_cont' =&gt; 2, 'nivel' =&gt; 30, 'familia' =&gt; 63, 'labores' =&gt; 27, 'regimen' =&gt; 'S', 'clasif' =&gt; '30.63.27'</v>
      </c>
      <c r="B823" t="str">
        <f t="shared" ca="1" si="26"/>
        <v>306327, 'SUPERVISOR DE METROLOGIA EN REPARACION MAYOR DE TURBOMAQUINARIA', '', 'TECNICO ELECTROMECANICO', 423040600, 1, 1, 2, 30, 63, 27, 'S', '30.63.27'</v>
      </c>
      <c r="C82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306327, </v>
      </c>
      <c r="D82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DE METROLOGIA EN REPARACION MAYOR DE TURBOMAQUINARIA', </v>
      </c>
      <c r="E82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2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ELECTROMECANICO', </v>
      </c>
      <c r="G82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423040600, </v>
      </c>
      <c r="H82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2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2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2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30, </v>
      </c>
      <c r="L82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82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27, </v>
      </c>
      <c r="N82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2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'30.63.27'</v>
      </c>
      <c r="P82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2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2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2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2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2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2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2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2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2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2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2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2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2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2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2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2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2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2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2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2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2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2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2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2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24" spans="1:40" x14ac:dyDescent="0.25">
      <c r="A824" t="str">
        <f t="shared" ca="1" si="25"/>
        <v>'clave' =&gt; 323303, 'descr' =&gt; 'SUPERVISOR DE OPERACION DE ALMACENES', 'nombre' =&gt; '', 'puesto_stps' =&gt; 'JEFE DE ALMACEN', 'clave_stps' =&gt; 822020800, 'activo' =&gt; 1, 'id_rev' =&gt; 1, 'id_reg_cont' =&gt; 1, 'nivel' =&gt; 32, 'familia' =&gt; 33, 'labores' =&gt; 3, 'regimen' =&gt; 'C', 'clasif' =&gt; '32.33.03'</v>
      </c>
      <c r="B824" t="str">
        <f t="shared" ca="1" si="26"/>
        <v>323303, 'SUPERVISOR DE OPERACION DE ALMACENES', '', 'JEFE DE ALMACEN', 822020800, 1, 1, 1, 32, 33, 3, 'C', '32.33.03'</v>
      </c>
      <c r="C82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323303, </v>
      </c>
      <c r="D82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DE OPERACION DE ALMACENES', </v>
      </c>
      <c r="E82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2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ALMACEN', </v>
      </c>
      <c r="G82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822020800, </v>
      </c>
      <c r="H82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2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2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82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32, </v>
      </c>
      <c r="L82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33, </v>
      </c>
      <c r="M82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82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82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'32.33.03'</v>
      </c>
      <c r="P82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2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2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2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2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2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2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2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2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2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2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2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2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2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2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2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2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2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2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2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2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2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2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2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2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25" spans="1:40" x14ac:dyDescent="0.25">
      <c r="A825" t="str">
        <f t="shared" ca="1" si="25"/>
        <v>'clave' =&gt; 285204, 'descr' =&gt; 'SUPERVISOR DE OPERACION DE EQUIPOS ESPECIALES', 'nombre' =&gt; '', 'puesto_stps' =&gt; 'SUPERVISOR DE EQUIPO DE PERFORACION DE POZOS PETROLEROS', 'clave_stps' =&gt; 223030200, 'activo' =&gt; 1, 'id_rev' =&gt; 1, 'id_reg_cont' =&gt; 2, 'nivel' =&gt; 28, 'familia' =&gt; 52, 'labores' =&gt; 4, 'regimen' =&gt; 'S', 'clasif' =&gt; '28.52.04'</v>
      </c>
      <c r="B825" t="str">
        <f t="shared" ca="1" si="26"/>
        <v>285204, 'SUPERVISOR DE OPERACION DE EQUIPOS ESPECIALES', '', 'SUPERVISOR DE EQUIPO DE PERFORACION DE POZOS PETROLEROS', 223030200, 1, 1, 2, 28, 52, 4, 'S', '28.52.04'</v>
      </c>
      <c r="C82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285204, </v>
      </c>
      <c r="D82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DE OPERACION DE EQUIPOS ESPECIALES', </v>
      </c>
      <c r="E82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2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 DE EQUIPO DE PERFORACION DE POZOS PETROLEROS', </v>
      </c>
      <c r="G82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223030200, </v>
      </c>
      <c r="H82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2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2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2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82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52, </v>
      </c>
      <c r="M82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82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2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'28.52.04'</v>
      </c>
      <c r="P82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2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2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2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2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2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2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2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2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2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2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2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2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2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2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2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2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2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2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2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2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2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2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2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2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26" spans="1:40" x14ac:dyDescent="0.25">
      <c r="A826" t="str">
        <f t="shared" ca="1" si="25"/>
        <v>'clave' =&gt; 323404, 'descr' =&gt; 'SUPERVISOR DE OPERACION DE GEOFISICA', 'nombre' =&gt; '', 'puesto_stps' =&gt; 'GEOFISICO', 'clave_stps' =&gt; 1114040100, 'activo' =&gt; 1, 'id_rev' =&gt; 1, 'id_reg_cont' =&gt; 2, 'nivel' =&gt; 32, 'familia' =&gt; 34, 'labores' =&gt; 4, 'regimen' =&gt; 'S', 'clasif' =&gt; '32.34.04'</v>
      </c>
      <c r="B826" t="str">
        <f t="shared" ca="1" si="26"/>
        <v>323404, 'SUPERVISOR DE OPERACION DE GEOFISICA', '', 'GEOFISICO', 1114040100, 1, 1, 2, 32, 34, 4, 'S', '32.34.04'</v>
      </c>
      <c r="C82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323404, </v>
      </c>
      <c r="D82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DE OPERACION DE GEOFISICA', </v>
      </c>
      <c r="E82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2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'GEOFISICO', </v>
      </c>
      <c r="G82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1114040100, </v>
      </c>
      <c r="H82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2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2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2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32, </v>
      </c>
      <c r="L82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34, </v>
      </c>
      <c r="M82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82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2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'32.34.04'</v>
      </c>
      <c r="P82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2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2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2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2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2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2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2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2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2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2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2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2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2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2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2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2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2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2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2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2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2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2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2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2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27" spans="1:40" x14ac:dyDescent="0.25">
      <c r="A827" t="str">
        <f t="shared" ca="1" si="25"/>
        <v>'clave' =&gt; 305301, 'descr' =&gt; 'SUPERVISOR DE OPERACIONES CON HERRAMIENTAS ESPECIALES DE CEMENTACION ESTIMULACIÃ‹N Y FRACTURAMIENTO', 'nombre' =&gt; '', 'puesto_stps' =&gt; 'TECNICO EN PERFORACION DE POZOS DE PETRÃ‹LEO Y GAS', 'clave_stps' =&gt; 222090100, 'activo' =&gt; 1, 'id_rev' =&gt; 1, 'id_reg_cont' =&gt; 2, 'nivel' =&gt; 30, 'familia' =&gt; 53, 'labores' =&gt; 1, 'regimen' =&gt; 'S', 'clasif' =&gt; '30.53.01'</v>
      </c>
      <c r="B827" t="str">
        <f t="shared" ca="1" si="26"/>
        <v>305301, 'SUPERVISOR DE OPERACIONES CON HERRAMIENTAS ESPECIALES DE CEMENTACION ESTIMULACIÃ‹N Y FRACTURAMIENTO', '', 'TECNICO EN PERFORACION DE POZOS DE PETRÃ‹LEO Y GAS', 222090100, 1, 1, 2, 30, 53, 1, 'S', '30.53.01'</v>
      </c>
      <c r="C82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305301, </v>
      </c>
      <c r="D82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DE OPERACIONES CON HERRAMIENTAS ESPECIALES DE CEMENTACION ESTIMULACIÃ‹N Y FRACTURAMIENTO', </v>
      </c>
      <c r="E82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2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PERFORACION DE POZOS DE PETRÃ‹LEO Y GAS', </v>
      </c>
      <c r="G82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222090100, </v>
      </c>
      <c r="H82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2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2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2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30, </v>
      </c>
      <c r="L82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82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82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2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'30.53.01'</v>
      </c>
      <c r="P82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2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2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2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2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2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2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2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2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2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2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2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2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2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2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2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2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2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2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2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2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2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2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2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2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28" spans="1:40" x14ac:dyDescent="0.25">
      <c r="A828" t="str">
        <f t="shared" ca="1" si="25"/>
        <v>'clave' =&gt; 325109, 'descr' =&gt; 'SUPERVISOR DE OPERACIONES EN BRIGADAS DE EXPLORACION', 'nombre' =&gt; '', 'puesto_stps' =&gt; 'JEFE DE BRIGADA', 'clave_stps' =&gt; 113040101, 'activo' =&gt; 1, 'id_rev' =&gt; 1, 'id_reg_cont' =&gt; 2, 'nivel' =&gt; 32, 'familia' =&gt; 51, 'labores' =&gt; 9, 'regimen' =&gt; 'S', 'clasif' =&gt; '32.51.09'</v>
      </c>
      <c r="B828" t="str">
        <f t="shared" ca="1" si="26"/>
        <v>325109, 'SUPERVISOR DE OPERACIONES EN BRIGADAS DE EXPLORACION', '', 'JEFE DE BRIGADA', 113040101, 1, 1, 2, 32, 51, 9, 'S', '32.51.09'</v>
      </c>
      <c r="C82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325109, </v>
      </c>
      <c r="D82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DE OPERACIONES EN BRIGADAS DE EXPLORACION', </v>
      </c>
      <c r="E82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2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BRIGADA', </v>
      </c>
      <c r="G82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113040101, </v>
      </c>
      <c r="H82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2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2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2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32, </v>
      </c>
      <c r="L82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51, </v>
      </c>
      <c r="M82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82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2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'32.51.09'</v>
      </c>
      <c r="P82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2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2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2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2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2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2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2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2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2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2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2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2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2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2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2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2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2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2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2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2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2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2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2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2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29" spans="1:40" x14ac:dyDescent="0.25">
      <c r="A829" t="str">
        <f t="shared" ca="1" si="25"/>
        <v>'clave' =&gt; 275802, 'descr' =&gt; 'SUPERVISOR DE PLANTAS COMPRESORAS (DISTRITO POZA RICA)', 'nombre' =&gt; '', 'puesto_stps' =&gt; 'OPERADOR COMPRESOR AIRE Y GAS', 'clave_stps' =&gt; 252020700, 'activo' =&gt; 1, 'id_rev' =&gt; 1, 'id_reg_cont' =&gt; 2, 'nivel' =&gt; 27, 'familia' =&gt; 58, 'labores' =&gt; 2, 'regimen' =&gt; 'S', 'clasif' =&gt; '27.58.02'</v>
      </c>
      <c r="B829" t="str">
        <f t="shared" ca="1" si="26"/>
        <v>275802, 'SUPERVISOR DE PLANTAS COMPRESORAS (DISTRITO POZA RICA)', '', 'OPERADOR COMPRESOR AIRE Y GAS', 252020700, 1, 1, 2, 27, 58, 2, 'S', '27.58.02'</v>
      </c>
      <c r="C82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275802, </v>
      </c>
      <c r="D82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DE PLANTAS COMPRESORAS (DISTRITO POZA RICA)', </v>
      </c>
      <c r="E82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2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'OPERADOR COMPRESOR AIRE Y GAS', </v>
      </c>
      <c r="G82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252020700, </v>
      </c>
      <c r="H82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2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2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2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82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58, </v>
      </c>
      <c r="M82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82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2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'27.58.02'</v>
      </c>
      <c r="P82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2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2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2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2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2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2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2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2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2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2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2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2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2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2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2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2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2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2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2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2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2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2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2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2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30" spans="1:40" x14ac:dyDescent="0.25">
      <c r="A830" t="str">
        <f t="shared" ca="1" si="25"/>
        <v>'clave' =&gt; 292905, 'descr' =&gt; 'SUPERVISOR DE PREPARADORES DE INFORMACION PARA SISTEMAS DE COMPUTO', 'nombre' =&gt; '', 'puesto_stps' =&gt; 'TECNICO EN SISTEMAS DE COMPUTO', 'clave_stps' =&gt; 443020303, 'activo' =&gt; 1, 'id_rev' =&gt; 1, 'id_reg_cont' =&gt; 2, 'nivel' =&gt; 29, 'familia' =&gt; 29, 'labores' =&gt; 5, 'regimen' =&gt; 'S', 'clasif' =&gt; '29.29.05'</v>
      </c>
      <c r="B830" t="str">
        <f t="shared" ca="1" si="26"/>
        <v>292905, 'SUPERVISOR DE PREPARADORES DE INFORMACION PARA SISTEMAS DE COMPUTO', '', 'TECNICO EN SISTEMAS DE COMPUTO', 443020303, 1, 1, 2, 29, 29, 5, 'S', '29.29.05'</v>
      </c>
      <c r="C83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292905, </v>
      </c>
      <c r="D83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DE PREPARADORES DE INFORMACION PARA SISTEMAS DE COMPUTO', </v>
      </c>
      <c r="E83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3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SISTEMAS DE COMPUTO', </v>
      </c>
      <c r="G83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443020303, </v>
      </c>
      <c r="H83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3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3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3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83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29, </v>
      </c>
      <c r="M83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83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3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'29.29.05'</v>
      </c>
      <c r="P83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3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3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3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3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3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3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3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3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3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3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3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3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3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3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3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3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3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3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3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3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3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3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3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3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31" spans="1:40" x14ac:dyDescent="0.25">
      <c r="A831" t="str">
        <f t="shared" ca="1" si="25"/>
        <v>'clave' =&gt; 362105, 'descr' =&gt; 'SUPERVISOR DE SERVICIOS MEDICOS', 'nombre' =&gt; '', 'puesto_stps' =&gt; 'MEDICO GENERAL', 'clave_stps' =&gt; 914080200, 'activo' =&gt; 1, 'id_rev' =&gt; 1, 'id_reg_cont' =&gt; 1, 'nivel' =&gt; 36, 'familia' =&gt; 21, 'labores' =&gt; 5, 'regimen' =&gt; 'C', 'clasif' =&gt; '36.21.05'</v>
      </c>
      <c r="B831" t="str">
        <f t="shared" ca="1" si="26"/>
        <v>362105, 'SUPERVISOR DE SERVICIOS MEDICOS', '', 'MEDICO GENERAL', 914080200, 1, 1, 1, 36, 21, 5, 'C', '36.21.05'</v>
      </c>
      <c r="C83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362105, </v>
      </c>
      <c r="D83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DE SERVICIOS MEDICOS', </v>
      </c>
      <c r="E83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3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'MEDICO GENERAL', </v>
      </c>
      <c r="G83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914080200, </v>
      </c>
      <c r="H83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3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3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83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36, </v>
      </c>
      <c r="L83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21, </v>
      </c>
      <c r="M83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83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83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'36.21.05'</v>
      </c>
      <c r="P83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3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3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3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3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3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3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3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3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3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3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3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3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3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3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3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3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3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3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3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3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3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3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3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3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32" spans="1:40" x14ac:dyDescent="0.25">
      <c r="A832" t="str">
        <f t="shared" ca="1" si="25"/>
        <v>'clave' =&gt; 352105, 'descr' =&gt; 'SUPERVISOR DE TURNO DE SERVICIOS MEDICOS', 'nombre' =&gt; '', 'puesto_stps' =&gt; 'MEDICO GENERAL', 'clave_stps' =&gt; 914080200, 'activo' =&gt; 1, 'id_rev' =&gt; 1, 'id_reg_cont' =&gt; 1, 'nivel' =&gt; 35, 'familia' =&gt; 21, 'labores' =&gt; 5, 'regimen' =&gt; 'C', 'clasif' =&gt; '35.21.05'</v>
      </c>
      <c r="B832" t="str">
        <f t="shared" ca="1" si="26"/>
        <v>352105, 'SUPERVISOR DE TURNO DE SERVICIOS MEDICOS', '', 'MEDICO GENERAL', 914080200, 1, 1, 1, 35, 21, 5, 'C', '35.21.05'</v>
      </c>
      <c r="C83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352105, </v>
      </c>
      <c r="D83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DE TURNO DE SERVICIOS MEDICOS', </v>
      </c>
      <c r="E83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3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'MEDICO GENERAL', </v>
      </c>
      <c r="G83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914080200, </v>
      </c>
      <c r="H83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3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3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83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35, </v>
      </c>
      <c r="L83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21, </v>
      </c>
      <c r="M83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83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83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'35.21.05'</v>
      </c>
      <c r="P83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3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3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3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3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3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3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3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3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3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3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3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3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3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3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3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3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3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3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3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3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3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3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3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3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33" spans="1:40" x14ac:dyDescent="0.25">
      <c r="A833" t="str">
        <f t="shared" ref="A833:A896" ca="1" si="27">"" &amp; IFERROR("'" &amp; C$4 &amp; "'" &amp; " =&gt; " &amp; C833, "") &amp; IFERROR("'" &amp; D$4 &amp; "'" &amp; " =&gt; " &amp; D833, "") &amp; IFERROR("'" &amp; E$4 &amp; "'" &amp; " =&gt; " &amp; E833, "") &amp; IFERROR("'" &amp; F$4 &amp; "'" &amp; " =&gt; " &amp; F833, "") &amp; IFERROR("'" &amp; G$4 &amp; "'" &amp; " =&gt; " &amp; G833, "") &amp; IFERROR("'" &amp; H$4 &amp; "'" &amp; " =&gt; " &amp; H833, "") &amp; IFERROR("'" &amp; I$4 &amp; "'" &amp; " =&gt; " &amp; I833, "") &amp; IFERROR("'" &amp; J$4 &amp; "'" &amp; " =&gt; " &amp; J833, "") &amp; IFERROR("'" &amp; K$4 &amp; "'" &amp; " =&gt; " &amp; K833, "") &amp; IFERROR("'" &amp; L$4 &amp; "'" &amp; " =&gt; " &amp; L833, "") &amp; IFERROR("'" &amp; M$4 &amp; "'" &amp; " =&gt; " &amp; M833, "") &amp; IFERROR("'" &amp; N$4 &amp; "'" &amp; " =&gt; " &amp; N833, "") &amp; IFERROR("'" &amp; O$4 &amp; "'" &amp; " =&gt; " &amp; O833, "") &amp; IFERROR("'" &amp; P$4 &amp; "'" &amp; " =&gt; " &amp; P833, "") &amp; IFERROR("'" &amp; Q$4 &amp; "'" &amp; " =&gt; " &amp; Q833, "") &amp; IFERROR("'" &amp; R$4 &amp; "'" &amp; " =&gt; " &amp; R833, "") &amp; IFERROR("'" &amp; S$4 &amp; "'" &amp; " =&gt; " &amp; S833, "") &amp; IFERROR("'" &amp; T$4 &amp; "'" &amp; " =&gt; " &amp; T833, "") &amp; IFERROR("'" &amp; U$4 &amp; "'" &amp; " =&gt; " &amp; U833, "") &amp; IFERROR("'" &amp; V$4 &amp; "'" &amp; " =&gt; " &amp; V833, "") &amp; IFERROR("'" &amp; W$4 &amp; "'" &amp; " =&gt; " &amp; W833, "") &amp; IFERROR("'" &amp; X$4 &amp; "'" &amp; " =&gt; " &amp; X833, "") &amp; IFERROR("'" &amp; Y$4 &amp; "'" &amp; " =&gt; " &amp; Y833, "") &amp; IFERROR("'" &amp; Z$4 &amp; "'" &amp; " =&gt; " &amp; Z833, "") &amp; IFERROR("'" &amp; AA$4 &amp; "'" &amp; " =&gt; " &amp; AA833, "")  &amp; IFERROR("'" &amp; AB$4 &amp; "'" &amp; " =&gt; " &amp; AB833, "") &amp; IFERROR("'" &amp; AC$4 &amp; "'" &amp; " =&gt; " &amp; AC833, "") &amp; IFERROR("'" &amp; AD$4 &amp; "'" &amp; " =&gt; " &amp; AD833, "") &amp; IFERROR("'" &amp; AE$4 &amp; "'" &amp; " =&gt; " &amp; AE833, "") &amp; IFERROR("'" &amp; AF$4 &amp; "'" &amp; " =&gt; " &amp; AF833, "") &amp; IFERROR("'" &amp; AG$4 &amp; "'" &amp; " =&gt; " &amp; AG833, "") &amp; IFERROR("'" &amp; AH$4 &amp; "'" &amp; " =&gt; " &amp;  AH833, "") &amp; IFERROR("'" &amp; AI$4 &amp; "'" &amp; " =&gt; " &amp; AI833, "") &amp; IFERROR("'" &amp; AJ$4 &amp; "'" &amp; " =&gt; " &amp; AJ833, "") &amp; IFERROR("'" &amp; AK$4 &amp; "'" &amp; " =&gt; " &amp; AK833, "") &amp; IFERROR("'" &amp; AL$4 &amp; "'" &amp; " =&gt; " &amp; AL833, "") &amp; IFERROR("'" &amp; AM$4 &amp; "'" &amp; " =&gt; " &amp; AM833, "") &amp; IFERROR("'" &amp; AN$4 &amp; "'" &amp; " =&gt; " &amp; AN833, "")</f>
        <v>'clave' =&gt; 313712, 'descr' =&gt; 'SUPERVISOR EN JEFE DE ENFERMERIA HOSPITAL CENTRAL O REGIONAL', 'nombre' =&gt; '', 'puesto_stps' =&gt; 'JEFE DE ENFERMERIA', 'clave_stps' =&gt; 913070100, 'activo' =&gt; 1, 'id_rev' =&gt; 1, 'id_reg_cont' =&gt; 1, 'nivel' =&gt; 31, 'familia' =&gt; 37, 'labores' =&gt; 12, 'regimen' =&gt; 'C', 'clasif' =&gt; '31.37.12'</v>
      </c>
      <c r="B833" t="str">
        <f t="shared" ref="B833:B896" ca="1" si="28">"" &amp; IFERROR(C833, "") &amp; IFERROR(D833, "") &amp; IFERROR(E833, "") &amp; IFERROR(F833, "") &amp; IFERROR(G833, "") &amp; IFERROR(H833, "") &amp; IFERROR(I833, "") &amp; IFERROR(J833, "") &amp; IFERROR(K833, "") &amp; IFERROR(L833, "") &amp; IFERROR(M833, "") &amp; IFERROR(N833, "") &amp; IFERROR(O833, "") &amp; IFERROR(P833, "") &amp; IFERROR(Q833, "") &amp; IFERROR(R833, "") &amp; IFERROR(S833, "") &amp; IFERROR(T833, "") &amp; IFERROR(U833, "") &amp; IFERROR(V833, "") &amp; IFERROR(W833, "") &amp; IFERROR(X833, "") &amp; IFERROR(Y833, "") &amp; IFERROR(Z833, "") &amp; IFERROR(AA833, "") &amp; IFERROR(AB833, "") &amp; IFERROR(AC833, "")&amp; IFERROR(AD833, "") &amp; IFERROR(AE833, "") &amp; IFERROR(AF833, "") &amp; IFERROR(AG833, "") &amp; IFERROR(AH833, "") &amp; IFERROR(AI833, "") &amp; IFERROR(AJ833, "") &amp; IFERROR(AK833, "") &amp; IFERROR(AL833, "") &amp; IFERROR(AM833, "") &amp; IFERROR(AN833, "")</f>
        <v>313712, 'SUPERVISOR EN JEFE DE ENFERMERIA HOSPITAL CENTRAL O REGIONAL', '', 'JEFE DE ENFERMERIA', 913070100, 1, 1, 1, 31, 37, 12, 'C', '31.37.12'</v>
      </c>
      <c r="C83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313712, </v>
      </c>
      <c r="D83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EN JEFE DE ENFERMERIA HOSPITAL CENTRAL O REGIONAL', </v>
      </c>
      <c r="E83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3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'JEFE DE ENFERMERIA', </v>
      </c>
      <c r="G83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913070100, </v>
      </c>
      <c r="H83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3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3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83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31, </v>
      </c>
      <c r="L83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83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12, </v>
      </c>
      <c r="N83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83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'31.37.12'</v>
      </c>
      <c r="P83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3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3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3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3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3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3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3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3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3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3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3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3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3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3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3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3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3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3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3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3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3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3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3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3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34" spans="1:40" x14ac:dyDescent="0.25">
      <c r="A834" t="str">
        <f t="shared" ca="1" si="27"/>
        <v>'clave' =&gt; 295709, 'descr' =&gt; 'SUPERVISOR ESPECIALISTA DEAREAS DE ELABORACION', 'nombre' =&gt; '', 'puesto_stps' =&gt; 'SUPERVISOR-OPERADOR DE PLANTA', 'clave_stps' =&gt; 222010101, 'activo' =&gt; 1, 'id_rev' =&gt; 1, 'id_reg_cont' =&gt; 2, 'nivel' =&gt; 29, 'familia' =&gt; 57, 'labores' =&gt; 9, 'regimen' =&gt; 'S', 'clasif' =&gt; '29.57.09'</v>
      </c>
      <c r="B834" t="str">
        <f t="shared" ca="1" si="28"/>
        <v>295709, 'SUPERVISOR ESPECIALISTA DEAREAS DE ELABORACION', '', 'SUPERVISOR-OPERADOR DE PLANTA', 222010101, 1, 1, 2, 29, 57, 9, 'S', '29.57.09'</v>
      </c>
      <c r="C83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295709, </v>
      </c>
      <c r="D83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ESPECIALISTA DEAREAS DE ELABORACION', </v>
      </c>
      <c r="E83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3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83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83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3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3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3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83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57, </v>
      </c>
      <c r="M83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83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3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'29.57.09'</v>
      </c>
      <c r="P83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3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3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3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3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3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3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3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3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3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3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3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3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3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3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3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3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3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3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3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3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3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3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3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3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35" spans="1:40" x14ac:dyDescent="0.25">
      <c r="A835" t="str">
        <f t="shared" ca="1" si="27"/>
        <v>'clave' =&gt; 316309, 'descr' =&gt; 'SUPERVISOR ESPECIALISTA ELECTRICISTA (PEP-ATASTA)', 'nombre' =&gt; '', 'puesto_stps' =&gt; 'TECNICO ELECTRICISTA (MANTENIMIENTO)', 'clave_stps' =&gt; 423040400, 'activo' =&gt; 1, 'id_rev' =&gt; 1, 'id_reg_cont' =&gt; 2, 'nivel' =&gt; 31, 'familia' =&gt; 63, 'labores' =&gt; 9, 'regimen' =&gt; 'S', 'clasif' =&gt; '31.63.09'</v>
      </c>
      <c r="B835" t="str">
        <f t="shared" ca="1" si="28"/>
        <v>316309, 'SUPERVISOR ESPECIALISTA ELECTRICISTA (PEP-ATASTA)', '', 'TECNICO ELECTRICISTA (MANTENIMIENTO)', 423040400, 1, 1, 2, 31, 63, 9, 'S', '31.63.09'</v>
      </c>
      <c r="C83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316309, </v>
      </c>
      <c r="D83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ESPECIALISTA ELECTRICISTA (PEP-ATASTA)', </v>
      </c>
      <c r="E83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3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ELECTRICISTA (MANTENIMIENTO)', </v>
      </c>
      <c r="G83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423040400, </v>
      </c>
      <c r="H83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3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3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3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31, </v>
      </c>
      <c r="L83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83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83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3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'31.63.09'</v>
      </c>
      <c r="P83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3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3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3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3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3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3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3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3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3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3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3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3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3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3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3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3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3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3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3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3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3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3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3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3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36" spans="1:40" x14ac:dyDescent="0.25">
      <c r="A836" t="str">
        <f t="shared" ca="1" si="27"/>
        <v>'clave' =&gt; 316329, 'descr' =&gt; 'SUPERVISOR ESPECIALISTA ELECTROMECANICO (PEP-ATASTA)', 'nombre' =&gt; '', 'puesto_stps' =&gt; 'TECNICO ELECTROMECANICO', 'clave_stps' =&gt; 423040600, 'activo' =&gt; 1, 'id_rev' =&gt; 1, 'id_reg_cont' =&gt; 2, 'nivel' =&gt; 31, 'familia' =&gt; 63, 'labores' =&gt; 29, 'regimen' =&gt; 'S', 'clasif' =&gt; '31.63.29'</v>
      </c>
      <c r="B836" t="str">
        <f t="shared" ca="1" si="28"/>
        <v>316329, 'SUPERVISOR ESPECIALISTA ELECTROMECANICO (PEP-ATASTA)', '', 'TECNICO ELECTROMECANICO', 423040600, 1, 1, 2, 31, 63, 29, 'S', '31.63.29'</v>
      </c>
      <c r="C83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316329, </v>
      </c>
      <c r="D83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ESPECIALISTA ELECTROMECANICO (PEP-ATASTA)', </v>
      </c>
      <c r="E83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3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ELECTROMECANICO', </v>
      </c>
      <c r="G83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423040600, </v>
      </c>
      <c r="H83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3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3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3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31, </v>
      </c>
      <c r="L83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83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29, </v>
      </c>
      <c r="N83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3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'31.63.29'</v>
      </c>
      <c r="P83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3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3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3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3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3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3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3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3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3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3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3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3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3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3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3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3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3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3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3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3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3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3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3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3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37" spans="1:40" x14ac:dyDescent="0.25">
      <c r="A837" t="str">
        <f t="shared" ca="1" si="27"/>
        <v>'clave' =&gt; 323201, 'descr' =&gt; 'SUPERVISOR ESPECIALISTA ESPECIALIDAD TECNICA-INGENIERIA Y CONSTRUCCION', 'nombre' =&gt; '', 'puesto_stps' =&gt; 'TECNICO EN CONSTRUCCION', 'clave_stps' =&gt; 313040600, 'activo' =&gt; 1, 'id_rev' =&gt; 1, 'id_reg_cont' =&gt; 1, 'nivel' =&gt; 32, 'familia' =&gt; 32, 'labores' =&gt; 1, 'regimen' =&gt; 'C', 'clasif' =&gt; '32.32.01'</v>
      </c>
      <c r="B837" t="str">
        <f t="shared" ca="1" si="28"/>
        <v>323201, 'SUPERVISOR ESPECIALISTA ESPECIALIDAD TECNICA-INGENIERIA Y CONSTRUCCION', '', 'TECNICO EN CONSTRUCCION', 313040600, 1, 1, 1, 32, 32, 1, 'C', '32.32.01'</v>
      </c>
      <c r="C83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323201, </v>
      </c>
      <c r="D83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ESPECIALISTA ESPECIALIDAD TECNICA-INGENIERIA Y CONSTRUCCION', </v>
      </c>
      <c r="E83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3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CONSTRUCCION', </v>
      </c>
      <c r="G83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313040600, </v>
      </c>
      <c r="H83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3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3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83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32, </v>
      </c>
      <c r="L83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32, </v>
      </c>
      <c r="M83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83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83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'32.32.01'</v>
      </c>
      <c r="P83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3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3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3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3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3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3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3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3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3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3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3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3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3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3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3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3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3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3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3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3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3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3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3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3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38" spans="1:40" x14ac:dyDescent="0.25">
      <c r="A838" t="str">
        <f t="shared" ca="1" si="27"/>
        <v>'clave' =&gt; 316301, 'descr' =&gt; 'SUPERVISOR ESPECIALISTA INSTRUMENTISTA (PEP-ATASTA)', 'nombre' =&gt; '', 'puesto_stps' =&gt; 'TECNICO EN INSTRUMENTOS DE MEDICIÃ‹N', 'clave_stps' =&gt; 433010600, 'activo' =&gt; 1, 'id_rev' =&gt; 1, 'id_reg_cont' =&gt; 2, 'nivel' =&gt; 31, 'familia' =&gt; 63, 'labores' =&gt; 1, 'regimen' =&gt; 'S', 'clasif' =&gt; '31.63.01'</v>
      </c>
      <c r="B838" t="str">
        <f t="shared" ca="1" si="28"/>
        <v>316301, 'SUPERVISOR ESPECIALISTA INSTRUMENTISTA (PEP-ATASTA)', '', 'TECNICO EN INSTRUMENTOS DE MEDICIÃ‹N', 433010600, 1, 1, 2, 31, 63, 1, 'S', '31.63.01'</v>
      </c>
      <c r="C83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316301, </v>
      </c>
      <c r="D83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ESPECIALISTA INSTRUMENTISTA (PEP-ATASTA)', </v>
      </c>
      <c r="E83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3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INSTRUMENTOS DE MEDICIÃ‹N', </v>
      </c>
      <c r="G83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433010600, </v>
      </c>
      <c r="H83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3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3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3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31, </v>
      </c>
      <c r="L83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83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83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3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'31.63.01'</v>
      </c>
      <c r="P83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3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3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3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3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3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3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3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3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3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3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3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3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3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3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3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3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3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3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3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3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3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3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3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3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39" spans="1:40" x14ac:dyDescent="0.25">
      <c r="A839" t="str">
        <f t="shared" ca="1" si="27"/>
        <v>'clave' =&gt; 316325, 'descr' =&gt; 'SUPERVISOR ESPECIALISTA MECANICO (PEP-ATASTA)', 'nombre' =&gt; '', 'puesto_stps' =&gt; 'TECNICO ELECTROMECANICO', 'clave_stps' =&gt; 423040600, 'activo' =&gt; 1, 'id_rev' =&gt; 1, 'id_reg_cont' =&gt; 2, 'nivel' =&gt; 31, 'familia' =&gt; 63, 'labores' =&gt; 25, 'regimen' =&gt; 'S', 'clasif' =&gt; '31.63.25'</v>
      </c>
      <c r="B839" t="str">
        <f t="shared" ca="1" si="28"/>
        <v>316325, 'SUPERVISOR ESPECIALISTA MECANICO (PEP-ATASTA)', '', 'TECNICO ELECTROMECANICO', 423040600, 1, 1, 2, 31, 63, 25, 'S', '31.63.25'</v>
      </c>
      <c r="C83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316325, </v>
      </c>
      <c r="D83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ESPECIALISTA MECANICO (PEP-ATASTA)', </v>
      </c>
      <c r="E83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3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ELECTROMECANICO', </v>
      </c>
      <c r="G83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423040600, </v>
      </c>
      <c r="H83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3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3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3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31, </v>
      </c>
      <c r="L83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83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25, </v>
      </c>
      <c r="N83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3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'31.63.25'</v>
      </c>
      <c r="P83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3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3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3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3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3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3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3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3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3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3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3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3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3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3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3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3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3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3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3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3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3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3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3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3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40" spans="1:40" x14ac:dyDescent="0.25">
      <c r="A840" t="str">
        <f t="shared" ca="1" si="27"/>
        <v>'clave' =&gt; 295710, 'descr' =&gt; 'SUPERVISOR PLANTAS PROCESO SISTEMAS DIGITALES (CONTROL UNILAZO)', 'nombre' =&gt; '', 'puesto_stps' =&gt; 'SUPERVISOR-OPERADOR DE PLANTA', 'clave_stps' =&gt; 222010101, 'activo' =&gt; 1, 'id_rev' =&gt; 1, 'id_reg_cont' =&gt; 2, 'nivel' =&gt; 29, 'familia' =&gt; 57, 'labores' =&gt; 10, 'regimen' =&gt; 'S', 'clasif' =&gt; '29.57.10'</v>
      </c>
      <c r="B840" t="str">
        <f t="shared" ca="1" si="28"/>
        <v>295710, 'SUPERVISOR PLANTAS PROCESO SISTEMAS DIGITALES (CONTROL UNILAZO)', '', 'SUPERVISOR-OPERADOR DE PLANTA', 222010101, 1, 1, 2, 29, 57, 10, 'S', '29.57.10'</v>
      </c>
      <c r="C84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295710, </v>
      </c>
      <c r="D84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PLANTAS PROCESO SISTEMAS DIGITALES (CONTROL UNILAZO)', </v>
      </c>
      <c r="E84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4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'SUPERVISOR-OPERADOR DE PLANTA', </v>
      </c>
      <c r="G84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222010101, </v>
      </c>
      <c r="H84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4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4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4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84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57, </v>
      </c>
      <c r="M84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10, </v>
      </c>
      <c r="N84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4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'29.57.10'</v>
      </c>
      <c r="P84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4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4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4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4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4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4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4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4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4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4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4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4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4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4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4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4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4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4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4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4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4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4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4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4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41" spans="1:40" x14ac:dyDescent="0.25">
      <c r="A841" t="str">
        <f t="shared" ca="1" si="27"/>
        <v>'clave' =&gt; 352101, 'descr' =&gt; 'SUPERVISOR REGIONAL DE SERVICIOS MEDICOS', 'nombre' =&gt; '', 'puesto_stps' =&gt; 'MEDICO GENERAL', 'clave_stps' =&gt; 914080200, 'activo' =&gt; 1, 'id_rev' =&gt; 1, 'id_reg_cont' =&gt; 1, 'nivel' =&gt; 35, 'familia' =&gt; 21, 'labores' =&gt; 1, 'regimen' =&gt; 'C', 'clasif' =&gt; '35.21.01'</v>
      </c>
      <c r="B841" t="str">
        <f t="shared" ca="1" si="28"/>
        <v>352101, 'SUPERVISOR REGIONAL DE SERVICIOS MEDICOS', '', 'MEDICO GENERAL', 914080200, 1, 1, 1, 35, 21, 1, 'C', '35.21.01'</v>
      </c>
      <c r="C84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352101, </v>
      </c>
      <c r="D84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REGIONAL DE SERVICIOS MEDICOS', </v>
      </c>
      <c r="E84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4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'MEDICO GENERAL', </v>
      </c>
      <c r="G84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914080200, </v>
      </c>
      <c r="H84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4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4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84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35, </v>
      </c>
      <c r="L84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21, </v>
      </c>
      <c r="M84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1, </v>
      </c>
      <c r="N84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84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'35.21.01'</v>
      </c>
      <c r="P84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4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4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4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4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4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4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4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4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4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4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4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4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4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4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4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4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4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4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4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4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4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4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4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4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42" spans="1:40" x14ac:dyDescent="0.25">
      <c r="A842" t="str">
        <f t="shared" ca="1" si="27"/>
        <v>'clave' =&gt; 295313, 'descr' =&gt; 'SUPERVISOR TECNICO ESPECIALISTA (OPERACION)', 'nombre' =&gt; '', 'puesto_stps' =&gt; 'SUPERVISOR DE EQUIPO DE PERFORACION DE POZOS PETROLEROS', 'clave_stps' =&gt; 223030200, 'activo' =&gt; 1, 'id_rev' =&gt; 1, 'id_reg_cont' =&gt; 1, 'nivel' =&gt; 29, 'familia' =&gt; 53, 'labores' =&gt; 13, 'regimen' =&gt; 'C', 'clasif' =&gt; '29.53.13'</v>
      </c>
      <c r="B842" t="str">
        <f t="shared" ca="1" si="28"/>
        <v>295313, 'SUPERVISOR TECNICO ESPECIALISTA (OPERACION)', '', 'SUPERVISOR DE EQUIPO DE PERFORACION DE POZOS PETROLEROS', 223030200, 1, 1, 1, 29, 53, 13, 'C', '29.53.13'</v>
      </c>
      <c r="C84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295313, </v>
      </c>
      <c r="D84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TECNICO ESPECIALISTA (OPERACION)', </v>
      </c>
      <c r="E84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4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'SUPERVISOR DE EQUIPO DE PERFORACION DE POZOS PETROLEROS', </v>
      </c>
      <c r="G84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223030200, </v>
      </c>
      <c r="H84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4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4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84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84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84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13, </v>
      </c>
      <c r="N84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84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'29.53.13'</v>
      </c>
      <c r="P84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4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4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4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4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4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4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4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4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4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4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4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4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4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4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4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4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4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4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4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4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4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4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4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4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43" spans="1:40" x14ac:dyDescent="0.25">
      <c r="A843" t="str">
        <f t="shared" ca="1" si="27"/>
        <v>'clave' =&gt; 285306, 'descr' =&gt; 'SUPERVISOR TECNICO MALACATE DE SONDEO', 'nombre' =&gt; '', 'puesto_stps' =&gt; 'MALACATERO', 'clave_stps' =&gt; 222020101, 'activo' =&gt; 1, 'id_rev' =&gt; 1, 'id_reg_cont' =&gt; 2, 'nivel' =&gt; 28, 'familia' =&gt; 53, 'labores' =&gt; 6, 'regimen' =&gt; 'S', 'clasif' =&gt; '28.53.06'</v>
      </c>
      <c r="B843" t="str">
        <f t="shared" ca="1" si="28"/>
        <v>285306, 'SUPERVISOR TECNICO MALACATE DE SONDEO', '', 'MALACATERO', 222020101, 1, 1, 2, 28, 53, 6, 'S', '28.53.06'</v>
      </c>
      <c r="C84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285306, </v>
      </c>
      <c r="D84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'SUPERVISOR TECNICO MALACATE DE SONDEO', </v>
      </c>
      <c r="E84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4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'MALACATERO', </v>
      </c>
      <c r="G84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222020101, </v>
      </c>
      <c r="H84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4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4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4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84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84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6, </v>
      </c>
      <c r="N84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4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'28.53.06'</v>
      </c>
      <c r="P84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4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4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4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4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4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4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4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4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4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4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4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4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4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4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4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4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4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4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4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4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4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4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4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4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44" spans="1:40" x14ac:dyDescent="0.25">
      <c r="A844" t="str">
        <f t="shared" ca="1" si="27"/>
        <v>'clave' =&gt; 282854, 'descr' =&gt; 'TECNICO ""B"" EN COMUNICACIONES Y/0 ELECTRONICA', 'nombre' =&gt; '', 'puesto_stps' =&gt; 'TECNICO EN TELECOMUNICACIONES', 'clave_stps' =&gt; 452020200, 'activo' =&gt; 1, 'id_rev' =&gt; 1, 'id_reg_cont' =&gt; 1, 'nivel' =&gt; 28, 'familia' =&gt; 28, 'labores' =&gt; 54, 'regimen' =&gt; 'C', 'clasif' =&gt; '28.28.54'</v>
      </c>
      <c r="B844" t="str">
        <f t="shared" ca="1" si="28"/>
        <v>282854, 'TECNICO ""B"" EN COMUNICACIONES Y/0 ELECTRONICA', '', 'TECNICO EN TELECOMUNICACIONES', 452020200, 1, 1, 1, 28, 28, 54, 'C', '28.28.54'</v>
      </c>
      <c r="C84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282854, </v>
      </c>
      <c r="D84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'TECNICO ""B"" EN COMUNICACIONES Y/0 ELECTRONICA', </v>
      </c>
      <c r="E84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4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TELECOMUNICACIONES', </v>
      </c>
      <c r="G84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452020200, </v>
      </c>
      <c r="H84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4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4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84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84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28, </v>
      </c>
      <c r="M84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54, </v>
      </c>
      <c r="N84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84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'28.28.54'</v>
      </c>
      <c r="P84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4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4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4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4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4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4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4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4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4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4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4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4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4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4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4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4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4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4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4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4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4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4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4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4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45" spans="1:40" x14ac:dyDescent="0.25">
      <c r="A845" t="str">
        <f t="shared" ca="1" si="27"/>
        <v>'clave' =&gt; 272804, 'descr' =&gt; 'TECNICO ""C"" EN COMUNICACIONES Y/O ELECTRÃ‹NICA', 'nombre' =&gt; '', 'puesto_stps' =&gt; 'TECNICO EN TELECOMUNICACIONES', 'clave_stps' =&gt; 452020200, 'activo' =&gt; 1, 'id_rev' =&gt; 1, 'id_reg_cont' =&gt; 1, 'nivel' =&gt; 27, 'familia' =&gt; 28, 'labores' =&gt; 4, 'regimen' =&gt; 'C', 'clasif' =&gt; '27.28.04'</v>
      </c>
      <c r="B845" t="str">
        <f t="shared" ca="1" si="28"/>
        <v>272804, 'TECNICO ""C"" EN COMUNICACIONES Y/O ELECTRÃ‹NICA', '', 'TECNICO EN TELECOMUNICACIONES', 452020200, 1, 1, 1, 27, 28, 4, 'C', '27.28.04'</v>
      </c>
      <c r="C84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272804, </v>
      </c>
      <c r="D84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'TECNICO ""C"" EN COMUNICACIONES Y/O ELECTRÃ‹NICA', </v>
      </c>
      <c r="E84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4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TELECOMUNICACIONES', </v>
      </c>
      <c r="G84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452020200, </v>
      </c>
      <c r="H84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4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4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84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84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28, </v>
      </c>
      <c r="M84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84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84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'27.28.04'</v>
      </c>
      <c r="P84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4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4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4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4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4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4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4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4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4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4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4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4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4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4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4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4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4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4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4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4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4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4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4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4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46" spans="1:40" x14ac:dyDescent="0.25">
      <c r="A846" t="str">
        <f t="shared" ca="1" si="27"/>
        <v>'clave' =&gt; 292804, 'descr' =&gt; 'TECNICO ""A"" EN COMUNICACIONES Y ELECTRÃ‹NICA', 'nombre' =&gt; '', 'puesto_stps' =&gt; 'TECNICO EN COMUNICACIONES', 'clave_stps' =&gt; 453020800, 'activo' =&gt; 1, 'id_rev' =&gt; 1, 'id_reg_cont' =&gt; 2, 'nivel' =&gt; 29, 'familia' =&gt; 28, 'labores' =&gt; 4, 'regimen' =&gt; 'S', 'clasif' =&gt; '29.28.04'</v>
      </c>
      <c r="B846" t="str">
        <f t="shared" ca="1" si="28"/>
        <v>292804, 'TECNICO ""A"" EN COMUNICACIONES Y ELECTRÃ‹NICA', '', 'TECNICO EN COMUNICACIONES', 453020800, 1, 1, 2, 29, 28, 4, 'S', '29.28.04'</v>
      </c>
      <c r="C84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292804, </v>
      </c>
      <c r="D84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'TECNICO ""A"" EN COMUNICACIONES Y ELECTRÃ‹NICA', </v>
      </c>
      <c r="E84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4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COMUNICACIONES', </v>
      </c>
      <c r="G84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453020800, </v>
      </c>
      <c r="H84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4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4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4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84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28, </v>
      </c>
      <c r="M84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84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4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'29.28.04'</v>
      </c>
      <c r="P84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4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4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4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4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4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4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4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4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4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4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4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4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4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4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4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4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4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4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4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4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4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4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4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4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47" spans="1:40" x14ac:dyDescent="0.25">
      <c r="A847" t="str">
        <f t="shared" ca="1" si="27"/>
        <v>'clave' =&gt; 303208, 'descr' =&gt; 'TECNICO ""A"" EN DISEÑO DE TUBERIA', 'nombre' =&gt; '', 'puesto_stps' =&gt; 'TECNICO EN DISEÑO Y CONSTRUCCION', 'clave_stps' =&gt; 413110300, 'activo' =&gt; 1, 'id_rev' =&gt; 1, 'id_reg_cont' =&gt; 2, 'nivel' =&gt; 30, 'familia' =&gt; 32, 'labores' =&gt; 8, 'regimen' =&gt; 'S', 'clasif' =&gt; '30.32.08'</v>
      </c>
      <c r="B847" t="str">
        <f t="shared" ca="1" si="28"/>
        <v>303208, 'TECNICO ""A"" EN DISEÑO DE TUBERIA', '', 'TECNICO EN DISEÑO Y CONSTRUCCION', 413110300, 1, 1, 2, 30, 32, 8, 'S', '30.32.08'</v>
      </c>
      <c r="C84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303208, </v>
      </c>
      <c r="D84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'TECNICO ""A"" EN DISEÑO DE TUBERIA', </v>
      </c>
      <c r="E84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4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DISEÑO Y CONSTRUCCION', </v>
      </c>
      <c r="G84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413110300, </v>
      </c>
      <c r="H84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4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4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4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30, </v>
      </c>
      <c r="L84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32, </v>
      </c>
      <c r="M84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84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4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'30.32.08'</v>
      </c>
      <c r="P84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4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4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4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4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4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4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4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4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4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4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4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4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4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4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4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4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4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4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4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4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4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4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4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4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48" spans="1:40" x14ac:dyDescent="0.25">
      <c r="A848" t="str">
        <f t="shared" ca="1" si="27"/>
        <v>'clave' =&gt; 286317, 'descr' =&gt; 'TECNICO ""A"" INSTRUMENTISTA', 'nombre' =&gt; '', 'puesto_stps' =&gt; 'TECNICO ELECTROMECANICO', 'clave_stps' =&gt; 423040600, 'activo' =&gt; 1, 'id_rev' =&gt; 1, 'id_reg_cont' =&gt; 2, 'nivel' =&gt; 28, 'familia' =&gt; 63, 'labores' =&gt; 17, 'regimen' =&gt; 'S', 'clasif' =&gt; '28.63.17'</v>
      </c>
      <c r="B848" t="str">
        <f t="shared" ca="1" si="28"/>
        <v>286317, 'TECNICO ""A"" INSTRUMENTISTA', '', 'TECNICO ELECTROMECANICO', 423040600, 1, 1, 2, 28, 63, 17, 'S', '28.63.17'</v>
      </c>
      <c r="C84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286317, </v>
      </c>
      <c r="D84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'TECNICO ""A"" INSTRUMENTISTA', </v>
      </c>
      <c r="E84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4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ELECTROMECANICO', </v>
      </c>
      <c r="G84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423040600, </v>
      </c>
      <c r="H84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4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4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4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84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84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17, </v>
      </c>
      <c r="N84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4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'28.63.17'</v>
      </c>
      <c r="P84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4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4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4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4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4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4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4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4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4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4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4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4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4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4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4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4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4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4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4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4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4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4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4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4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49" spans="1:40" x14ac:dyDescent="0.25">
      <c r="A849" t="str">
        <f t="shared" ca="1" si="27"/>
        <v>'clave' =&gt; 306309, 'descr' =&gt; 'TECNICO ""A"" MANTENIMIENTO ELECTRICO EMBARCACIONES MADERO', 'nombre' =&gt; '', 'puesto_stps' =&gt; 'TECNICO ELECTROMECANICO', 'clave_stps' =&gt; 423040600, 'activo' =&gt; 1, 'id_rev' =&gt; 1, 'id_reg_cont' =&gt; 2, 'nivel' =&gt; 30, 'familia' =&gt; 63, 'labores' =&gt; 9, 'regimen' =&gt; 'S', 'clasif' =&gt; '30.63.09'</v>
      </c>
      <c r="B849" t="str">
        <f t="shared" ca="1" si="28"/>
        <v>306309, 'TECNICO ""A"" MANTENIMIENTO ELECTRICO EMBARCACIONES MADERO', '', 'TECNICO ELECTROMECANICO', 423040600, 1, 1, 2, 30, 63, 9, 'S', '30.63.09'</v>
      </c>
      <c r="C84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306309, </v>
      </c>
      <c r="D84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'TECNICO ""A"" MANTENIMIENTO ELECTRICO EMBARCACIONES MADERO', </v>
      </c>
      <c r="E84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4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ELECTROMECANICO', </v>
      </c>
      <c r="G84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423040600, </v>
      </c>
      <c r="H84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4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4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4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30, </v>
      </c>
      <c r="L84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84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84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4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'30.63.09'</v>
      </c>
      <c r="P84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4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4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4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4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4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4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4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4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4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4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4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4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4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4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4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4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4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4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4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4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4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4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4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4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50" spans="1:40" x14ac:dyDescent="0.25">
      <c r="A850" t="str">
        <f t="shared" ca="1" si="27"/>
        <v>'clave' =&gt; 283208, 'descr' =&gt; 'TECNICO ""B"" EN DISEÑO DE TUBERIA', 'nombre' =&gt; '', 'puesto_stps' =&gt; 'TECNICO EN DISEÑO Y CONSTRUCCION', 'clave_stps' =&gt; 413110300, 'activo' =&gt; 1, 'id_rev' =&gt; 1, 'id_reg_cont' =&gt; 2, 'nivel' =&gt; 28, 'familia' =&gt; 32, 'labores' =&gt; 8, 'regimen' =&gt; 'S', 'clasif' =&gt; '28.32.08'</v>
      </c>
      <c r="B850" t="str">
        <f t="shared" ca="1" si="28"/>
        <v>283208, 'TECNICO ""B"" EN DISEÑO DE TUBERIA', '', 'TECNICO EN DISEÑO Y CONSTRUCCION', 413110300, 1, 1, 2, 28, 32, 8, 'S', '28.32.08'</v>
      </c>
      <c r="C85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283208, </v>
      </c>
      <c r="D85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'TECNICO ""B"" EN DISEÑO DE TUBERIA', </v>
      </c>
      <c r="E85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5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DISEÑO Y CONSTRUCCION', </v>
      </c>
      <c r="G85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413110300, </v>
      </c>
      <c r="H85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5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5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5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85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32, </v>
      </c>
      <c r="M85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85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5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'28.32.08'</v>
      </c>
      <c r="P85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5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5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5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5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5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5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5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5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5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5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5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5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5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5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5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5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5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5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5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5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5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5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5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5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51" spans="1:40" x14ac:dyDescent="0.25">
      <c r="A851" t="str">
        <f t="shared" ca="1" si="27"/>
        <v>'clave' =&gt; 266317, 'descr' =&gt; 'TECNICO ""B"" INSTRUMENTISTA', 'nombre' =&gt; '', 'puesto_stps' =&gt; 'TECNICO ELECTROMECANICO', 'clave_stps' =&gt; 423040600, 'activo' =&gt; 1, 'id_rev' =&gt; 1, 'id_reg_cont' =&gt; 2, 'nivel' =&gt; 26, 'familia' =&gt; 63, 'labores' =&gt; 17, 'regimen' =&gt; 'S', 'clasif' =&gt; '26.63.17'</v>
      </c>
      <c r="B851" t="str">
        <f t="shared" ca="1" si="28"/>
        <v>266317, 'TECNICO ""B"" INSTRUMENTISTA', '', 'TECNICO ELECTROMECANICO', 423040600, 1, 1, 2, 26, 63, 17, 'S', '26.63.17'</v>
      </c>
      <c r="C85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266317, </v>
      </c>
      <c r="D85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'TECNICO ""B"" INSTRUMENTISTA', </v>
      </c>
      <c r="E85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5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ELECTROMECANICO', </v>
      </c>
      <c r="G85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423040600, </v>
      </c>
      <c r="H85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5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5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5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26, </v>
      </c>
      <c r="L85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85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17, </v>
      </c>
      <c r="N85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5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'26.63.17'</v>
      </c>
      <c r="P85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5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5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5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5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5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5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5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5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5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5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5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5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5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5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5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5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5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5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5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5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5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5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5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5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52" spans="1:40" x14ac:dyDescent="0.25">
      <c r="A852" t="str">
        <f t="shared" ca="1" si="27"/>
        <v>'clave' =&gt; 263208, 'descr' =&gt; 'TECNICO ""C"" EN DISEÑO DE TUBERIA', 'nombre' =&gt; '', 'puesto_stps' =&gt; 'TECNICO EN DISEÑO Y CONSTRUCCION', 'clave_stps' =&gt; 413110300, 'activo' =&gt; 1, 'id_rev' =&gt; 1, 'id_reg_cont' =&gt; 2, 'nivel' =&gt; 26, 'familia' =&gt; 32, 'labores' =&gt; 8, 'regimen' =&gt; 'S', 'clasif' =&gt; '26.32.08'</v>
      </c>
      <c r="B852" t="str">
        <f t="shared" ca="1" si="28"/>
        <v>263208, 'TECNICO ""C"" EN DISEÑO DE TUBERIA', '', 'TECNICO EN DISEÑO Y CONSTRUCCION', 413110300, 1, 1, 2, 26, 32, 8, 'S', '26.32.08'</v>
      </c>
      <c r="C85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263208, </v>
      </c>
      <c r="D85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'TECNICO ""C"" EN DISEÑO DE TUBERIA', </v>
      </c>
      <c r="E85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5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DISEÑO Y CONSTRUCCION', </v>
      </c>
      <c r="G85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413110300, </v>
      </c>
      <c r="H85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5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5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5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26, </v>
      </c>
      <c r="L85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32, </v>
      </c>
      <c r="M85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85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5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'26.32.08'</v>
      </c>
      <c r="P85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5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5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5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5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5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5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5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5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5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5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5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5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5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5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5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5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5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5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5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5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5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5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5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5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53" spans="1:40" x14ac:dyDescent="0.25">
      <c r="A853" t="str">
        <f t="shared" ca="1" si="27"/>
        <v>'clave' =&gt; 246317, 'descr' =&gt; 'TECNICO ""C"" INSTRUMENTISTA', 'nombre' =&gt; '', 'puesto_stps' =&gt; 'TECNICO ELECTROMECANICO', 'clave_stps' =&gt; 423040600, 'activo' =&gt; 1, 'id_rev' =&gt; 1, 'id_reg_cont' =&gt; 2, 'nivel' =&gt; 24, 'familia' =&gt; 63, 'labores' =&gt; 17, 'regimen' =&gt; 'S', 'clasif' =&gt; '24.63.17'</v>
      </c>
      <c r="B853" t="str">
        <f t="shared" ca="1" si="28"/>
        <v>246317, 'TECNICO ""C"" INSTRUMENTISTA', '', 'TECNICO ELECTROMECANICO', 423040600, 1, 1, 2, 24, 63, 17, 'S', '24.63.17'</v>
      </c>
      <c r="C85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246317, </v>
      </c>
      <c r="D85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'TECNICO ""C"" INSTRUMENTISTA', </v>
      </c>
      <c r="E85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5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ELECTROMECANICO', </v>
      </c>
      <c r="G85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423040600, </v>
      </c>
      <c r="H85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5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5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5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85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85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17, </v>
      </c>
      <c r="N85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5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'24.63.17'</v>
      </c>
      <c r="P85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5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5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5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5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5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5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5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5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5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5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5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5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5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5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5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5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5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5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5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5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5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5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5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5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54" spans="1:40" x14ac:dyDescent="0.25">
      <c r="A854" t="str">
        <f t="shared" ca="1" si="27"/>
        <v>'clave' =&gt; 264504, 'descr' =&gt; 'TECNICO EN DIBUJO INDUSTRIAL', 'nombre' =&gt; '', 'puesto_stps' =&gt; 'TECNICO EN DIBUJO', 'clave_stps' =&gt; 313051202, 'activo' =&gt; 1, 'id_rev' =&gt; 1, 'id_reg_cont' =&gt; 2, 'nivel' =&gt; 26, 'familia' =&gt; 45, 'labores' =&gt; 4, 'regimen' =&gt; 'S', 'clasif' =&gt; '26.45.04'</v>
      </c>
      <c r="B854" t="str">
        <f t="shared" ca="1" si="28"/>
        <v>264504, 'TECNICO EN DIBUJO INDUSTRIAL', '', 'TECNICO EN DIBUJO', 313051202, 1, 1, 2, 26, 45, 4, 'S', '26.45.04'</v>
      </c>
      <c r="C85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264504, </v>
      </c>
      <c r="D85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'TECNICO EN DIBUJO INDUSTRIAL', </v>
      </c>
      <c r="E85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5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DIBUJO', </v>
      </c>
      <c r="G85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313051202, </v>
      </c>
      <c r="H85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5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5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5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26, </v>
      </c>
      <c r="L85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45, </v>
      </c>
      <c r="M85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85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5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'26.45.04'</v>
      </c>
      <c r="P85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5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5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5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5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5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5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5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5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5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5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5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5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5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5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5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5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5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5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5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5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5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5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5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5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55" spans="1:40" x14ac:dyDescent="0.25">
      <c r="A855" t="str">
        <f t="shared" ca="1" si="27"/>
        <v>'clave' =&gt; 322902, 'descr' =&gt; 'TECNICO EN INFORMâ”´TICA', 'nombre' =&gt; '', 'puesto_stps' =&gt; 'TECNICO EN INFORMâ”´TICA', 'clave_stps' =&gt; 443020500, 'activo' =&gt; 1, 'id_rev' =&gt; 1, 'id_reg_cont' =&gt; 2, 'nivel' =&gt; 32, 'familia' =&gt; 29, 'labores' =&gt; 2, 'regimen' =&gt; 'S', 'clasif' =&gt; '32.29.02'</v>
      </c>
      <c r="B855" t="str">
        <f t="shared" ca="1" si="28"/>
        <v>322902, 'TECNICO EN INFORMâ”´TICA', '', 'TECNICO EN INFORMâ”´TICA', 443020500, 1, 1, 2, 32, 29, 2, 'S', '32.29.02'</v>
      </c>
      <c r="C85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322902, </v>
      </c>
      <c r="D85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'TECNICO EN INFORMâ”´TICA', </v>
      </c>
      <c r="E85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5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INFORMâ”´TICA', </v>
      </c>
      <c r="G85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443020500, </v>
      </c>
      <c r="H85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5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5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5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32, </v>
      </c>
      <c r="L85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29, </v>
      </c>
      <c r="M85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85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5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'32.29.02'</v>
      </c>
      <c r="P85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5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5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5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5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5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5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5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5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5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5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5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5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5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5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5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5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5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5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5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5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5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5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5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5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56" spans="1:40" x14ac:dyDescent="0.25">
      <c r="A856" t="str">
        <f t="shared" ca="1" si="27"/>
        <v>'clave' =&gt; 283707, 'descr' =&gt; 'TECNICO EN OPERACION DE EQUIPO (RADIOLOGâ•A)', 'nombre' =&gt; '', 'puesto_stps' =&gt; 'TECNICO EN RADIOLOGâ•A Mâ•”DICA', 'clave_stps' =&gt; 913200100, 'activo' =&gt; 1, 'id_rev' =&gt; 1, 'id_reg_cont' =&gt; 2, 'nivel' =&gt; 28, 'familia' =&gt; 37, 'labores' =&gt; 7, 'regimen' =&gt; 'S', 'clasif' =&gt; '28.37.07'</v>
      </c>
      <c r="B856" t="str">
        <f t="shared" ca="1" si="28"/>
        <v>283707, 'TECNICO EN OPERACION DE EQUIPO (RADIOLOGâ•A)', '', 'TECNICO EN RADIOLOGâ•A Mâ•”DICA', 913200100, 1, 1, 2, 28, 37, 7, 'S', '28.37.07'</v>
      </c>
      <c r="C85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283707, </v>
      </c>
      <c r="D85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'TECNICO EN OPERACION DE EQUIPO (RADIOLOGâ•A)', </v>
      </c>
      <c r="E85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5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RADIOLOGâ•A Mâ•”DICA', </v>
      </c>
      <c r="G85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913200100, </v>
      </c>
      <c r="H85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5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5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5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85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85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85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5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'28.37.07'</v>
      </c>
      <c r="P85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5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5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5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5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5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5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5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5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5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5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5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5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5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5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5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5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5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5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5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5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5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5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5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5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57" spans="1:40" x14ac:dyDescent="0.25">
      <c r="A857" t="str">
        <f t="shared" ca="1" si="27"/>
        <v>'clave' =&gt; 292907, 'descr' =&gt; 'TECNICO EN OPERACION DE EQUIPO DE SISTEMAS DE COMPUTO', 'nombre' =&gt; '', 'puesto_stps' =&gt; 'TECNICO EN SISTEMAS DE COMPUTO', 'clave_stps' =&gt; 443020303, 'activo' =&gt; 1, 'id_rev' =&gt; 1, 'id_reg_cont' =&gt; 2, 'nivel' =&gt; 29, 'familia' =&gt; 29, 'labores' =&gt; 7, 'regimen' =&gt; 'S', 'clasif' =&gt; '29.29.07'</v>
      </c>
      <c r="B857" t="str">
        <f t="shared" ca="1" si="28"/>
        <v>292907, 'TECNICO EN OPERACION DE EQUIPO DE SISTEMAS DE COMPUTO', '', 'TECNICO EN SISTEMAS DE COMPUTO', 443020303, 1, 1, 2, 29, 29, 7, 'S', '29.29.07'</v>
      </c>
      <c r="C85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292907, </v>
      </c>
      <c r="D85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'TECNICO EN OPERACION DE EQUIPO DE SISTEMAS DE COMPUTO', </v>
      </c>
      <c r="E85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5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SISTEMAS DE COMPUTO', </v>
      </c>
      <c r="G85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443020303, </v>
      </c>
      <c r="H85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5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5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5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85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29, </v>
      </c>
      <c r="M85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85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5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'29.29.07'</v>
      </c>
      <c r="P85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5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5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5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5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5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5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5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5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5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5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5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5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5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5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5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5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5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5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5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5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5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5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5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5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58" spans="1:40" x14ac:dyDescent="0.25">
      <c r="A858" t="str">
        <f t="shared" ca="1" si="27"/>
        <v>'clave' =&gt; 306328, 'descr' =&gt; 'TECNICO EN REPARACION MAYOR DE TURBOMAQUINARIA', 'nombre' =&gt; '', 'puesto_stps' =&gt; 'TECNICO ELECTROMECANICO', 'clave_stps' =&gt; 423040600, 'activo' =&gt; 1, 'id_rev' =&gt; 1, 'id_reg_cont' =&gt; 2, 'nivel' =&gt; 30, 'familia' =&gt; 63, 'labores' =&gt; 28, 'regimen' =&gt; 'S', 'clasif' =&gt; '30.63.28'</v>
      </c>
      <c r="B858" t="str">
        <f t="shared" ca="1" si="28"/>
        <v>306328, 'TECNICO EN REPARACION MAYOR DE TURBOMAQUINARIA', '', 'TECNICO ELECTROMECANICO', 423040600, 1, 1, 2, 30, 63, 28, 'S', '30.63.28'</v>
      </c>
      <c r="C85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306328, </v>
      </c>
      <c r="D85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'TECNICO EN REPARACION MAYOR DE TURBOMAQUINARIA', </v>
      </c>
      <c r="E85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5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ELECTROMECANICO', </v>
      </c>
      <c r="G85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423040600, </v>
      </c>
      <c r="H85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5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5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5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30, </v>
      </c>
      <c r="L85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63, </v>
      </c>
      <c r="M85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28, </v>
      </c>
      <c r="N85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5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'30.63.28'</v>
      </c>
      <c r="P85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5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5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5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5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5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5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5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5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5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5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5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5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5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5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5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5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5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5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5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5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5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5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5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5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59" spans="1:40" x14ac:dyDescent="0.25">
      <c r="A859" t="str">
        <f t="shared" ca="1" si="27"/>
        <v>'clave' =&gt; 244707, 'descr' =&gt; 'TECNICO ESPECIALISTA (PRODUCCION AUDIO Y VIDEO)', 'nombre' =&gt; '', 'puesto_stps' =&gt; 'PRODUCTOR DE RADIODIFUSIÃ‹N', 'clave_stps' =&gt; 1024020600, 'activo' =&gt; 1, 'id_rev' =&gt; 1, 'id_reg_cont' =&gt; 2, 'nivel' =&gt; 24, 'familia' =&gt; 47, 'labores' =&gt; 7, 'regimen' =&gt; 'S', 'clasif' =&gt; '24.47.07'</v>
      </c>
      <c r="B859" t="str">
        <f t="shared" ca="1" si="28"/>
        <v>244707, 'TECNICO ESPECIALISTA (PRODUCCION AUDIO Y VIDEO)', '', 'PRODUCTOR DE RADIODIFUSIÃ‹N', 1024020600, 1, 1, 2, 24, 47, 7, 'S', '24.47.07'</v>
      </c>
      <c r="C85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244707, </v>
      </c>
      <c r="D85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'TECNICO ESPECIALISTA (PRODUCCION AUDIO Y VIDEO)', </v>
      </c>
      <c r="E85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5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'PRODUCTOR DE RADIODIFUSIÃ‹N', </v>
      </c>
      <c r="G85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1024020600, </v>
      </c>
      <c r="H85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5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5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5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24, </v>
      </c>
      <c r="L85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47, </v>
      </c>
      <c r="M85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7, </v>
      </c>
      <c r="N85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5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'24.47.07'</v>
      </c>
      <c r="P85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5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5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5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5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5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5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5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5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5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5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5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5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5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5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5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5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5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5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5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5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5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5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5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5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60" spans="1:40" x14ac:dyDescent="0.25">
      <c r="A860" t="str">
        <f t="shared" ca="1" si="27"/>
        <v>'clave' =&gt; 295308, 'descr' =&gt; 'TECNICO ESPECIALISTA EN OPERACIONES ESPECIALES DE PERFORACION', 'nombre' =&gt; '', 'puesto_stps' =&gt; 'TECNICO EN PERFORACION DE POZOS DE PETRÃ‹LEO Y GAS', 'clave_stps' =&gt; 222090100, 'activo' =&gt; 1, 'id_rev' =&gt; 1, 'id_reg_cont' =&gt; 1, 'nivel' =&gt; 29, 'familia' =&gt; 53, 'labores' =&gt; 8, 'regimen' =&gt; 'C', 'clasif' =&gt; '29.53.08'</v>
      </c>
      <c r="B860" t="str">
        <f t="shared" ca="1" si="28"/>
        <v>295308, 'TECNICO ESPECIALISTA EN OPERACIONES ESPECIALES DE PERFORACION', '', 'TECNICO EN PERFORACION DE POZOS DE PETRÃ‹LEO Y GAS', 222090100, 1, 1, 1, 29, 53, 8, 'C', '29.53.08'</v>
      </c>
      <c r="C86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295308, </v>
      </c>
      <c r="D86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'TECNICO ESPECIALISTA EN OPERACIONES ESPECIALES DE PERFORACION', </v>
      </c>
      <c r="E86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6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PERFORACION DE POZOS DE PETRÃ‹LEO Y GAS', </v>
      </c>
      <c r="G86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222090100, </v>
      </c>
      <c r="H86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6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6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86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86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86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86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86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'29.53.08'</v>
      </c>
      <c r="P86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6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6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6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6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6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6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6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6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6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6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6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6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6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6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6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6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6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6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6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6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6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6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6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6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61" spans="1:40" x14ac:dyDescent="0.25">
      <c r="A861" t="str">
        <f t="shared" ca="1" si="27"/>
        <v>'clave' =&gt; 263708, 'descr' =&gt; 'TECNICO FISIOTERAPEUTA', 'nombre' =&gt; '', 'puesto_stps' =&gt; 'TECNICO FISIOTERAPEUTA', 'clave_stps' =&gt; 914050101, 'activo' =&gt; 1, 'id_rev' =&gt; 1, 'id_reg_cont' =&gt; 2, 'nivel' =&gt; 26, 'familia' =&gt; 37, 'labores' =&gt; 8, 'regimen' =&gt; 'S', 'clasif' =&gt; '26.37.08'</v>
      </c>
      <c r="B861" t="str">
        <f t="shared" ca="1" si="28"/>
        <v>263708, 'TECNICO FISIOTERAPEUTA', '', 'TECNICO FISIOTERAPEUTA', 914050101, 1, 1, 2, 26, 37, 8, 'S', '26.37.08'</v>
      </c>
      <c r="C86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263708, </v>
      </c>
      <c r="D86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'TECNICO FISIOTERAPEUTA', </v>
      </c>
      <c r="E86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6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FISIOTERAPEUTA', </v>
      </c>
      <c r="G86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914050101, </v>
      </c>
      <c r="H86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6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6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6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26, </v>
      </c>
      <c r="L86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86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86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6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'26.37.08'</v>
      </c>
      <c r="P86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6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6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6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6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6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6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6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6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6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6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6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6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6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6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6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6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6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6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6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6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6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6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6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6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62" spans="1:40" x14ac:dyDescent="0.25">
      <c r="A862" t="str">
        <f t="shared" ca="1" si="27"/>
        <v>'clave' =&gt; 223709, 'descr' =&gt; 'TECNICO INHALOTERAPEUTA', 'nombre' =&gt; '', 'puesto_stps' =&gt; 'TECNICO EN INHALOTERAPIA', 'clave_stps' =&gt; 913060100, 'activo' =&gt; 1, 'id_rev' =&gt; 1, 'id_reg_cont' =&gt; 2, 'nivel' =&gt; 22, 'familia' =&gt; 37, 'labores' =&gt; 9, 'regimen' =&gt; 'S', 'clasif' =&gt; '22.37.09'</v>
      </c>
      <c r="B862" t="str">
        <f t="shared" ca="1" si="28"/>
        <v>223709, 'TECNICO INHALOTERAPEUTA', '', 'TECNICO EN INHALOTERAPIA', 913060100, 1, 1, 2, 22, 37, 9, 'S', '22.37.09'</v>
      </c>
      <c r="C86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223709, </v>
      </c>
      <c r="D86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'TECNICO INHALOTERAPEUTA', </v>
      </c>
      <c r="E86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6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INHALOTERAPIA', </v>
      </c>
      <c r="G86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913060100, </v>
      </c>
      <c r="H86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6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6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6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22, </v>
      </c>
      <c r="L86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86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86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6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'22.37.09'</v>
      </c>
      <c r="P86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6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6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6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6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6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6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6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6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6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6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6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6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6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6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6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6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6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6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6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6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6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6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6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6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63" spans="1:40" x14ac:dyDescent="0.25">
      <c r="A863" t="str">
        <f t="shared" ca="1" si="27"/>
        <v>'clave' =&gt; 273703, 'descr' =&gt; 'TECNICO LABORATORISTA DE ANALISIS CLINICOS', 'nombre' =&gt; '', 'puesto_stps' =&gt; 'LABORATORISTA DE ANALISIS CLINICOS', 'clave_stps' =&gt; 913120103, 'activo' =&gt; 1, 'id_rev' =&gt; 1, 'id_reg_cont' =&gt; 2, 'nivel' =&gt; 27, 'familia' =&gt; 37, 'labores' =&gt; 3, 'regimen' =&gt; 'S', 'clasif' =&gt; '27.37.03'</v>
      </c>
      <c r="B863" t="str">
        <f t="shared" ca="1" si="28"/>
        <v>273703, 'TECNICO LABORATORISTA DE ANALISIS CLINICOS', '', 'LABORATORISTA DE ANALISIS CLINICOS', 913120103, 1, 1, 2, 27, 37, 3, 'S', '27.37.03'</v>
      </c>
      <c r="C86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273703, </v>
      </c>
      <c r="D86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'TECNICO LABORATORISTA DE ANALISIS CLINICOS', </v>
      </c>
      <c r="E86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6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'LABORATORISTA DE ANALISIS CLINICOS', </v>
      </c>
      <c r="G86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913120103, </v>
      </c>
      <c r="H86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6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6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6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86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86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86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6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'27.37.03'</v>
      </c>
      <c r="P86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6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6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6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6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6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6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6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6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6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6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6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6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6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6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6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6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6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6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6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6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6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6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6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6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64" spans="1:40" x14ac:dyDescent="0.25">
      <c r="A864" t="str">
        <f t="shared" ca="1" si="27"/>
        <v>'clave' =&gt; 273702, 'descr' =&gt; 'TECNICO LABORATORISTA DE ANATOMIA PATOLOGICA (CITOTECNÃ‹LOGO)', 'nombre' =&gt; '', 'puesto_stps' =&gt; 'LABORATORISTA DE ANALISIS CLINICOS', 'clave_stps' =&gt; 913120103, 'activo' =&gt; 1, 'id_rev' =&gt; 1, 'id_reg_cont' =&gt; 2, 'nivel' =&gt; 27, 'familia' =&gt; 37, 'labores' =&gt; 2, 'regimen' =&gt; 'S', 'clasif' =&gt; '27.37.02'</v>
      </c>
      <c r="B864" t="str">
        <f t="shared" ca="1" si="28"/>
        <v>273702, 'TECNICO LABORATORISTA DE ANATOMIA PATOLOGICA (CITOTECNÃ‹LOGO)', '', 'LABORATORISTA DE ANALISIS CLINICOS', 913120103, 1, 1, 2, 27, 37, 2, 'S', '27.37.02'</v>
      </c>
      <c r="C86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273702, </v>
      </c>
      <c r="D86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'TECNICO LABORATORISTA DE ANATOMIA PATOLOGICA (CITOTECNÃ‹LOGO)', </v>
      </c>
      <c r="E86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6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'LABORATORISTA DE ANALISIS CLINICOS', </v>
      </c>
      <c r="G86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913120103, </v>
      </c>
      <c r="H86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6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6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6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86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86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86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6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'27.37.02'</v>
      </c>
      <c r="P86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6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6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6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6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6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6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6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6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6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6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6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6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6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6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6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6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6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6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6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6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6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6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6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6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65" spans="1:40" x14ac:dyDescent="0.25">
      <c r="A865" t="str">
        <f t="shared" ca="1" si="27"/>
        <v>'clave' =&gt; 273709, 'descr' =&gt; 'TECNICO LABORATORISTA DE ANATOMIA PATOLOGICA (HISTOTECNÃ‹LOGO)', 'nombre' =&gt; '', 'puesto_stps' =&gt; 'ENFERMERA', 'clave_stps' =&gt; 912030400, 'activo' =&gt; 1, 'id_rev' =&gt; 1, 'id_reg_cont' =&gt; 2, 'nivel' =&gt; 27, 'familia' =&gt; 37, 'labores' =&gt; 9, 'regimen' =&gt; 'S', 'clasif' =&gt; '27.37.09'</v>
      </c>
      <c r="B865" t="str">
        <f t="shared" ca="1" si="28"/>
        <v>273709, 'TECNICO LABORATORISTA DE ANATOMIA PATOLOGICA (HISTOTECNÃ‹LOGO)', '', 'ENFERMERA', 912030400, 1, 1, 2, 27, 37, 9, 'S', '27.37.09'</v>
      </c>
      <c r="C86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273709, </v>
      </c>
      <c r="D86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'TECNICO LABORATORISTA DE ANATOMIA PATOLOGICA (HISTOTECNÃ‹LOGO)', </v>
      </c>
      <c r="E86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6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'ENFERMERA', </v>
      </c>
      <c r="G86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912030400, </v>
      </c>
      <c r="H86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6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6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6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86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86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86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6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'27.37.09'</v>
      </c>
      <c r="P86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6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6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6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6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6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6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6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6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6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6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6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6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6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6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6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6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6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6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6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6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6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6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6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6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66" spans="1:40" x14ac:dyDescent="0.25">
      <c r="A866" t="str">
        <f t="shared" ca="1" si="27"/>
        <v>'clave' =&gt; 283708, 'descr' =&gt; 'TERAPEUTA DEL LENGUAJE', 'nombre' =&gt; '', 'puesto_stps' =&gt; 'TERAPISTA EN AUDICION Y LENGUAJE', 'clave_stps' =&gt; 913220300, 'activo' =&gt; 1, 'id_rev' =&gt; 1, 'id_reg_cont' =&gt; 2, 'nivel' =&gt; 28, 'familia' =&gt; 37, 'labores' =&gt; 8, 'regimen' =&gt; 'S', 'clasif' =&gt; '28.37.08'</v>
      </c>
      <c r="B866" t="str">
        <f t="shared" ca="1" si="28"/>
        <v>283708, 'TERAPEUTA DEL LENGUAJE', '', 'TERAPISTA EN AUDICION Y LENGUAJE', 913220300, 1, 1, 2, 28, 37, 8, 'S', '28.37.08'</v>
      </c>
      <c r="C86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283708, </v>
      </c>
      <c r="D86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'TERAPEUTA DEL LENGUAJE', </v>
      </c>
      <c r="E86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6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'TERAPISTA EN AUDICION Y LENGUAJE', </v>
      </c>
      <c r="G86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913220300, </v>
      </c>
      <c r="H86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6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6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6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86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86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86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6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'28.37.08'</v>
      </c>
      <c r="P86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6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6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6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6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6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6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6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6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6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6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6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6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6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6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6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6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6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6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6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6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6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6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6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6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67" spans="1:40" x14ac:dyDescent="0.25">
      <c r="A867" t="str">
        <f t="shared" ca="1" si="27"/>
        <v>'clave' =&gt; 238408, 'descr' =&gt; 'TERCER MOTORISTA', 'nombre' =&gt; '', 'puesto_stps' =&gt; 'MOTORISTA', 'clave_stps' =&gt; 413060200, 'activo' =&gt; 1, 'id_rev' =&gt; 1, 'id_reg_cont' =&gt; 2, 'nivel' =&gt; 23, 'familia' =&gt; 84, 'labores' =&gt; 8, 'regimen' =&gt; 'S', 'clasif' =&gt; '23.84.08'</v>
      </c>
      <c r="B867" t="str">
        <f t="shared" ca="1" si="28"/>
        <v>238408, 'TERCER MOTORISTA', '', 'MOTORISTA', 413060200, 1, 1, 2, 23, 84, 8, 'S', '23.84.08'</v>
      </c>
      <c r="C86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238408, </v>
      </c>
      <c r="D86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'TERCER MOTORISTA', </v>
      </c>
      <c r="E86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6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'MOTORISTA', </v>
      </c>
      <c r="G86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413060200, </v>
      </c>
      <c r="H86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6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6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6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86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86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86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6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'23.84.08'</v>
      </c>
      <c r="P86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6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6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6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6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6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6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6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6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6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6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6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6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6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6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6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6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6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6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6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6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6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6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6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6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68" spans="1:40" x14ac:dyDescent="0.25">
      <c r="A868" t="str">
        <f t="shared" ca="1" si="27"/>
        <v>'clave' =&gt; 298403, 'descr' =&gt; 'TERCER OFICIAL DE CUBIERTA DE BUQUE', 'nombre' =&gt; '', 'puesto_stps' =&gt; 'OFICIAL DE CUBIERTA', 'clave_stps' =&gt; 644010300, 'activo' =&gt; 1, 'id_rev' =&gt; 1, 'id_reg_cont' =&gt; 2, 'nivel' =&gt; 29, 'familia' =&gt; 84, 'labores' =&gt; 3, 'regimen' =&gt; 'S', 'clasif' =&gt; '29.84.03'</v>
      </c>
      <c r="B868" t="str">
        <f t="shared" ca="1" si="28"/>
        <v>298403, 'TERCER OFICIAL DE CUBIERTA DE BUQUE', '', 'OFICIAL DE CUBIERTA', 644010300, 1, 1, 2, 29, 84, 3, 'S', '29.84.03'</v>
      </c>
      <c r="C86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298403, </v>
      </c>
      <c r="D86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'TERCER OFICIAL DE CUBIERTA DE BUQUE', </v>
      </c>
      <c r="E86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6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'OFICIAL DE CUBIERTA', </v>
      </c>
      <c r="G86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644010300, </v>
      </c>
      <c r="H86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6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6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6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86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86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86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6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'29.84.03'</v>
      </c>
      <c r="P86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6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6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6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6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6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6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6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6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6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6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6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6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6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6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6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6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6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6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6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6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6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6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6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6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69" spans="1:40" x14ac:dyDescent="0.25">
      <c r="A869" t="str">
        <f t="shared" ca="1" si="27"/>
        <v>'clave' =&gt; 298404, 'descr' =&gt; 'TERCER OFICIAL DE MAQUINAS DE BUQUE', 'nombre' =&gt; '', 'puesto_stps' =&gt; 'OFICIAL MAQUINISTA DE BARCO', 'clave_stps' =&gt; 643020200, 'activo' =&gt; 1, 'id_rev' =&gt; 1, 'id_reg_cont' =&gt; 2, 'nivel' =&gt; 29, 'familia' =&gt; 84, 'labores' =&gt; 4, 'regimen' =&gt; 'S', 'clasif' =&gt; '29.84.04'</v>
      </c>
      <c r="B869" t="str">
        <f t="shared" ca="1" si="28"/>
        <v>298404, 'TERCER OFICIAL DE MAQUINAS DE BUQUE', '', 'OFICIAL MAQUINISTA DE BARCO', 643020200, 1, 1, 2, 29, 84, 4, 'S', '29.84.04'</v>
      </c>
      <c r="C86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298404, </v>
      </c>
      <c r="D86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'TERCER OFICIAL DE MAQUINAS DE BUQUE', </v>
      </c>
      <c r="E86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6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'OFICIAL MAQUINISTA DE BARCO', </v>
      </c>
      <c r="G86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643020200, </v>
      </c>
      <c r="H86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6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6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6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86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86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86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6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'29.84.04'</v>
      </c>
      <c r="P86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6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6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6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6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6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6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6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6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6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6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6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6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6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6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6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6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6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6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6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6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6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6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6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6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70" spans="1:40" x14ac:dyDescent="0.25">
      <c r="A870" t="str">
        <f t="shared" ca="1" si="27"/>
        <v>'clave' =&gt; 208423, 'descr' =&gt; 'TIMONEL DE PRIMERA', 'nombre' =&gt; '', 'puesto_stps' =&gt; 'TIMONEL', 'clave_stps' =&gt; 642010402, 'activo' =&gt; 1, 'id_rev' =&gt; 1, 'id_reg_cont' =&gt; 2, 'nivel' =&gt; 20, 'familia' =&gt; 84, 'labores' =&gt; 23, 'regimen' =&gt; 'S', 'clasif' =&gt; '20.84.23'</v>
      </c>
      <c r="B870" t="str">
        <f t="shared" ca="1" si="28"/>
        <v>208423, 'TIMONEL DE PRIMERA', '', 'TIMONEL', 642010402, 1, 1, 2, 20, 84, 23, 'S', '20.84.23'</v>
      </c>
      <c r="C87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208423, </v>
      </c>
      <c r="D87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'TIMONEL DE PRIMERA', </v>
      </c>
      <c r="E87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7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'TIMONEL', </v>
      </c>
      <c r="G87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642010402, </v>
      </c>
      <c r="H87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7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7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7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20, </v>
      </c>
      <c r="L87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87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23, </v>
      </c>
      <c r="N87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7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'20.84.23'</v>
      </c>
      <c r="P87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7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7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7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7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7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7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7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7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7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7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7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7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7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7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7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7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7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7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7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7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7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7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7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7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71" spans="1:40" x14ac:dyDescent="0.25">
      <c r="A871" t="str">
        <f t="shared" ca="1" si="27"/>
        <v>'clave' =&gt; 178423, 'descr' =&gt; 'TIMONEL DE SEGUNDA', 'nombre' =&gt; '', 'puesto_stps' =&gt; 'TIMONEL', 'clave_stps' =&gt; 642010402, 'activo' =&gt; 1, 'id_rev' =&gt; 1, 'id_reg_cont' =&gt; 2, 'nivel' =&gt; 17, 'familia' =&gt; 84, 'labores' =&gt; 23, 'regimen' =&gt; 'S', 'clasif' =&gt; '17.84.23'</v>
      </c>
      <c r="B871" t="str">
        <f t="shared" ca="1" si="28"/>
        <v>178423, 'TIMONEL DE SEGUNDA', '', 'TIMONEL', 642010402, 1, 1, 2, 17, 84, 23, 'S', '17.84.23'</v>
      </c>
      <c r="C87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178423, </v>
      </c>
      <c r="D87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'TIMONEL DE SEGUNDA', </v>
      </c>
      <c r="E87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7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'TIMONEL', </v>
      </c>
      <c r="G87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642010402, </v>
      </c>
      <c r="H87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7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7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7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17, </v>
      </c>
      <c r="L87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87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23, </v>
      </c>
      <c r="N87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7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'17.84.23'</v>
      </c>
      <c r="P87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7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7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7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7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7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7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7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7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7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7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7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7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7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7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7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7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7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7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7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7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7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7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7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7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72" spans="1:40" x14ac:dyDescent="0.25">
      <c r="A872" t="str">
        <f t="shared" ca="1" si="27"/>
        <v>'clave' =&gt; 303514, 'descr' =&gt; 'TOPOGRAFO ""A""', 'nombre' =&gt; '', 'puesto_stps' =&gt; 'TOPOGRAFO', 'clave_stps' =&gt; 313050300, 'activo' =&gt; 1, 'id_rev' =&gt; 1, 'id_reg_cont' =&gt; 1, 'nivel' =&gt; 30, 'familia' =&gt; 35, 'labores' =&gt; 14, 'regimen' =&gt; 'C', 'clasif' =&gt; '30.35.14'</v>
      </c>
      <c r="B872" t="str">
        <f t="shared" ca="1" si="28"/>
        <v>303514, 'TOPOGRAFO ""A""', '', 'TOPOGRAFO', 313050300, 1, 1, 1, 30, 35, 14, 'C', '30.35.14'</v>
      </c>
      <c r="C87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303514, </v>
      </c>
      <c r="D87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'TOPOGRAFO ""A""', </v>
      </c>
      <c r="E87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7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'TOPOGRAFO', </v>
      </c>
      <c r="G87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313050300, </v>
      </c>
      <c r="H87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7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7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87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30, </v>
      </c>
      <c r="L87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35, </v>
      </c>
      <c r="M87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14, </v>
      </c>
      <c r="N87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87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'30.35.14'</v>
      </c>
      <c r="P87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7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7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7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7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7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7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7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7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7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7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7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7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7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7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7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7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7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7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7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7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7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7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7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7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73" spans="1:40" x14ac:dyDescent="0.25">
      <c r="A873" t="str">
        <f t="shared" ca="1" si="27"/>
        <v>'clave' =&gt; 293514, 'descr' =&gt; 'TOPOGRAFO ""B""', 'nombre' =&gt; '', 'puesto_stps' =&gt; 'TOPOGRAFO', 'clave_stps' =&gt; 313050300, 'activo' =&gt; 1, 'id_rev' =&gt; 1, 'id_reg_cont' =&gt; 1, 'nivel' =&gt; 29, 'familia' =&gt; 35, 'labores' =&gt; 14, 'regimen' =&gt; 'C', 'clasif' =&gt; '29.35.14'</v>
      </c>
      <c r="B873" t="str">
        <f t="shared" ca="1" si="28"/>
        <v>293514, 'TOPOGRAFO ""B""', '', 'TOPOGRAFO', 313050300, 1, 1, 1, 29, 35, 14, 'C', '29.35.14'</v>
      </c>
      <c r="C87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293514, </v>
      </c>
      <c r="D87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'TOPOGRAFO ""B""', </v>
      </c>
      <c r="E87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7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'TOPOGRAFO', </v>
      </c>
      <c r="G87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313050300, </v>
      </c>
      <c r="H87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7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7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87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87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35, </v>
      </c>
      <c r="M87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14, </v>
      </c>
      <c r="N87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87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'29.35.14'</v>
      </c>
      <c r="P87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7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7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7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7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7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7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7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7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7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7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7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7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7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7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7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7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7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7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7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7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7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7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7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7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74" spans="1:40" x14ac:dyDescent="0.25">
      <c r="A874" t="str">
        <f t="shared" ca="1" si="27"/>
        <v>'clave' =&gt; 283514, 'descr' =&gt; 'TOPOGRAFO ""C""', 'nombre' =&gt; '', 'puesto_stps' =&gt; 'TOPOGRAFO', 'clave_stps' =&gt; 313050300, 'activo' =&gt; 1, 'id_rev' =&gt; 1, 'id_reg_cont' =&gt; 1, 'nivel' =&gt; 28, 'familia' =&gt; 35, 'labores' =&gt; 14, 'regimen' =&gt; 'C', 'clasif' =&gt; '28.35.14'</v>
      </c>
      <c r="B874" t="str">
        <f t="shared" ca="1" si="28"/>
        <v>283514, 'TOPOGRAFO ""C""', '', 'TOPOGRAFO', 313050300, 1, 1, 1, 28, 35, 14, 'C', '28.35.14'</v>
      </c>
      <c r="C87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283514, </v>
      </c>
      <c r="D87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'TOPOGRAFO ""C""', </v>
      </c>
      <c r="E87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7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'TOPOGRAFO', </v>
      </c>
      <c r="G87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313050300, </v>
      </c>
      <c r="H87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7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7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87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87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35, </v>
      </c>
      <c r="M87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14, </v>
      </c>
      <c r="N87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87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'28.35.14'</v>
      </c>
      <c r="P87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7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7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7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7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7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7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7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7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7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7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7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7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7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7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7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7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7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7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7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7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7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7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7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7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75" spans="1:40" x14ac:dyDescent="0.25">
      <c r="A875" t="str">
        <f t="shared" ca="1" si="27"/>
        <v>'clave' =&gt; 233705, 'descr' =&gt; 'TRABAJADORA SOCIAL', 'nombre' =&gt; '', 'puesto_stps' =&gt; 'TRABAJADOR SOCIAL', 'clave_stps' =&gt; 933030400, 'activo' =&gt; 1, 'id_rev' =&gt; 1, 'id_reg_cont' =&gt; 2, 'nivel' =&gt; 23, 'familia' =&gt; 37, 'labores' =&gt; 5, 'regimen' =&gt; 'S', 'clasif' =&gt; '23.37.05'</v>
      </c>
      <c r="B875" t="str">
        <f t="shared" ca="1" si="28"/>
        <v>233705, 'TRABAJADORA SOCIAL', '', 'TRABAJADOR SOCIAL', 933030400, 1, 1, 2, 23, 37, 5, 'S', '23.37.05'</v>
      </c>
      <c r="C87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233705, </v>
      </c>
      <c r="D87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'TRABAJADORA SOCIAL', </v>
      </c>
      <c r="E87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7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'TRABAJADOR SOCIAL', </v>
      </c>
      <c r="G87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933030400, </v>
      </c>
      <c r="H87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7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7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7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87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87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87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7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'23.37.05'</v>
      </c>
      <c r="P87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7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7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7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7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7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7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7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7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7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7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7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7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7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7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7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7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7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7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7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7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7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7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7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7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76" spans="1:40" x14ac:dyDescent="0.25">
      <c r="A876" t="str">
        <f t="shared" ca="1" si="27"/>
        <v>'clave' =&gt; 128202, 'descr' =&gt; 'VELADOR MUELLE Y PROVEEDOR COMBUSTIBLE', 'nombre' =&gt; '', 'puesto_stps' =&gt; 'VELADOR', 'clave_stps' =&gt; 942031002, 'activo' =&gt; 1, 'id_rev' =&gt; 1, 'id_reg_cont' =&gt; 2, 'nivel' =&gt; 12, 'familia' =&gt; 82, 'labores' =&gt; 2, 'regimen' =&gt; 'S', 'clasif' =&gt; '12.82.02'</v>
      </c>
      <c r="B876" t="str">
        <f t="shared" ca="1" si="28"/>
        <v>128202, 'VELADOR MUELLE Y PROVEEDOR COMBUSTIBLE', '', 'VELADOR', 942031002, 1, 1, 2, 12, 82, 2, 'S', '12.82.02'</v>
      </c>
      <c r="C87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128202, </v>
      </c>
      <c r="D87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'VELADOR MUELLE Y PROVEEDOR COMBUSTIBLE', </v>
      </c>
      <c r="E87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7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'VELADOR', </v>
      </c>
      <c r="G87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942031002, </v>
      </c>
      <c r="H87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7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7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7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12, </v>
      </c>
      <c r="L87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82, </v>
      </c>
      <c r="M87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87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7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'12.82.02'</v>
      </c>
      <c r="P87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7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7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7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7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7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7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7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7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7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7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7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7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7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7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7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7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7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7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7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7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7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7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7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7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77" spans="1:40" x14ac:dyDescent="0.25">
      <c r="A877" t="str">
        <f t="shared" ca="1" si="27"/>
        <v>'clave' =&gt; 117403, 'descr' =&gt; 'VIGILANTE', 'nombre' =&gt; '', 'puesto_stps' =&gt; 'VIGILANTE', 'clave_stps' =&gt; 942031000, 'activo' =&gt; 1, 'id_rev' =&gt; 1, 'id_reg_cont' =&gt; 2, 'nivel' =&gt; 11, 'familia' =&gt; 74, 'labores' =&gt; 3, 'regimen' =&gt; 'S', 'clasif' =&gt; '11.74.03'</v>
      </c>
      <c r="B877" t="str">
        <f t="shared" ca="1" si="28"/>
        <v>117403, 'VIGILANTE', '', 'VIGILANTE', 942031000, 1, 1, 2, 11, 74, 3, 'S', '11.74.03'</v>
      </c>
      <c r="C87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117403, </v>
      </c>
      <c r="D87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'VIGILANTE', </v>
      </c>
      <c r="E87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7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'VIGILANTE', </v>
      </c>
      <c r="G87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942031000, </v>
      </c>
      <c r="H87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7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7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7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11, </v>
      </c>
      <c r="L87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74, </v>
      </c>
      <c r="M87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87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7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'11.74.03'</v>
      </c>
      <c r="P87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7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7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7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7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7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7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7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7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7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7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7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7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7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7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7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7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7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7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7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7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7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7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7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7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78" spans="1:40" x14ac:dyDescent="0.25">
      <c r="A878" t="str">
        <f t="shared" ca="1" si="27"/>
        <v>'clave' =&gt; 127405, 'descr' =&gt; 'VIGILANTE DE TERRENOS', 'nombre' =&gt; '', 'puesto_stps' =&gt; 'VIGILANTE', 'clave_stps' =&gt; 942031000, 'activo' =&gt; 1, 'id_rev' =&gt; 1, 'id_reg_cont' =&gt; 2, 'nivel' =&gt; 12, 'familia' =&gt; 74, 'labores' =&gt; 5, 'regimen' =&gt; 'S', 'clasif' =&gt; '12.74.05'</v>
      </c>
      <c r="B878" t="str">
        <f t="shared" ca="1" si="28"/>
        <v>127405, 'VIGILANTE DE TERRENOS', '', 'VIGILANTE', 942031000, 1, 1, 2, 12, 74, 5, 'S', '12.74.05'</v>
      </c>
      <c r="C87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127405, </v>
      </c>
      <c r="D87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'VIGILANTE DE TERRENOS', </v>
      </c>
      <c r="E87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7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'VIGILANTE', </v>
      </c>
      <c r="G87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942031000, </v>
      </c>
      <c r="H87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7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7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7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12, </v>
      </c>
      <c r="L87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74, </v>
      </c>
      <c r="M87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87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7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'12.74.05'</v>
      </c>
      <c r="P87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7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7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7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7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7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7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7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7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7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7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7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7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7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7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7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7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7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7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7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7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7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7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7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7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79" spans="1:40" x14ac:dyDescent="0.25">
      <c r="A879" t="str">
        <f t="shared" ca="1" si="27"/>
        <v>'clave' =&gt; 295308, 'descr' =&gt; 'TECNICO ESPECIALISTA EN OPERACIONES ESPECIALES DE PERFORACION', 'nombre' =&gt; '', 'puesto_stps' =&gt; 'TECNICO EN PERFORACION DE POZOS DE PETRÃ‹LEO Y GAS', 'clave_stps' =&gt; 222090100, 'activo' =&gt; 1, 'id_rev' =&gt; 1, 'id_reg_cont' =&gt; 1, 'nivel' =&gt; 29, 'familia' =&gt; 53, 'labores' =&gt; 8, 'regimen' =&gt; 'C', 'clasif' =&gt; '29.53.08'</v>
      </c>
      <c r="B879" t="str">
        <f t="shared" ca="1" si="28"/>
        <v>295308, 'TECNICO ESPECIALISTA EN OPERACIONES ESPECIALES DE PERFORACION', '', 'TECNICO EN PERFORACION DE POZOS DE PETRÃ‹LEO Y GAS', 222090100, 1, 1, 1, 29, 53, 8, 'C', '29.53.08'</v>
      </c>
      <c r="C87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295308, </v>
      </c>
      <c r="D87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'TECNICO ESPECIALISTA EN OPERACIONES ESPECIALES DE PERFORACION', </v>
      </c>
      <c r="E87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7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PERFORACION DE POZOS DE PETRÃ‹LEO Y GAS', </v>
      </c>
      <c r="G87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222090100, </v>
      </c>
      <c r="H87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7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7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87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87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53, </v>
      </c>
      <c r="M87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87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87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'29.53.08'</v>
      </c>
      <c r="P87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7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7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7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7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7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7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7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7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7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7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7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7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7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7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7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7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7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7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7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7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7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7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7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7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80" spans="1:40" x14ac:dyDescent="0.25">
      <c r="A880" t="str">
        <f t="shared" ca="1" si="27"/>
        <v>'clave' =&gt; 223709, 'descr' =&gt; 'TECNICO INHALOTERAPEUTA', 'nombre' =&gt; '', 'puesto_stps' =&gt; 'TECNICO EN INHALOTERAPIA', 'clave_stps' =&gt; 913060100, 'activo' =&gt; 1, 'id_rev' =&gt; 1, 'id_reg_cont' =&gt; 2, 'nivel' =&gt; 22, 'familia' =&gt; 37, 'labores' =&gt; 9, 'regimen' =&gt; 'S', 'clasif' =&gt; '22.37.09'</v>
      </c>
      <c r="B880" t="str">
        <f t="shared" ca="1" si="28"/>
        <v>223709, 'TECNICO INHALOTERAPEUTA', '', 'TECNICO EN INHALOTERAPIA', 913060100, 1, 1, 2, 22, 37, 9, 'S', '22.37.09'</v>
      </c>
      <c r="C88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223709, </v>
      </c>
      <c r="D88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'TECNICO INHALOTERAPEUTA', </v>
      </c>
      <c r="E88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8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EN INHALOTERAPIA', </v>
      </c>
      <c r="G88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913060100, </v>
      </c>
      <c r="H88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8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8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8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22, </v>
      </c>
      <c r="L88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88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88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8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'22.37.09'</v>
      </c>
      <c r="P88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8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8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8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8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8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8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8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8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8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8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8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8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8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8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8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8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8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8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8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8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8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8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8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8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81" spans="1:40" x14ac:dyDescent="0.25">
      <c r="A881" t="str">
        <f t="shared" ca="1" si="27"/>
        <v>'clave' =&gt; 273703, 'descr' =&gt; 'TECNICO LABORATORISTA DE ANALISIS CLINICOS', 'nombre' =&gt; '', 'puesto_stps' =&gt; 'LABORATORISTA DE ANALISIS CLINICOS', 'clave_stps' =&gt; 913120103, 'activo' =&gt; 1, 'id_rev' =&gt; 1, 'id_reg_cont' =&gt; 2, 'nivel' =&gt; 27, 'familia' =&gt; 37, 'labores' =&gt; 3, 'regimen' =&gt; 'S', 'clasif' =&gt; '27.37.03'</v>
      </c>
      <c r="B881" t="str">
        <f t="shared" ca="1" si="28"/>
        <v>273703, 'TECNICO LABORATORISTA DE ANALISIS CLINICOS', '', 'LABORATORISTA DE ANALISIS CLINICOS', 913120103, 1, 1, 2, 27, 37, 3, 'S', '27.37.03'</v>
      </c>
      <c r="C88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273703, </v>
      </c>
      <c r="D88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'TECNICO LABORATORISTA DE ANALISIS CLINICOS', </v>
      </c>
      <c r="E88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8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'LABORATORISTA DE ANALISIS CLINICOS', </v>
      </c>
      <c r="G88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913120103, </v>
      </c>
      <c r="H88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8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8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8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88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88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88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8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'27.37.03'</v>
      </c>
      <c r="P88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8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8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8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8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8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8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8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8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8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8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8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8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8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8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8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8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8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8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8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8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8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8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8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8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82" spans="1:40" x14ac:dyDescent="0.25">
      <c r="A882" t="str">
        <f t="shared" ca="1" si="27"/>
        <v>'clave' =&gt; 263708, 'descr' =&gt; 'TECNICO FISIOTERAPEUTA', 'nombre' =&gt; '', 'puesto_stps' =&gt; 'TECNICO FISIOTERAPEUTA', 'clave_stps' =&gt; 914050101, 'activo' =&gt; 1, 'id_rev' =&gt; 1, 'id_reg_cont' =&gt; 2, 'nivel' =&gt; 26, 'familia' =&gt; 37, 'labores' =&gt; 8, 'regimen' =&gt; 'S', 'clasif' =&gt; '26.37.08'</v>
      </c>
      <c r="B882" t="str">
        <f t="shared" ca="1" si="28"/>
        <v>263708, 'TECNICO FISIOTERAPEUTA', '', 'TECNICO FISIOTERAPEUTA', 914050101, 1, 1, 2, 26, 37, 8, 'S', '26.37.08'</v>
      </c>
      <c r="C88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263708, </v>
      </c>
      <c r="D88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'TECNICO FISIOTERAPEUTA', </v>
      </c>
      <c r="E88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8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'TECNICO FISIOTERAPEUTA', </v>
      </c>
      <c r="G88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914050101, </v>
      </c>
      <c r="H88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8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8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8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26, </v>
      </c>
      <c r="L88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88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88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8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'26.37.08'</v>
      </c>
      <c r="P88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8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8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8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8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8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8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8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8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8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8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8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8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8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8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8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8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8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8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8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8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8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8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8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8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83" spans="1:40" x14ac:dyDescent="0.25">
      <c r="A883" t="str">
        <f t="shared" ca="1" si="27"/>
        <v>'clave' =&gt; 273702, 'descr' =&gt; 'TECNICO LABORATORISTA DE ANATOMIA PATOLOGICA (CITOTECNÃ‹LOGO)', 'nombre' =&gt; '', 'puesto_stps' =&gt; 'LABORATORISTA DE ANALISIS CLINICOS', 'clave_stps' =&gt; 913120103, 'activo' =&gt; 1, 'id_rev' =&gt; 1, 'id_reg_cont' =&gt; 2, 'nivel' =&gt; 27, 'familia' =&gt; 37, 'labores' =&gt; 2, 'regimen' =&gt; 'S', 'clasif' =&gt; '27.37.02'</v>
      </c>
      <c r="B883" t="str">
        <f t="shared" ca="1" si="28"/>
        <v>273702, 'TECNICO LABORATORISTA DE ANATOMIA PATOLOGICA (CITOTECNÃ‹LOGO)', '', 'LABORATORISTA DE ANALISIS CLINICOS', 913120103, 1, 1, 2, 27, 37, 2, 'S', '27.37.02'</v>
      </c>
      <c r="C88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273702, </v>
      </c>
      <c r="D88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'TECNICO LABORATORISTA DE ANATOMIA PATOLOGICA (CITOTECNÃ‹LOGO)', </v>
      </c>
      <c r="E88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8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'LABORATORISTA DE ANALISIS CLINICOS', </v>
      </c>
      <c r="G88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913120103, </v>
      </c>
      <c r="H88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8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8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8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88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88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88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8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'27.37.02'</v>
      </c>
      <c r="P88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8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8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8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8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8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8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8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8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8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8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8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8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8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8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8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8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8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8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8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8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8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8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8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8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84" spans="1:40" x14ac:dyDescent="0.25">
      <c r="A884" t="str">
        <f t="shared" ca="1" si="27"/>
        <v>'clave' =&gt; 273709, 'descr' =&gt; 'TECNICO LABORATORISTA DE ANATOMIA PATOLOGICA (HISTOTECNÃ‹LOGO)', 'nombre' =&gt; '', 'puesto_stps' =&gt; 'ENFERMERA', 'clave_stps' =&gt; 912030400, 'activo' =&gt; 1, 'id_rev' =&gt; 1, 'id_reg_cont' =&gt; 2, 'nivel' =&gt; 27, 'familia' =&gt; 37, 'labores' =&gt; 9, 'regimen' =&gt; 'S', 'clasif' =&gt; '27.37.09'</v>
      </c>
      <c r="B884" t="str">
        <f t="shared" ca="1" si="28"/>
        <v>273709, 'TECNICO LABORATORISTA DE ANATOMIA PATOLOGICA (HISTOTECNÃ‹LOGO)', '', 'ENFERMERA', 912030400, 1, 1, 2, 27, 37, 9, 'S', '27.37.09'</v>
      </c>
      <c r="C88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273709, </v>
      </c>
      <c r="D88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'TECNICO LABORATORISTA DE ANATOMIA PATOLOGICA (HISTOTECNÃ‹LOGO)', </v>
      </c>
      <c r="E88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8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'ENFERMERA', </v>
      </c>
      <c r="G88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912030400, </v>
      </c>
      <c r="H88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8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8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8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27, </v>
      </c>
      <c r="L88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88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9, </v>
      </c>
      <c r="N88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8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'27.37.09'</v>
      </c>
      <c r="P88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8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8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8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8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8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8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8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8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8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8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8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8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8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8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8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8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8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8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8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8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8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8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8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8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85" spans="1:40" x14ac:dyDescent="0.25">
      <c r="A885" t="str">
        <f t="shared" ca="1" si="27"/>
        <v>'clave' =&gt; 283708, 'descr' =&gt; 'TERAPEUTA DEL LENGUAJE', 'nombre' =&gt; '', 'puesto_stps' =&gt; 'TERAPISTA EN AUDICION Y LENGUAJE', 'clave_stps' =&gt; 913220300, 'activo' =&gt; 1, 'id_rev' =&gt; 1, 'id_reg_cont' =&gt; 2, 'nivel' =&gt; 28, 'familia' =&gt; 37, 'labores' =&gt; 8, 'regimen' =&gt; 'S', 'clasif' =&gt; '28.37.08'</v>
      </c>
      <c r="B885" t="str">
        <f t="shared" ca="1" si="28"/>
        <v>283708, 'TERAPEUTA DEL LENGUAJE', '', 'TERAPISTA EN AUDICION Y LENGUAJE', 913220300, 1, 1, 2, 28, 37, 8, 'S', '28.37.08'</v>
      </c>
      <c r="C88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283708, </v>
      </c>
      <c r="D88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'TERAPEUTA DEL LENGUAJE', </v>
      </c>
      <c r="E88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8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'TERAPISTA EN AUDICION Y LENGUAJE', </v>
      </c>
      <c r="G88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913220300, </v>
      </c>
      <c r="H88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8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8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8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88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88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88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8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'28.37.08'</v>
      </c>
      <c r="P88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8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8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8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8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8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8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8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8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8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8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8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8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8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8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8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8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8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8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8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8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8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8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8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8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86" spans="1:40" x14ac:dyDescent="0.25">
      <c r="A886" t="str">
        <f t="shared" ca="1" si="27"/>
        <v>'clave' =&gt; 238408, 'descr' =&gt; 'TERCER MOTORISTA', 'nombre' =&gt; '', 'puesto_stps' =&gt; 'MOTORISTA', 'clave_stps' =&gt; 413060200, 'activo' =&gt; 1, 'id_rev' =&gt; 1, 'id_reg_cont' =&gt; 2, 'nivel' =&gt; 23, 'familia' =&gt; 84, 'labores' =&gt; 8, 'regimen' =&gt; 'S', 'clasif' =&gt; '23.84.08'</v>
      </c>
      <c r="B886" t="str">
        <f t="shared" ca="1" si="28"/>
        <v>238408, 'TERCER MOTORISTA', '', 'MOTORISTA', 413060200, 1, 1, 2, 23, 84, 8, 'S', '23.84.08'</v>
      </c>
      <c r="C88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238408, </v>
      </c>
      <c r="D88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'TERCER MOTORISTA', </v>
      </c>
      <c r="E88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8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'MOTORISTA', </v>
      </c>
      <c r="G88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413060200, </v>
      </c>
      <c r="H88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8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8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8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88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88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8, </v>
      </c>
      <c r="N88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8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'23.84.08'</v>
      </c>
      <c r="P88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8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8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8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8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8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8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8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8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8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8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8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8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8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8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8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8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8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8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8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8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8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8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8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8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87" spans="1:40" x14ac:dyDescent="0.25">
      <c r="A887" t="str">
        <f t="shared" ca="1" si="27"/>
        <v>'clave' =&gt; 298403, 'descr' =&gt; 'TERCER OFICIAL DE CUBIERTA DE BUQUE', 'nombre' =&gt; '', 'puesto_stps' =&gt; 'OFICIAL DE CUBIERTA', 'clave_stps' =&gt; 644010300, 'activo' =&gt; 1, 'id_rev' =&gt; 1, 'id_reg_cont' =&gt; 2, 'nivel' =&gt; 29, 'familia' =&gt; 84, 'labores' =&gt; 3, 'regimen' =&gt; 'S', 'clasif' =&gt; '29.84.03'</v>
      </c>
      <c r="B887" t="str">
        <f t="shared" ca="1" si="28"/>
        <v>298403, 'TERCER OFICIAL DE CUBIERTA DE BUQUE', '', 'OFICIAL DE CUBIERTA', 644010300, 1, 1, 2, 29, 84, 3, 'S', '29.84.03'</v>
      </c>
      <c r="C88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298403, </v>
      </c>
      <c r="D88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'TERCER OFICIAL DE CUBIERTA DE BUQUE', </v>
      </c>
      <c r="E88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8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'OFICIAL DE CUBIERTA', </v>
      </c>
      <c r="G88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644010300, </v>
      </c>
      <c r="H88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8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8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8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88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88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88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8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'29.84.03'</v>
      </c>
      <c r="P88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8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8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8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8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8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8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8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8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8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8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8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8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8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8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8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8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8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8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8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8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8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8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8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8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88" spans="1:40" x14ac:dyDescent="0.25">
      <c r="A888" t="str">
        <f t="shared" ca="1" si="27"/>
        <v>'clave' =&gt; 298404, 'descr' =&gt; 'TERCER OFICIAL DE MAQUINAS DE BUQUE', 'nombre' =&gt; '', 'puesto_stps' =&gt; 'OFICIAL MAQUINISTA DE BARCO', 'clave_stps' =&gt; 643020200, 'activo' =&gt; 1, 'id_rev' =&gt; 1, 'id_reg_cont' =&gt; 2, 'nivel' =&gt; 29, 'familia' =&gt; 84, 'labores' =&gt; 4, 'regimen' =&gt; 'S', 'clasif' =&gt; '29.84.04'</v>
      </c>
      <c r="B888" t="str">
        <f t="shared" ca="1" si="28"/>
        <v>298404, 'TERCER OFICIAL DE MAQUINAS DE BUQUE', '', 'OFICIAL MAQUINISTA DE BARCO', 643020200, 1, 1, 2, 29, 84, 4, 'S', '29.84.04'</v>
      </c>
      <c r="C888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298404, </v>
      </c>
      <c r="D888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'TERCER OFICIAL DE MAQUINAS DE BUQUE', </v>
      </c>
      <c r="E888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88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'OFICIAL MAQUINISTA DE BARCO', </v>
      </c>
      <c r="G888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643020200, </v>
      </c>
      <c r="H888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88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88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88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888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888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4, </v>
      </c>
      <c r="N888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88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'29.84.04'</v>
      </c>
      <c r="P88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8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8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8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8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8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8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8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8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8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8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8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8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8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8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8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8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8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8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8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8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8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8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8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8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89" spans="1:40" x14ac:dyDescent="0.25">
      <c r="A889" t="str">
        <f t="shared" ca="1" si="27"/>
        <v>'clave' =&gt; 208423, 'descr' =&gt; 'TIMONEL DE PRIMERA', 'nombre' =&gt; '', 'puesto_stps' =&gt; 'TIMONEL', 'clave_stps' =&gt; 642010402, 'activo' =&gt; 1, 'id_rev' =&gt; 1, 'id_reg_cont' =&gt; 2, 'nivel' =&gt; 20, 'familia' =&gt; 84, 'labores' =&gt; 23, 'regimen' =&gt; 'S', 'clasif' =&gt; '20.84.23'</v>
      </c>
      <c r="B889" t="str">
        <f t="shared" ca="1" si="28"/>
        <v>208423, 'TIMONEL DE PRIMERA', '', 'TIMONEL', 642010402, 1, 1, 2, 20, 84, 23, 'S', '20.84.23'</v>
      </c>
      <c r="C889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208423, </v>
      </c>
      <c r="D889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'TIMONEL DE PRIMERA', </v>
      </c>
      <c r="E889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89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'TIMONEL', </v>
      </c>
      <c r="G889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642010402, </v>
      </c>
      <c r="H889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89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89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89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20, </v>
      </c>
      <c r="L889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889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23, </v>
      </c>
      <c r="N889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89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'20.84.23'</v>
      </c>
      <c r="P88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8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8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8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8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8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8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8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8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8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8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8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8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8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8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8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8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8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8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8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8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8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8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8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8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90" spans="1:40" x14ac:dyDescent="0.25">
      <c r="A890" t="str">
        <f t="shared" ca="1" si="27"/>
        <v>'clave' =&gt; 178423, 'descr' =&gt; 'TIMONEL DE SEGUNDA', 'nombre' =&gt; '', 'puesto_stps' =&gt; 'TIMONEL', 'clave_stps' =&gt; 642010402, 'activo' =&gt; 1, 'id_rev' =&gt; 1, 'id_reg_cont' =&gt; 2, 'nivel' =&gt; 17, 'familia' =&gt; 84, 'labores' =&gt; 23, 'regimen' =&gt; 'S', 'clasif' =&gt; '17.84.23'</v>
      </c>
      <c r="B890" t="str">
        <f t="shared" ca="1" si="28"/>
        <v>178423, 'TIMONEL DE SEGUNDA', '', 'TIMONEL', 642010402, 1, 1, 2, 17, 84, 23, 'S', '17.84.23'</v>
      </c>
      <c r="C890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178423, </v>
      </c>
      <c r="D890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'TIMONEL DE SEGUNDA', </v>
      </c>
      <c r="E890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90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'TIMONEL', </v>
      </c>
      <c r="G890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642010402, </v>
      </c>
      <c r="H890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90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90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90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17, </v>
      </c>
      <c r="L890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84, </v>
      </c>
      <c r="M890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23, </v>
      </c>
      <c r="N890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90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'17.84.23'</v>
      </c>
      <c r="P89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9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9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9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9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9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9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9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9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9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9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9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9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9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9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9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9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9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9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9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9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9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9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9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9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91" spans="1:40" x14ac:dyDescent="0.25">
      <c r="A891" t="str">
        <f t="shared" ca="1" si="27"/>
        <v>'clave' =&gt; 303514, 'descr' =&gt; 'TOPOGRAFO ""A""', 'nombre' =&gt; '', 'puesto_stps' =&gt; 'TOPOGRAFO', 'clave_stps' =&gt; 313050300, 'activo' =&gt; 1, 'id_rev' =&gt; 1, 'id_reg_cont' =&gt; 1, 'nivel' =&gt; 30, 'familia' =&gt; 35, 'labores' =&gt; 14, 'regimen' =&gt; 'C', 'clasif' =&gt; '30.35.14'</v>
      </c>
      <c r="B891" t="str">
        <f t="shared" ca="1" si="28"/>
        <v>303514, 'TOPOGRAFO ""A""', '', 'TOPOGRAFO', 313050300, 1, 1, 1, 30, 35, 14, 'C', '30.35.14'</v>
      </c>
      <c r="C891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303514, </v>
      </c>
      <c r="D891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'TOPOGRAFO ""A""', </v>
      </c>
      <c r="E891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91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'TOPOGRAFO', </v>
      </c>
      <c r="G891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313050300, </v>
      </c>
      <c r="H891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91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91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891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30, </v>
      </c>
      <c r="L891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35, </v>
      </c>
      <c r="M891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14, </v>
      </c>
      <c r="N891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891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'30.35.14'</v>
      </c>
      <c r="P89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9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9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9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9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9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9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9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9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9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9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9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9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9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9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9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9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9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9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9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9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9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9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9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9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92" spans="1:40" x14ac:dyDescent="0.25">
      <c r="A892" t="str">
        <f t="shared" ca="1" si="27"/>
        <v>'clave' =&gt; 293514, 'descr' =&gt; 'TOPOGRAFO ""B""', 'nombre' =&gt; '', 'puesto_stps' =&gt; 'TOPOGRAFO', 'clave_stps' =&gt; 313050300, 'activo' =&gt; 1, 'id_rev' =&gt; 1, 'id_reg_cont' =&gt; 1, 'nivel' =&gt; 29, 'familia' =&gt; 35, 'labores' =&gt; 14, 'regimen' =&gt; 'C', 'clasif' =&gt; '29.35.14'</v>
      </c>
      <c r="B892" t="str">
        <f t="shared" ca="1" si="28"/>
        <v>293514, 'TOPOGRAFO ""B""', '', 'TOPOGRAFO', 313050300, 1, 1, 1, 29, 35, 14, 'C', '29.35.14'</v>
      </c>
      <c r="C892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293514, </v>
      </c>
      <c r="D892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'TOPOGRAFO ""B""', </v>
      </c>
      <c r="E892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92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'TOPOGRAFO', </v>
      </c>
      <c r="G892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313050300, </v>
      </c>
      <c r="H892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92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92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892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29, </v>
      </c>
      <c r="L892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35, </v>
      </c>
      <c r="M892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14, </v>
      </c>
      <c r="N892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892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'29.35.14'</v>
      </c>
      <c r="P89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9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9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9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9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9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9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9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9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9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9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9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9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9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9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9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9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9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9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9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9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9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9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9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9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93" spans="1:40" x14ac:dyDescent="0.25">
      <c r="A893" t="str">
        <f t="shared" ca="1" si="27"/>
        <v>'clave' =&gt; 283514, 'descr' =&gt; 'TOPOGRAFO ""C""', 'nombre' =&gt; '', 'puesto_stps' =&gt; 'TOPOGRAFO', 'clave_stps' =&gt; 313050300, 'activo' =&gt; 1, 'id_rev' =&gt; 1, 'id_reg_cont' =&gt; 1, 'nivel' =&gt; 28, 'familia' =&gt; 35, 'labores' =&gt; 14, 'regimen' =&gt; 'C', 'clasif' =&gt; '28.35.14'</v>
      </c>
      <c r="B893" t="str">
        <f t="shared" ca="1" si="28"/>
        <v>283514, 'TOPOGRAFO ""C""', '', 'TOPOGRAFO', 313050300, 1, 1, 1, 28, 35, 14, 'C', '28.35.14'</v>
      </c>
      <c r="C893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283514, </v>
      </c>
      <c r="D893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'TOPOGRAFO ""C""', </v>
      </c>
      <c r="E893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93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'TOPOGRAFO', </v>
      </c>
      <c r="G893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313050300, </v>
      </c>
      <c r="H893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93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93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1, </v>
      </c>
      <c r="K893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28, </v>
      </c>
      <c r="L893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35, </v>
      </c>
      <c r="M893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14, </v>
      </c>
      <c r="N893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'C', </v>
      </c>
      <c r="O893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'28.35.14'</v>
      </c>
      <c r="P89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9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9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9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9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9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9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9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9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9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9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9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9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9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9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9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9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9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9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9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9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9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9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9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9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94" spans="1:40" x14ac:dyDescent="0.25">
      <c r="A894" t="str">
        <f t="shared" ca="1" si="27"/>
        <v>'clave' =&gt; 233705, 'descr' =&gt; 'TRABAJADORA SOCIAL', 'nombre' =&gt; '', 'puesto_stps' =&gt; 'TRABAJADOR SOCIAL', 'clave_stps' =&gt; 933030400, 'activo' =&gt; 1, 'id_rev' =&gt; 1, 'id_reg_cont' =&gt; 2, 'nivel' =&gt; 23, 'familia' =&gt; 37, 'labores' =&gt; 5, 'regimen' =&gt; 'S', 'clasif' =&gt; '23.37.05'</v>
      </c>
      <c r="B894" t="str">
        <f t="shared" ca="1" si="28"/>
        <v>233705, 'TRABAJADORA SOCIAL', '', 'TRABAJADOR SOCIAL', 933030400, 1, 1, 2, 23, 37, 5, 'S', '23.37.05'</v>
      </c>
      <c r="C894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233705, </v>
      </c>
      <c r="D894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'TRABAJADORA SOCIAL', </v>
      </c>
      <c r="E894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94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'TRABAJADOR SOCIAL', </v>
      </c>
      <c r="G894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933030400, </v>
      </c>
      <c r="H894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94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94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94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23, </v>
      </c>
      <c r="L894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37, </v>
      </c>
      <c r="M894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894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94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'23.37.05'</v>
      </c>
      <c r="P89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9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9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9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9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9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9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9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9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9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9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9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9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9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9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9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9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9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9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9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9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9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9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9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9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95" spans="1:40" x14ac:dyDescent="0.25">
      <c r="A895" t="str">
        <f t="shared" ca="1" si="27"/>
        <v>'clave' =&gt; 128202, 'descr' =&gt; 'VELADOR MUELLE Y PROVEEDOR COMBUSTIBLE', 'nombre' =&gt; '', 'puesto_stps' =&gt; 'VELADOR', 'clave_stps' =&gt; 942031002, 'activo' =&gt; 1, 'id_rev' =&gt; 1, 'id_reg_cont' =&gt; 2, 'nivel' =&gt; 12, 'familia' =&gt; 82, 'labores' =&gt; 2, 'regimen' =&gt; 'S', 'clasif' =&gt; '12.82.02'</v>
      </c>
      <c r="B895" t="str">
        <f t="shared" ca="1" si="28"/>
        <v>128202, 'VELADOR MUELLE Y PROVEEDOR COMBUSTIBLE', '', 'VELADOR', 942031002, 1, 1, 2, 12, 82, 2, 'S', '12.82.02'</v>
      </c>
      <c r="C895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128202, </v>
      </c>
      <c r="D895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'VELADOR MUELLE Y PROVEEDOR COMBUSTIBLE', </v>
      </c>
      <c r="E895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95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'VELADOR', </v>
      </c>
      <c r="G895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942031002, </v>
      </c>
      <c r="H895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95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95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95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12, </v>
      </c>
      <c r="L895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82, </v>
      </c>
      <c r="M895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2, </v>
      </c>
      <c r="N895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95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'12.82.02'</v>
      </c>
      <c r="P89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9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9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9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9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9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9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9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9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9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9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9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9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9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9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9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9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9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9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9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9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9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9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9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9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96" spans="1:40" x14ac:dyDescent="0.25">
      <c r="A896" t="str">
        <f t="shared" ca="1" si="27"/>
        <v>'clave' =&gt; 117403, 'descr' =&gt; 'VIGILANTE', 'nombre' =&gt; '', 'puesto_stps' =&gt; 'VIGILANTE', 'clave_stps' =&gt; 942031000, 'activo' =&gt; 1, 'id_rev' =&gt; 1, 'id_reg_cont' =&gt; 2, 'nivel' =&gt; 11, 'familia' =&gt; 74, 'labores' =&gt; 3, 'regimen' =&gt; 'S', 'clasif' =&gt; '11.74.03'</v>
      </c>
      <c r="B896" t="str">
        <f t="shared" ca="1" si="28"/>
        <v>117403, 'VIGILANTE', '', 'VIGILANTE', 942031000, 1, 1, 2, 11, 74, 3, 'S', '11.74.03'</v>
      </c>
      <c r="C896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117403, </v>
      </c>
      <c r="D896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'VIGILANTE', </v>
      </c>
      <c r="E896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96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'VIGILANTE', </v>
      </c>
      <c r="G896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942031000, </v>
      </c>
      <c r="H896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96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96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96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11, </v>
      </c>
      <c r="L896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74, </v>
      </c>
      <c r="M896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3, </v>
      </c>
      <c r="N896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96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'11.74.03'</v>
      </c>
      <c r="P89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9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9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9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9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9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9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9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9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9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9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9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9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9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9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9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9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9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9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9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9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9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9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9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9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97" spans="1:40" x14ac:dyDescent="0.25">
      <c r="A897" t="str">
        <f t="shared" ref="A897:A914" ca="1" si="29">"" &amp; IFERROR("'" &amp; C$4 &amp; "'" &amp; " =&gt; " &amp; C897, "") &amp; IFERROR("'" &amp; D$4 &amp; "'" &amp; " =&gt; " &amp; D897, "") &amp; IFERROR("'" &amp; E$4 &amp; "'" &amp; " =&gt; " &amp; E897, "") &amp; IFERROR("'" &amp; F$4 &amp; "'" &amp; " =&gt; " &amp; F897, "") &amp; IFERROR("'" &amp; G$4 &amp; "'" &amp; " =&gt; " &amp; G897, "") &amp; IFERROR("'" &amp; H$4 &amp; "'" &amp; " =&gt; " &amp; H897, "") &amp; IFERROR("'" &amp; I$4 &amp; "'" &amp; " =&gt; " &amp; I897, "") &amp; IFERROR("'" &amp; J$4 &amp; "'" &amp; " =&gt; " &amp; J897, "") &amp; IFERROR("'" &amp; K$4 &amp; "'" &amp; " =&gt; " &amp; K897, "") &amp; IFERROR("'" &amp; L$4 &amp; "'" &amp; " =&gt; " &amp; L897, "") &amp; IFERROR("'" &amp; M$4 &amp; "'" &amp; " =&gt; " &amp; M897, "") &amp; IFERROR("'" &amp; N$4 &amp; "'" &amp; " =&gt; " &amp; N897, "") &amp; IFERROR("'" &amp; O$4 &amp; "'" &amp; " =&gt; " &amp; O897, "") &amp; IFERROR("'" &amp; P$4 &amp; "'" &amp; " =&gt; " &amp; P897, "") &amp; IFERROR("'" &amp; Q$4 &amp; "'" &amp; " =&gt; " &amp; Q897, "") &amp; IFERROR("'" &amp; R$4 &amp; "'" &amp; " =&gt; " &amp; R897, "") &amp; IFERROR("'" &amp; S$4 &amp; "'" &amp; " =&gt; " &amp; S897, "") &amp; IFERROR("'" &amp; T$4 &amp; "'" &amp; " =&gt; " &amp; T897, "") &amp; IFERROR("'" &amp; U$4 &amp; "'" &amp; " =&gt; " &amp; U897, "") &amp; IFERROR("'" &amp; V$4 &amp; "'" &amp; " =&gt; " &amp; V897, "") &amp; IFERROR("'" &amp; W$4 &amp; "'" &amp; " =&gt; " &amp; W897, "") &amp; IFERROR("'" &amp; X$4 &amp; "'" &amp; " =&gt; " &amp; X897, "") &amp; IFERROR("'" &amp; Y$4 &amp; "'" &amp; " =&gt; " &amp; Y897, "") &amp; IFERROR("'" &amp; Z$4 &amp; "'" &amp; " =&gt; " &amp; Z897, "") &amp; IFERROR("'" &amp; AA$4 &amp; "'" &amp; " =&gt; " &amp; AA897, "")  &amp; IFERROR("'" &amp; AB$4 &amp; "'" &amp; " =&gt; " &amp; AB897, "") &amp; IFERROR("'" &amp; AC$4 &amp; "'" &amp; " =&gt; " &amp; AC897, "") &amp; IFERROR("'" &amp; AD$4 &amp; "'" &amp; " =&gt; " &amp; AD897, "") &amp; IFERROR("'" &amp; AE$4 &amp; "'" &amp; " =&gt; " &amp; AE897, "") &amp; IFERROR("'" &amp; AF$4 &amp; "'" &amp; " =&gt; " &amp; AF897, "") &amp; IFERROR("'" &amp; AG$4 &amp; "'" &amp; " =&gt; " &amp; AG897, "") &amp; IFERROR("'" &amp; AH$4 &amp; "'" &amp; " =&gt; " &amp;  AH897, "") &amp; IFERROR("'" &amp; AI$4 &amp; "'" &amp; " =&gt; " &amp; AI897, "") &amp; IFERROR("'" &amp; AJ$4 &amp; "'" &amp; " =&gt; " &amp; AJ897, "") &amp; IFERROR("'" &amp; AK$4 &amp; "'" &amp; " =&gt; " &amp; AK897, "") &amp; IFERROR("'" &amp; AL$4 &amp; "'" &amp; " =&gt; " &amp; AL897, "") &amp; IFERROR("'" &amp; AM$4 &amp; "'" &amp; " =&gt; " &amp; AM897, "") &amp; IFERROR("'" &amp; AN$4 &amp; "'" &amp; " =&gt; " &amp; AN897, "")</f>
        <v>'clave' =&gt; 127405, 'descr' =&gt; 'VIGILANTE DE TERRENOS', 'nombre' =&gt; '', 'puesto_stps' =&gt; 'VIGILANTE', 'clave_stps' =&gt; 942031000, 'activo' =&gt; 1, 'id_rev' =&gt; 1, 'id_reg_cont' =&gt; 2, 'nivel' =&gt; 12, 'familia' =&gt; 74, 'labores' =&gt; 5, 'regimen' =&gt; 'S', 'clasif' =&gt; '12.74.05'</v>
      </c>
      <c r="B897" t="str">
        <f t="shared" ref="B897:B914" ca="1" si="30">"" &amp; IFERROR(C897, "") &amp; IFERROR(D897, "") &amp; IFERROR(E897, "") &amp; IFERROR(F897, "") &amp; IFERROR(G897, "") &amp; IFERROR(H897, "") &amp; IFERROR(I897, "") &amp; IFERROR(J897, "") &amp; IFERROR(K897, "") &amp; IFERROR(L897, "") &amp; IFERROR(M897, "") &amp; IFERROR(N897, "") &amp; IFERROR(O897, "") &amp; IFERROR(P897, "") &amp; IFERROR(Q897, "") &amp; IFERROR(R897, "") &amp; IFERROR(S897, "") &amp; IFERROR(T897, "") &amp; IFERROR(U897, "") &amp; IFERROR(V897, "") &amp; IFERROR(W897, "") &amp; IFERROR(X897, "") &amp; IFERROR(Y897, "") &amp; IFERROR(Z897, "") &amp; IFERROR(AA897, "") &amp; IFERROR(AB897, "") &amp; IFERROR(AC897, "")&amp; IFERROR(AD897, "") &amp; IFERROR(AE897, "") &amp; IFERROR(AF897, "") &amp; IFERROR(AG897, "") &amp; IFERROR(AH897, "") &amp; IFERROR(AI897, "") &amp; IFERROR(AJ897, "") &amp; IFERROR(AK897, "") &amp; IFERROR(AL897, "") &amp; IFERROR(AM897, "") &amp; IFERROR(AN897, "")</f>
        <v>127405, 'VIGILANTE DE TERRENOS', '', 'VIGILANTE', 942031000, 1, 1, 2, 12, 74, 5, 'S', '12.74.05'</v>
      </c>
      <c r="C897" t="str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 xml:space="preserve">127405, </v>
      </c>
      <c r="D897" t="str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 xml:space="preserve">'VIGILANTE DE TERRENOS', </v>
      </c>
      <c r="E897" t="str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 xml:space="preserve">'', </v>
      </c>
      <c r="F897" t="str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 xml:space="preserve">'VIGILANTE', </v>
      </c>
      <c r="G897" t="str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 xml:space="preserve">942031000, </v>
      </c>
      <c r="H897" t="str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 xml:space="preserve">1, </v>
      </c>
      <c r="I897" t="str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 xml:space="preserve">1, </v>
      </c>
      <c r="J897" t="str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 xml:space="preserve">2, </v>
      </c>
      <c r="K897" t="str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 xml:space="preserve">12, </v>
      </c>
      <c r="L897" t="str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 xml:space="preserve">74, </v>
      </c>
      <c r="M897" t="str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 xml:space="preserve">5, </v>
      </c>
      <c r="N897" t="str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 xml:space="preserve">'S', </v>
      </c>
      <c r="O897" t="str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'12.74.05'</v>
      </c>
      <c r="P89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9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9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9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9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9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9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9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9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9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9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9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9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9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9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9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9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9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9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9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9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9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9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9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9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98" spans="1:40" x14ac:dyDescent="0.25">
      <c r="A898" t="str">
        <f t="shared" ca="1" si="29"/>
        <v/>
      </c>
      <c r="B898" t="str">
        <f t="shared" ca="1" si="30"/>
        <v/>
      </c>
      <c r="C898" t="e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>#REF!</v>
      </c>
      <c r="D898" t="e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>#REF!</v>
      </c>
      <c r="E898" t="e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>#REF!</v>
      </c>
      <c r="F898" t="e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>#REF!</v>
      </c>
      <c r="G898" t="e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>#REF!</v>
      </c>
      <c r="H898" t="e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>#REF!</v>
      </c>
      <c r="I898" t="e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>#REF!</v>
      </c>
      <c r="J898" t="e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>#REF!</v>
      </c>
      <c r="K898" t="e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>#REF!</v>
      </c>
      <c r="L898" t="e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>#REF!</v>
      </c>
      <c r="M898" t="e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>#REF!</v>
      </c>
      <c r="N898" t="e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>#REF!</v>
      </c>
      <c r="O898" t="e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#REF!</v>
      </c>
      <c r="P89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9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9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9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9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9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9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9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9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9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9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9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9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9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9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9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9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9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9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9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9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9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9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9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9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899" spans="1:40" x14ac:dyDescent="0.25">
      <c r="A899" t="str">
        <f t="shared" ca="1" si="29"/>
        <v/>
      </c>
      <c r="B899" t="str">
        <f t="shared" ca="1" si="30"/>
        <v/>
      </c>
      <c r="C899" t="e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>#REF!</v>
      </c>
      <c r="D899" t="e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>#REF!</v>
      </c>
      <c r="E899" t="e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>#REF!</v>
      </c>
      <c r="F899" t="e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>#REF!</v>
      </c>
      <c r="G899" t="e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>#REF!</v>
      </c>
      <c r="H899" t="e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>#REF!</v>
      </c>
      <c r="I899" t="e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>#REF!</v>
      </c>
      <c r="J899" t="e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>#REF!</v>
      </c>
      <c r="K899" t="e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>#REF!</v>
      </c>
      <c r="L899" t="e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>#REF!</v>
      </c>
      <c r="M899" t="e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>#REF!</v>
      </c>
      <c r="N899" t="e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>#REF!</v>
      </c>
      <c r="O899" t="e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#REF!</v>
      </c>
      <c r="P89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89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89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89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89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89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89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89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89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89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89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89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89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89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89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89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89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89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89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89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89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89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89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89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89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900" spans="1:40" x14ac:dyDescent="0.25">
      <c r="A900" t="str">
        <f t="shared" ca="1" si="29"/>
        <v/>
      </c>
      <c r="B900" t="str">
        <f t="shared" ca="1" si="30"/>
        <v/>
      </c>
      <c r="C900" t="e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>#REF!</v>
      </c>
      <c r="D900" t="e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>#REF!</v>
      </c>
      <c r="E900" t="e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>#REF!</v>
      </c>
      <c r="F900" t="e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>#REF!</v>
      </c>
      <c r="G900" t="e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>#REF!</v>
      </c>
      <c r="H900" t="e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>#REF!</v>
      </c>
      <c r="I900" t="e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>#REF!</v>
      </c>
      <c r="J900" t="e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>#REF!</v>
      </c>
      <c r="K900" t="e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>#REF!</v>
      </c>
      <c r="L900" t="e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>#REF!</v>
      </c>
      <c r="M900" t="e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>#REF!</v>
      </c>
      <c r="N900" t="e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>#REF!</v>
      </c>
      <c r="O900" t="e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#REF!</v>
      </c>
      <c r="P90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90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90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90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90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90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90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90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90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90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90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90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90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90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90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90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90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90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90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90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90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90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90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90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90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901" spans="1:40" x14ac:dyDescent="0.25">
      <c r="A901" t="str">
        <f t="shared" ca="1" si="29"/>
        <v/>
      </c>
      <c r="B901" t="str">
        <f t="shared" ca="1" si="30"/>
        <v/>
      </c>
      <c r="C901" t="e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>#REF!</v>
      </c>
      <c r="D901" t="e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>#REF!</v>
      </c>
      <c r="E901" t="e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>#REF!</v>
      </c>
      <c r="F901" t="e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>#REF!</v>
      </c>
      <c r="G901" t="e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>#REF!</v>
      </c>
      <c r="H901" t="e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>#REF!</v>
      </c>
      <c r="I901" t="e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>#REF!</v>
      </c>
      <c r="J901" t="e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>#REF!</v>
      </c>
      <c r="K901" t="e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>#REF!</v>
      </c>
      <c r="L901" t="e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>#REF!</v>
      </c>
      <c r="M901" t="e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>#REF!</v>
      </c>
      <c r="N901" t="e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>#REF!</v>
      </c>
      <c r="O901" t="e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#REF!</v>
      </c>
      <c r="P90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90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90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90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90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90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90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90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90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90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90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90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90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90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90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90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90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90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90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90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90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90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90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90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90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902" spans="1:40" x14ac:dyDescent="0.25">
      <c r="A902" t="str">
        <f t="shared" ca="1" si="29"/>
        <v/>
      </c>
      <c r="B902" t="str">
        <f t="shared" ca="1" si="30"/>
        <v/>
      </c>
      <c r="C902" t="e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>#REF!</v>
      </c>
      <c r="D902" t="e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>#REF!</v>
      </c>
      <c r="E902" t="e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>#REF!</v>
      </c>
      <c r="F902" t="e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>#REF!</v>
      </c>
      <c r="G902" t="e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>#REF!</v>
      </c>
      <c r="H902" t="e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>#REF!</v>
      </c>
      <c r="I902" t="e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>#REF!</v>
      </c>
      <c r="J902" t="e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>#REF!</v>
      </c>
      <c r="K902" t="e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>#REF!</v>
      </c>
      <c r="L902" t="e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>#REF!</v>
      </c>
      <c r="M902" t="e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>#REF!</v>
      </c>
      <c r="N902" t="e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>#REF!</v>
      </c>
      <c r="O902" t="e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#REF!</v>
      </c>
      <c r="P90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90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90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90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90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90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90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90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90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90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90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90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90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90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90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90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90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90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90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90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90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90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90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90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90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903" spans="1:40" x14ac:dyDescent="0.25">
      <c r="A903" t="str">
        <f t="shared" ca="1" si="29"/>
        <v/>
      </c>
      <c r="B903" t="str">
        <f t="shared" ca="1" si="30"/>
        <v/>
      </c>
      <c r="C903" t="e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>#REF!</v>
      </c>
      <c r="D903" t="e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>#REF!</v>
      </c>
      <c r="E903" t="e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>#REF!</v>
      </c>
      <c r="F903" t="e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>#REF!</v>
      </c>
      <c r="G903" t="e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>#REF!</v>
      </c>
      <c r="H903" t="e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>#REF!</v>
      </c>
      <c r="I903" t="e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>#REF!</v>
      </c>
      <c r="J903" t="e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>#REF!</v>
      </c>
      <c r="K903" t="e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>#REF!</v>
      </c>
      <c r="L903" t="e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>#REF!</v>
      </c>
      <c r="M903" t="e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>#REF!</v>
      </c>
      <c r="N903" t="e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>#REF!</v>
      </c>
      <c r="O903" t="e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#REF!</v>
      </c>
      <c r="P90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90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90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90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90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90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90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90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90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90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90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90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90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90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90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90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90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90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90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90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90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90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90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90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90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904" spans="1:40" x14ac:dyDescent="0.25">
      <c r="A904" t="str">
        <f t="shared" ca="1" si="29"/>
        <v/>
      </c>
      <c r="B904" t="str">
        <f t="shared" ca="1" si="30"/>
        <v/>
      </c>
      <c r="C904" t="e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>#REF!</v>
      </c>
      <c r="D904" t="e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>#REF!</v>
      </c>
      <c r="E904" t="e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>#REF!</v>
      </c>
      <c r="F904" t="e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>#REF!</v>
      </c>
      <c r="G904" t="e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>#REF!</v>
      </c>
      <c r="H904" t="e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>#REF!</v>
      </c>
      <c r="I904" t="e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>#REF!</v>
      </c>
      <c r="J904" t="e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>#REF!</v>
      </c>
      <c r="K904" t="e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>#REF!</v>
      </c>
      <c r="L904" t="e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>#REF!</v>
      </c>
      <c r="M904" t="e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>#REF!</v>
      </c>
      <c r="N904" t="e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>#REF!</v>
      </c>
      <c r="O904" t="e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#REF!</v>
      </c>
      <c r="P90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90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90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90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90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90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90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90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90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90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90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90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90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90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90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90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90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90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90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90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90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90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90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90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90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905" spans="1:40" x14ac:dyDescent="0.25">
      <c r="A905" t="str">
        <f t="shared" ca="1" si="29"/>
        <v/>
      </c>
      <c r="B905" t="str">
        <f t="shared" ca="1" si="30"/>
        <v/>
      </c>
      <c r="C905" t="e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>#REF!</v>
      </c>
      <c r="D905" t="e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>#REF!</v>
      </c>
      <c r="E905" t="e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>#REF!</v>
      </c>
      <c r="F905" t="e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>#REF!</v>
      </c>
      <c r="G905" t="e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>#REF!</v>
      </c>
      <c r="H905" t="e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>#REF!</v>
      </c>
      <c r="I905" t="e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>#REF!</v>
      </c>
      <c r="J905" t="e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>#REF!</v>
      </c>
      <c r="K905" t="e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>#REF!</v>
      </c>
      <c r="L905" t="e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>#REF!</v>
      </c>
      <c r="M905" t="e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>#REF!</v>
      </c>
      <c r="N905" t="e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>#REF!</v>
      </c>
      <c r="O905" t="e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#REF!</v>
      </c>
      <c r="P905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905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905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905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905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905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905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905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905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905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905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905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905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905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905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905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905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905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905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905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905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905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905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905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905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906" spans="1:40" x14ac:dyDescent="0.25">
      <c r="A906" t="str">
        <f t="shared" ca="1" si="29"/>
        <v/>
      </c>
      <c r="B906" t="str">
        <f t="shared" ca="1" si="30"/>
        <v/>
      </c>
      <c r="C906" t="e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>#REF!</v>
      </c>
      <c r="D906" t="e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>#REF!</v>
      </c>
      <c r="E906" t="e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>#REF!</v>
      </c>
      <c r="F906" t="e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>#REF!</v>
      </c>
      <c r="G906" t="e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>#REF!</v>
      </c>
      <c r="H906" t="e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>#REF!</v>
      </c>
      <c r="I906" t="e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>#REF!</v>
      </c>
      <c r="J906" t="e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>#REF!</v>
      </c>
      <c r="K906" t="e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>#REF!</v>
      </c>
      <c r="L906" t="e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>#REF!</v>
      </c>
      <c r="M906" t="e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>#REF!</v>
      </c>
      <c r="N906" t="e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>#REF!</v>
      </c>
      <c r="O906" t="e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#REF!</v>
      </c>
      <c r="P906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906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906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906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906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906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906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906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906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906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906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906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906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906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906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906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906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906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906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906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906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906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906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906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906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907" spans="1:40" x14ac:dyDescent="0.25">
      <c r="A907" t="str">
        <f t="shared" ca="1" si="29"/>
        <v/>
      </c>
      <c r="B907" t="str">
        <f t="shared" ca="1" si="30"/>
        <v/>
      </c>
      <c r="C907" t="e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>#REF!</v>
      </c>
      <c r="D907" t="e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>#REF!</v>
      </c>
      <c r="E907" t="e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>#REF!</v>
      </c>
      <c r="F907" t="e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>#REF!</v>
      </c>
      <c r="G907" t="e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>#REF!</v>
      </c>
      <c r="H907" t="e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>#REF!</v>
      </c>
      <c r="I907" t="e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>#REF!</v>
      </c>
      <c r="J907" t="e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>#REF!</v>
      </c>
      <c r="K907" t="e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>#REF!</v>
      </c>
      <c r="L907" t="e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>#REF!</v>
      </c>
      <c r="M907" t="e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>#REF!</v>
      </c>
      <c r="N907" t="e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>#REF!</v>
      </c>
      <c r="O907" t="e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#REF!</v>
      </c>
      <c r="P907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907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907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907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907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907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907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907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907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907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907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907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907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907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907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907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907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907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907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907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907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907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907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907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907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908" spans="1:40" x14ac:dyDescent="0.25">
      <c r="A908" t="str">
        <f t="shared" ca="1" si="29"/>
        <v/>
      </c>
      <c r="B908" t="str">
        <f t="shared" ca="1" si="30"/>
        <v/>
      </c>
      <c r="C908" t="e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>#REF!</v>
      </c>
      <c r="D908" t="e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>#REF!</v>
      </c>
      <c r="E908" t="e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>#REF!</v>
      </c>
      <c r="F908" t="e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>#REF!</v>
      </c>
      <c r="G908" t="e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>#REF!</v>
      </c>
      <c r="H908" t="e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>#REF!</v>
      </c>
      <c r="I908" t="e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>#REF!</v>
      </c>
      <c r="J908" t="e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>#REF!</v>
      </c>
      <c r="K908" t="e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>#REF!</v>
      </c>
      <c r="L908" t="e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>#REF!</v>
      </c>
      <c r="M908" t="e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>#REF!</v>
      </c>
      <c r="N908" t="e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>#REF!</v>
      </c>
      <c r="O908" t="e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#REF!</v>
      </c>
      <c r="P908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908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908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908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908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908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908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908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908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908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908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908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908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908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908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908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908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908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908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908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908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908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908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908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908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909" spans="1:40" x14ac:dyDescent="0.25">
      <c r="A909" t="str">
        <f t="shared" ca="1" si="29"/>
        <v/>
      </c>
      <c r="B909" t="str">
        <f t="shared" ca="1" si="30"/>
        <v/>
      </c>
      <c r="C909" t="e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>#REF!</v>
      </c>
      <c r="D909" t="e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>#REF!</v>
      </c>
      <c r="E909" t="e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>#REF!</v>
      </c>
      <c r="F909" t="e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>#REF!</v>
      </c>
      <c r="G909" t="e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>#REF!</v>
      </c>
      <c r="H909" t="e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>#REF!</v>
      </c>
      <c r="I909" t="e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>#REF!</v>
      </c>
      <c r="J909" t="e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>#REF!</v>
      </c>
      <c r="K909" t="e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>#REF!</v>
      </c>
      <c r="L909" t="e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>#REF!</v>
      </c>
      <c r="M909" t="e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>#REF!</v>
      </c>
      <c r="N909" t="e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>#REF!</v>
      </c>
      <c r="O909" t="e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#REF!</v>
      </c>
      <c r="P909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909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909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909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909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909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909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909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909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909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909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909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909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909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909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909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909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909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909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909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909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909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909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909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909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910" spans="1:40" x14ac:dyDescent="0.25">
      <c r="A910" t="str">
        <f t="shared" ca="1" si="29"/>
        <v/>
      </c>
      <c r="B910" t="str">
        <f t="shared" ca="1" si="30"/>
        <v/>
      </c>
      <c r="C910" t="e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>#REF!</v>
      </c>
      <c r="D910" t="e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>#REF!</v>
      </c>
      <c r="E910" t="e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>#REF!</v>
      </c>
      <c r="F910" t="e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>#REF!</v>
      </c>
      <c r="G910" t="e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>#REF!</v>
      </c>
      <c r="H910" t="e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>#REF!</v>
      </c>
      <c r="I910" t="e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>#REF!</v>
      </c>
      <c r="J910" t="e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>#REF!</v>
      </c>
      <c r="K910" t="e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>#REF!</v>
      </c>
      <c r="L910" t="e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>#REF!</v>
      </c>
      <c r="M910" t="e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>#REF!</v>
      </c>
      <c r="N910" t="e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>#REF!</v>
      </c>
      <c r="O910" t="e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#REF!</v>
      </c>
      <c r="P910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910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910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910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910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910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910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910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910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910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910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910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910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910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910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910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910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910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910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910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910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910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910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910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910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911" spans="1:40" x14ac:dyDescent="0.25">
      <c r="A911" t="str">
        <f t="shared" ca="1" si="29"/>
        <v/>
      </c>
      <c r="B911" t="str">
        <f t="shared" ca="1" si="30"/>
        <v/>
      </c>
      <c r="C911" t="e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>#REF!</v>
      </c>
      <c r="D911" t="e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>#REF!</v>
      </c>
      <c r="E911" t="e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>#REF!</v>
      </c>
      <c r="F911" t="e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>#REF!</v>
      </c>
      <c r="G911" t="e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>#REF!</v>
      </c>
      <c r="H911" t="e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>#REF!</v>
      </c>
      <c r="I911" t="e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>#REF!</v>
      </c>
      <c r="J911" t="e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>#REF!</v>
      </c>
      <c r="K911" t="e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>#REF!</v>
      </c>
      <c r="L911" t="e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>#REF!</v>
      </c>
      <c r="M911" t="e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>#REF!</v>
      </c>
      <c r="N911" t="e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>#REF!</v>
      </c>
      <c r="O911" t="e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#REF!</v>
      </c>
      <c r="P911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911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911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911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911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911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911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911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911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911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911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911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911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911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911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911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911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911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911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911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911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911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911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911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911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912" spans="1:40" x14ac:dyDescent="0.25">
      <c r="A912" t="str">
        <f t="shared" ca="1" si="29"/>
        <v/>
      </c>
      <c r="B912" t="str">
        <f t="shared" ca="1" si="30"/>
        <v/>
      </c>
      <c r="C912" t="e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>#REF!</v>
      </c>
      <c r="D912" t="e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>#REF!</v>
      </c>
      <c r="E912" t="e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>#REF!</v>
      </c>
      <c r="F912" t="e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>#REF!</v>
      </c>
      <c r="G912" t="e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>#REF!</v>
      </c>
      <c r="H912" t="e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>#REF!</v>
      </c>
      <c r="I912" t="e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>#REF!</v>
      </c>
      <c r="J912" t="e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>#REF!</v>
      </c>
      <c r="K912" t="e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>#REF!</v>
      </c>
      <c r="L912" t="e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>#REF!</v>
      </c>
      <c r="M912" t="e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>#REF!</v>
      </c>
      <c r="N912" t="e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>#REF!</v>
      </c>
      <c r="O912" t="e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#REF!</v>
      </c>
      <c r="P912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912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912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912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912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912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912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912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912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912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912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912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912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912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912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912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912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912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912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912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912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912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912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912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912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913" spans="1:40" x14ac:dyDescent="0.25">
      <c r="A913" t="str">
        <f t="shared" ca="1" si="29"/>
        <v/>
      </c>
      <c r="B913" t="str">
        <f t="shared" ca="1" si="30"/>
        <v/>
      </c>
      <c r="C913" t="e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>#REF!</v>
      </c>
      <c r="D913" t="e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>#REF!</v>
      </c>
      <c r="E913" t="e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>#REF!</v>
      </c>
      <c r="F913" t="e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>#REF!</v>
      </c>
      <c r="G913" t="e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>#REF!</v>
      </c>
      <c r="H913" t="e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>#REF!</v>
      </c>
      <c r="I913" t="e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>#REF!</v>
      </c>
      <c r="J913" t="e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>#REF!</v>
      </c>
      <c r="K913" t="e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>#REF!</v>
      </c>
      <c r="L913" t="e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>#REF!</v>
      </c>
      <c r="M913" t="e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>#REF!</v>
      </c>
      <c r="N913" t="e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>#REF!</v>
      </c>
      <c r="O913" t="e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#REF!</v>
      </c>
      <c r="P913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913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913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913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913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913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913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913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913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913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913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913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913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913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913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913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913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913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913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913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913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913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913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913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913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  <row r="914" spans="1:40" x14ac:dyDescent="0.25">
      <c r="A914" t="str">
        <f t="shared" ca="1" si="29"/>
        <v/>
      </c>
      <c r="B914" t="str">
        <f t="shared" ca="1" si="30"/>
        <v/>
      </c>
      <c r="C914" t="e">
        <f ca="1">SUBSTITUTE(INDEX(T_TBL[], C$3, 7), INDEX(T_TBL[], C$3, 1), IF(INDEX(T_TBL[], C$3, 2)="date", IF(INDEX(INDIRECT("DATOS!$A$5:$AA$"&amp;ROW($A$5)+Datos!$A$1-1), ROW()-5+1, Valores!C$3)="", "", YEAR(INDEX(INDIRECT("DATOS!$A$5:$AA$"&amp;ROW($A$5)+Datos!$A$1-1), ROW()-5+1, Valores!C$3))&amp;"-"&amp;MONTH(INDEX(INDIRECT("DATOS!$A$5:$AA$"&amp;ROW($A$5)+Datos!$A$1-1), ROW()-5+1, Valores!C$3))&amp;"-"&amp;DAY(INDEX(INDIRECT("DATOS!$A$5:$AA$"&amp;ROW($A$5)+Datos!$A$1-1), ROW()-5+1, Valores!C$3))),  INDEX(INDIRECT("DATOS!$A$5:$AA$"&amp;ROW($A$5)+Datos!$A$1-1), ROW()-5+1, Valores!C$3)))</f>
        <v>#REF!</v>
      </c>
      <c r="D914" t="e">
        <f ca="1">SUBSTITUTE(INDEX(T_TBL[], D$3, 7), INDEX(T_TBL[], D$3, 1), IF(INDEX(T_TBL[], D$3, 2)="date", IF(INDEX(INDIRECT("DATOS!$A$5:$AA$"&amp;ROW($A$5)+Datos!$A$1-1), ROW()-5+1, Valores!D$3)="", "", YEAR(INDEX(INDIRECT("DATOS!$A$5:$AA$"&amp;ROW($A$5)+Datos!$A$1-1), ROW()-5+1, Valores!D$3))&amp;"-"&amp;MONTH(INDEX(INDIRECT("DATOS!$A$5:$AA$"&amp;ROW($A$5)+Datos!$A$1-1), ROW()-5+1, Valores!D$3))&amp;"-"&amp;DAY(INDEX(INDIRECT("DATOS!$A$5:$AA$"&amp;ROW($A$5)+Datos!$A$1-1), ROW()-5+1, Valores!D$3))),  INDEX(INDIRECT("DATOS!$A$5:$AA$"&amp;ROW($A$5)+Datos!$A$1-1), ROW()-5+1, Valores!D$3)))</f>
        <v>#REF!</v>
      </c>
      <c r="E914" t="e">
        <f ca="1">SUBSTITUTE(INDEX(T_TBL[], E$3, 7), INDEX(T_TBL[], E$3, 1), IF(INDEX(T_TBL[], E$3, 2)="date", IF(INDEX(INDIRECT("DATOS!$A$5:$AA$"&amp;ROW($A$5)+Datos!$A$1-1), ROW()-5+1, Valores!E$3)="", "", YEAR(INDEX(INDIRECT("DATOS!$A$5:$AA$"&amp;ROW($A$5)+Datos!$A$1-1), ROW()-5+1, Valores!E$3))&amp;"-"&amp;MONTH(INDEX(INDIRECT("DATOS!$A$5:$AA$"&amp;ROW($A$5)+Datos!$A$1-1), ROW()-5+1, Valores!E$3))&amp;"-"&amp;DAY(INDEX(INDIRECT("DATOS!$A$5:$AA$"&amp;ROW($A$5)+Datos!$A$1-1), ROW()-5+1, Valores!E$3))),  INDEX(INDIRECT("DATOS!$A$5:$AA$"&amp;ROW($A$5)+Datos!$A$1-1), ROW()-5+1, Valores!E$3)))</f>
        <v>#REF!</v>
      </c>
      <c r="F914" t="e">
        <f ca="1">SUBSTITUTE(INDEX(T_TBL[], F$3, 7), INDEX(T_TBL[], F$3, 1), IF(INDEX(T_TBL[], F$3, 2)="date", IF(INDEX(INDIRECT("DATOS!$A$5:$AA$"&amp;ROW($A$5)+Datos!$A$1-1), ROW()-5+1, Valores!F$3)="", "", YEAR(INDEX(INDIRECT("DATOS!$A$5:$AA$"&amp;ROW($A$5)+Datos!$A$1-1), ROW()-5+1, Valores!F$3))&amp;"-"&amp;MONTH(INDEX(INDIRECT("DATOS!$A$5:$AA$"&amp;ROW($A$5)+Datos!$A$1-1), ROW()-5+1, Valores!F$3))&amp;"-"&amp;DAY(INDEX(INDIRECT("DATOS!$A$5:$AA$"&amp;ROW($A$5)+Datos!$A$1-1), ROW()-5+1, Valores!F$3))),  INDEX(INDIRECT("DATOS!$A$5:$AA$"&amp;ROW($A$5)+Datos!$A$1-1), ROW()-5+1, Valores!F$3)))</f>
        <v>#REF!</v>
      </c>
      <c r="G914" t="e">
        <f ca="1">SUBSTITUTE(INDEX(T_TBL[], G$3, 7), INDEX(T_TBL[], G$3, 1), IF(INDEX(T_TBL[], G$3, 2)="date", IF(INDEX(INDIRECT("DATOS!$A$5:$AA$"&amp;ROW($A$5)+Datos!$A$1-1), ROW()-5+1, Valores!G$3)="", "", YEAR(INDEX(INDIRECT("DATOS!$A$5:$AA$"&amp;ROW($A$5)+Datos!$A$1-1), ROW()-5+1, Valores!G$3))&amp;"-"&amp;MONTH(INDEX(INDIRECT("DATOS!$A$5:$AA$"&amp;ROW($A$5)+Datos!$A$1-1), ROW()-5+1, Valores!G$3))&amp;"-"&amp;DAY(INDEX(INDIRECT("DATOS!$A$5:$AA$"&amp;ROW($A$5)+Datos!$A$1-1), ROW()-5+1, Valores!G$3))),  INDEX(INDIRECT("DATOS!$A$5:$AA$"&amp;ROW($A$5)+Datos!$A$1-1), ROW()-5+1, Valores!G$3)))</f>
        <v>#REF!</v>
      </c>
      <c r="H914" t="e">
        <f ca="1">SUBSTITUTE(INDEX(T_TBL[], H$3, 7), INDEX(T_TBL[], H$3, 1), IF(INDEX(T_TBL[], H$3, 2)="date", IF(INDEX(INDIRECT("DATOS!$A$5:$AA$"&amp;ROW($A$5)+Datos!$A$1-1), ROW()-5+1, Valores!H$3)="", "", YEAR(INDEX(INDIRECT("DATOS!$A$5:$AA$"&amp;ROW($A$5)+Datos!$A$1-1), ROW()-5+1, Valores!H$3))&amp;"-"&amp;MONTH(INDEX(INDIRECT("DATOS!$A$5:$AA$"&amp;ROW($A$5)+Datos!$A$1-1), ROW()-5+1, Valores!H$3))&amp;"-"&amp;DAY(INDEX(INDIRECT("DATOS!$A$5:$AA$"&amp;ROW($A$5)+Datos!$A$1-1), ROW()-5+1, Valores!H$3))),  INDEX(INDIRECT("DATOS!$A$5:$AA$"&amp;ROW($A$5)+Datos!$A$1-1), ROW()-5+1, Valores!H$3)))</f>
        <v>#REF!</v>
      </c>
      <c r="I914" t="e">
        <f ca="1">SUBSTITUTE(INDEX(T_TBL[], I$3, 7), INDEX(T_TBL[], I$3, 1), IF(INDEX(T_TBL[], I$3, 2)="date", IF(INDEX(INDIRECT("DATOS!$A$5:$AA$"&amp;ROW($A$5)+Datos!$A$1-1), ROW()-5+1, Valores!I$3)="", "", YEAR(INDEX(INDIRECT("DATOS!$A$5:$AA$"&amp;ROW($A$5)+Datos!$A$1-1), ROW()-5+1, Valores!I$3))&amp;"-"&amp;MONTH(INDEX(INDIRECT("DATOS!$A$5:$AA$"&amp;ROW($A$5)+Datos!$A$1-1), ROW()-5+1, Valores!I$3))&amp;"-"&amp;DAY(INDEX(INDIRECT("DATOS!$A$5:$AA$"&amp;ROW($A$5)+Datos!$A$1-1), ROW()-5+1, Valores!I$3))),  INDEX(INDIRECT("DATOS!$A$5:$AA$"&amp;ROW($A$5)+Datos!$A$1-1), ROW()-5+1, Valores!I$3)))</f>
        <v>#REF!</v>
      </c>
      <c r="J914" t="e">
        <f ca="1">SUBSTITUTE(INDEX(T_TBL[], J$3, 7), INDEX(T_TBL[], J$3, 1), IF(INDEX(T_TBL[], J$3, 2)="date", IF(INDEX(INDIRECT("DATOS!$A$5:$AA$"&amp;ROW($A$5)+Datos!$A$1-1), ROW()-5+1, Valores!J$3)="", "", YEAR(INDEX(INDIRECT("DATOS!$A$5:$AA$"&amp;ROW($A$5)+Datos!$A$1-1), ROW()-5+1, Valores!J$3))&amp;"-"&amp;MONTH(INDEX(INDIRECT("DATOS!$A$5:$AA$"&amp;ROW($A$5)+Datos!$A$1-1), ROW()-5+1, Valores!J$3))&amp;"-"&amp;DAY(INDEX(INDIRECT("DATOS!$A$5:$AA$"&amp;ROW($A$5)+Datos!$A$1-1), ROW()-5+1, Valores!J$3))),  INDEX(INDIRECT("DATOS!$A$5:$AA$"&amp;ROW($A$5)+Datos!$A$1-1), ROW()-5+1, Valores!J$3)))</f>
        <v>#REF!</v>
      </c>
      <c r="K914" t="e">
        <f ca="1">SUBSTITUTE(INDEX(T_TBL[], K$3, 7), INDEX(T_TBL[], K$3, 1), IF(INDEX(T_TBL[], K$3, 2)="date", IF(INDEX(INDIRECT("DATOS!$A$5:$AA$"&amp;ROW($A$5)+Datos!$A$1-1), ROW()-5+1, Valores!K$3)="", "", YEAR(INDEX(INDIRECT("DATOS!$A$5:$AA$"&amp;ROW($A$5)+Datos!$A$1-1), ROW()-5+1, Valores!K$3))&amp;"-"&amp;MONTH(INDEX(INDIRECT("DATOS!$A$5:$AA$"&amp;ROW($A$5)+Datos!$A$1-1), ROW()-5+1, Valores!K$3))&amp;"-"&amp;DAY(INDEX(INDIRECT("DATOS!$A$5:$AA$"&amp;ROW($A$5)+Datos!$A$1-1), ROW()-5+1, Valores!K$3))),  INDEX(INDIRECT("DATOS!$A$5:$AA$"&amp;ROW($A$5)+Datos!$A$1-1), ROW()-5+1, Valores!K$3)))</f>
        <v>#REF!</v>
      </c>
      <c r="L914" t="e">
        <f ca="1">SUBSTITUTE(INDEX(T_TBL[], L$3, 7), INDEX(T_TBL[], L$3, 1), IF(INDEX(T_TBL[], L$3, 2)="date", IF(INDEX(INDIRECT("DATOS!$A$5:$AA$"&amp;ROW($A$5)+Datos!$A$1-1), ROW()-5+1, Valores!L$3)="", "", YEAR(INDEX(INDIRECT("DATOS!$A$5:$AA$"&amp;ROW($A$5)+Datos!$A$1-1), ROW()-5+1, Valores!L$3))&amp;"-"&amp;MONTH(INDEX(INDIRECT("DATOS!$A$5:$AA$"&amp;ROW($A$5)+Datos!$A$1-1), ROW()-5+1, Valores!L$3))&amp;"-"&amp;DAY(INDEX(INDIRECT("DATOS!$A$5:$AA$"&amp;ROW($A$5)+Datos!$A$1-1), ROW()-5+1, Valores!L$3))),  INDEX(INDIRECT("DATOS!$A$5:$AA$"&amp;ROW($A$5)+Datos!$A$1-1), ROW()-5+1, Valores!L$3)))</f>
        <v>#REF!</v>
      </c>
      <c r="M914" t="e">
        <f ca="1">SUBSTITUTE(INDEX(T_TBL[], M$3, 7), INDEX(T_TBL[], M$3, 1), IF(INDEX(T_TBL[], M$3, 2)="date", IF(INDEX(INDIRECT("DATOS!$A$5:$AA$"&amp;ROW($A$5)+Datos!$A$1-1), ROW()-5+1, Valores!M$3)="", "", YEAR(INDEX(INDIRECT("DATOS!$A$5:$AA$"&amp;ROW($A$5)+Datos!$A$1-1), ROW()-5+1, Valores!M$3))&amp;"-"&amp;MONTH(INDEX(INDIRECT("DATOS!$A$5:$AA$"&amp;ROW($A$5)+Datos!$A$1-1), ROW()-5+1, Valores!M$3))&amp;"-"&amp;DAY(INDEX(INDIRECT("DATOS!$A$5:$AA$"&amp;ROW($A$5)+Datos!$A$1-1), ROW()-5+1, Valores!M$3))),  INDEX(INDIRECT("DATOS!$A$5:$AA$"&amp;ROW($A$5)+Datos!$A$1-1), ROW()-5+1, Valores!M$3)))</f>
        <v>#REF!</v>
      </c>
      <c r="N914" t="e">
        <f ca="1">SUBSTITUTE(INDEX(T_TBL[], N$3, 7), INDEX(T_TBL[], N$3, 1), IF(INDEX(T_TBL[], N$3, 2)="date", IF(INDEX(INDIRECT("DATOS!$A$5:$AA$"&amp;ROW($A$5)+Datos!$A$1-1), ROW()-5+1, Valores!N$3)="", "", YEAR(INDEX(INDIRECT("DATOS!$A$5:$AA$"&amp;ROW($A$5)+Datos!$A$1-1), ROW()-5+1, Valores!N$3))&amp;"-"&amp;MONTH(INDEX(INDIRECT("DATOS!$A$5:$AA$"&amp;ROW($A$5)+Datos!$A$1-1), ROW()-5+1, Valores!N$3))&amp;"-"&amp;DAY(INDEX(INDIRECT("DATOS!$A$5:$AA$"&amp;ROW($A$5)+Datos!$A$1-1), ROW()-5+1, Valores!N$3))),  INDEX(INDIRECT("DATOS!$A$5:$AA$"&amp;ROW($A$5)+Datos!$A$1-1), ROW()-5+1, Valores!N$3)))</f>
        <v>#REF!</v>
      </c>
      <c r="O914" t="e">
        <f ca="1">SUBSTITUTE(INDEX(T_TBL[], O$3, 7), INDEX(T_TBL[], O$3, 1), IF(INDEX(T_TBL[], O$3, 2)="date", IF(INDEX(INDIRECT("DATOS!$A$5:$AA$"&amp;ROW($A$5)+Datos!$A$1-1), ROW()-5+1, Valores!O$3)="", "", YEAR(INDEX(INDIRECT("DATOS!$A$5:$AA$"&amp;ROW($A$5)+Datos!$A$1-1), ROW()-5+1, Valores!O$3))&amp;"-"&amp;MONTH(INDEX(INDIRECT("DATOS!$A$5:$AA$"&amp;ROW($A$5)+Datos!$A$1-1), ROW()-5+1, Valores!O$3))&amp;"-"&amp;DAY(INDEX(INDIRECT("DATOS!$A$5:$AA$"&amp;ROW($A$5)+Datos!$A$1-1), ROW()-5+1, Valores!O$3))),  INDEX(INDIRECT("DATOS!$A$5:$AA$"&amp;ROW($A$5)+Datos!$A$1-1), ROW()-5+1, Valores!O$3)))</f>
        <v>#REF!</v>
      </c>
      <c r="P914" t="e">
        <f ca="1">SUBSTITUTE(INDEX(T_TBL[], P$3, 7), INDEX(T_TBL[], P$3, 1), IF(INDEX(T_TBL[], P$3, 2)="date", IF(INDEX(INDIRECT("DATOS!$A$5:$AA$"&amp;ROW($A$5)+Datos!$A$1-1), ROW()-5+1, Valores!P$3)="", "", YEAR(INDEX(INDIRECT("DATOS!$A$5:$AA$"&amp;ROW($A$5)+Datos!$A$1-1), ROW()-5+1, Valores!P$3))&amp;"-"&amp;MONTH(INDEX(INDIRECT("DATOS!$A$5:$AA$"&amp;ROW($A$5)+Datos!$A$1-1), ROW()-5+1, Valores!P$3))&amp;"-"&amp;DAY(INDEX(INDIRECT("DATOS!$A$5:$AA$"&amp;ROW($A$5)+Datos!$A$1-1), ROW()-5+1, Valores!P$3))),  INDEX(INDIRECT("DATOS!$A$5:$AA$"&amp;ROW($A$5)+Datos!$A$1-1), ROW()-5+1, Valores!P$3)))</f>
        <v>#N/A</v>
      </c>
      <c r="Q914" t="e">
        <f ca="1">SUBSTITUTE(INDEX(T_TBL[], Q$3, 7), INDEX(T_TBL[], Q$3, 1), IF(INDEX(T_TBL[], Q$3, 2)="date", IF(INDEX(INDIRECT("DATOS!$A$5:$AA$"&amp;ROW($A$5)+Datos!$A$1-1), ROW()-5+1, Valores!Q$3)="", "", YEAR(INDEX(INDIRECT("DATOS!$A$5:$AA$"&amp;ROW($A$5)+Datos!$A$1-1), ROW()-5+1, Valores!Q$3))&amp;"-"&amp;MONTH(INDEX(INDIRECT("DATOS!$A$5:$AA$"&amp;ROW($A$5)+Datos!$A$1-1), ROW()-5+1, Valores!Q$3))&amp;"-"&amp;DAY(INDEX(INDIRECT("DATOS!$A$5:$AA$"&amp;ROW($A$5)+Datos!$A$1-1), ROW()-5+1, Valores!Q$3))),  INDEX(INDIRECT("DATOS!$A$5:$AA$"&amp;ROW($A$5)+Datos!$A$1-1), ROW()-5+1, Valores!Q$3)))</f>
        <v>#N/A</v>
      </c>
      <c r="R914" t="e">
        <f ca="1">SUBSTITUTE(INDEX(T_TBL[], R$3, 7), INDEX(T_TBL[], R$3, 1), IF(INDEX(T_TBL[], R$3, 2)="date", IF(INDEX(INDIRECT("DATOS!$A$5:$AA$"&amp;ROW($A$5)+Datos!$A$1-1), ROW()-5+1, Valores!R$3)="", "", YEAR(INDEX(INDIRECT("DATOS!$A$5:$AA$"&amp;ROW($A$5)+Datos!$A$1-1), ROW()-5+1, Valores!R$3))&amp;"-"&amp;MONTH(INDEX(INDIRECT("DATOS!$A$5:$AA$"&amp;ROW($A$5)+Datos!$A$1-1), ROW()-5+1, Valores!R$3))&amp;"-"&amp;DAY(INDEX(INDIRECT("DATOS!$A$5:$AA$"&amp;ROW($A$5)+Datos!$A$1-1), ROW()-5+1, Valores!R$3))),  INDEX(INDIRECT("DATOS!$A$5:$AA$"&amp;ROW($A$5)+Datos!$A$1-1), ROW()-5+1, Valores!R$3)))</f>
        <v>#N/A</v>
      </c>
      <c r="S914" t="e">
        <f ca="1">SUBSTITUTE(INDEX(T_TBL[], S$3, 7), INDEX(T_TBL[], S$3, 1), IF(INDEX(T_TBL[], S$3, 2)="date", IF(INDEX(INDIRECT("DATOS!$A$5:$AA$"&amp;ROW($A$5)+Datos!$A$1-1), ROW()-5+1, Valores!S$3)="", "", YEAR(INDEX(INDIRECT("DATOS!$A$5:$AA$"&amp;ROW($A$5)+Datos!$A$1-1), ROW()-5+1, Valores!S$3))&amp;"-"&amp;MONTH(INDEX(INDIRECT("DATOS!$A$5:$AA$"&amp;ROW($A$5)+Datos!$A$1-1), ROW()-5+1, Valores!S$3))&amp;"-"&amp;DAY(INDEX(INDIRECT("DATOS!$A$5:$AA$"&amp;ROW($A$5)+Datos!$A$1-1), ROW()-5+1, Valores!S$3))),  INDEX(INDIRECT("DATOS!$A$5:$AA$"&amp;ROW($A$5)+Datos!$A$1-1), ROW()-5+1, Valores!S$3)))</f>
        <v>#N/A</v>
      </c>
      <c r="T914" t="e">
        <f ca="1">SUBSTITUTE(INDEX(T_TBL[], T$3, 7), INDEX(T_TBL[], T$3, 1), IF(INDEX(T_TBL[], T$3, 2)="date", IF(INDEX(INDIRECT("DATOS!$A$5:$AA$"&amp;ROW($A$5)+Datos!$A$1-1), ROW()-5+1, Valores!T$3)="", "", YEAR(INDEX(INDIRECT("DATOS!$A$5:$AA$"&amp;ROW($A$5)+Datos!$A$1-1), ROW()-5+1, Valores!T$3))&amp;"-"&amp;MONTH(INDEX(INDIRECT("DATOS!$A$5:$AA$"&amp;ROW($A$5)+Datos!$A$1-1), ROW()-5+1, Valores!T$3))&amp;"-"&amp;DAY(INDEX(INDIRECT("DATOS!$A$5:$AA$"&amp;ROW($A$5)+Datos!$A$1-1), ROW()-5+1, Valores!T$3))),  INDEX(INDIRECT("DATOS!$A$5:$AA$"&amp;ROW($A$5)+Datos!$A$1-1), ROW()-5+1, Valores!T$3)))</f>
        <v>#N/A</v>
      </c>
      <c r="U914" t="e">
        <f ca="1">SUBSTITUTE(INDEX(T_TBL[], U$3, 7), INDEX(T_TBL[], U$3, 1), IF(INDEX(T_TBL[], U$3, 2)="date", IF(INDEX(INDIRECT("DATOS!$A$5:$AA$"&amp;ROW($A$5)+Datos!$A$1-1), ROW()-5+1, Valores!U$3)="", "", YEAR(INDEX(INDIRECT("DATOS!$A$5:$AA$"&amp;ROW($A$5)+Datos!$A$1-1), ROW()-5+1, Valores!U$3))&amp;"-"&amp;MONTH(INDEX(INDIRECT("DATOS!$A$5:$AA$"&amp;ROW($A$5)+Datos!$A$1-1), ROW()-5+1, Valores!U$3))&amp;"-"&amp;DAY(INDEX(INDIRECT("DATOS!$A$5:$AA$"&amp;ROW($A$5)+Datos!$A$1-1), ROW()-5+1, Valores!U$3))),  INDEX(INDIRECT("DATOS!$A$5:$AA$"&amp;ROW($A$5)+Datos!$A$1-1), ROW()-5+1, Valores!U$3)))</f>
        <v>#N/A</v>
      </c>
      <c r="V914" t="e">
        <f ca="1">SUBSTITUTE(INDEX(T_TBL[], V$3, 7), INDEX(T_TBL[], V$3, 1), IF(INDEX(T_TBL[], V$3, 2)="date", IF(INDEX(INDIRECT("DATOS!$A$5:$AA$"&amp;ROW($A$5)+Datos!$A$1-1), ROW()-5+1, Valores!V$3)="", "", YEAR(INDEX(INDIRECT("DATOS!$A$5:$AA$"&amp;ROW($A$5)+Datos!$A$1-1), ROW()-5+1, Valores!V$3))&amp;"-"&amp;MONTH(INDEX(INDIRECT("DATOS!$A$5:$AA$"&amp;ROW($A$5)+Datos!$A$1-1), ROW()-5+1, Valores!V$3))&amp;"-"&amp;DAY(INDEX(INDIRECT("DATOS!$A$5:$AA$"&amp;ROW($A$5)+Datos!$A$1-1), ROW()-5+1, Valores!V$3))),  INDEX(INDIRECT("DATOS!$A$5:$AA$"&amp;ROW($A$5)+Datos!$A$1-1), ROW()-5+1, Valores!V$3)))</f>
        <v>#N/A</v>
      </c>
      <c r="W914" t="e">
        <f ca="1">SUBSTITUTE(INDEX(T_TBL[], W$3, 7), INDEX(T_TBL[], W$3, 1), IF(INDEX(T_TBL[], W$3, 2)="date", IF(INDEX(INDIRECT("DATOS!$A$5:$AA$"&amp;ROW($A$5)+Datos!$A$1-1), ROW()-5+1, Valores!W$3)="", "", YEAR(INDEX(INDIRECT("DATOS!$A$5:$AA$"&amp;ROW($A$5)+Datos!$A$1-1), ROW()-5+1, Valores!W$3))&amp;"-"&amp;MONTH(INDEX(INDIRECT("DATOS!$A$5:$AA$"&amp;ROW($A$5)+Datos!$A$1-1), ROW()-5+1, Valores!W$3))&amp;"-"&amp;DAY(INDEX(INDIRECT("DATOS!$A$5:$AA$"&amp;ROW($A$5)+Datos!$A$1-1), ROW()-5+1, Valores!W$3))),  INDEX(INDIRECT("DATOS!$A$5:$AA$"&amp;ROW($A$5)+Datos!$A$1-1), ROW()-5+1, Valores!W$3)))</f>
        <v>#N/A</v>
      </c>
      <c r="X914" t="e">
        <f ca="1">SUBSTITUTE(INDEX(T_TBL[], X$3, 7), INDEX(T_TBL[], X$3, 1), IF(INDEX(T_TBL[], X$3, 2)="date", IF(INDEX(INDIRECT("DATOS!$A$5:$AA$"&amp;ROW($A$5)+Datos!$A$1-1), ROW()-5+1, Valores!X$3)="", "", YEAR(INDEX(INDIRECT("DATOS!$A$5:$AA$"&amp;ROW($A$5)+Datos!$A$1-1), ROW()-5+1, Valores!X$3))&amp;"-"&amp;MONTH(INDEX(INDIRECT("DATOS!$A$5:$AA$"&amp;ROW($A$5)+Datos!$A$1-1), ROW()-5+1, Valores!X$3))&amp;"-"&amp;DAY(INDEX(INDIRECT("DATOS!$A$5:$AA$"&amp;ROW($A$5)+Datos!$A$1-1), ROW()-5+1, Valores!X$3))),  INDEX(INDIRECT("DATOS!$A$5:$AA$"&amp;ROW($A$5)+Datos!$A$1-1), ROW()-5+1, Valores!X$3)))</f>
        <v>#N/A</v>
      </c>
      <c r="Y914" t="e">
        <f ca="1">SUBSTITUTE(INDEX(T_TBL[], Y$3, 7), INDEX(T_TBL[], Y$3, 1), IF(INDEX(T_TBL[], Y$3, 2)="date", IF(INDEX(INDIRECT("DATOS!$A$5:$AA$"&amp;ROW($A$5)+Datos!$A$1-1), ROW()-5+1, Valores!Y$3)="", "", YEAR(INDEX(INDIRECT("DATOS!$A$5:$AA$"&amp;ROW($A$5)+Datos!$A$1-1), ROW()-5+1, Valores!Y$3))&amp;"-"&amp;MONTH(INDEX(INDIRECT("DATOS!$A$5:$AA$"&amp;ROW($A$5)+Datos!$A$1-1), ROW()-5+1, Valores!Y$3))&amp;"-"&amp;DAY(INDEX(INDIRECT("DATOS!$A$5:$AA$"&amp;ROW($A$5)+Datos!$A$1-1), ROW()-5+1, Valores!Y$3))),  INDEX(INDIRECT("DATOS!$A$5:$AA$"&amp;ROW($A$5)+Datos!$A$1-1), ROW()-5+1, Valores!Y$3)))</f>
        <v>#N/A</v>
      </c>
      <c r="Z914" t="e">
        <f ca="1">SUBSTITUTE(INDEX(T_TBL[], Z$3, 7), INDEX(T_TBL[], Z$3, 1), IF(INDEX(T_TBL[], Z$3, 2)="date", IF(INDEX(INDIRECT("DATOS!$A$5:$AA$"&amp;ROW($A$5)+Datos!$A$1-1), ROW()-5+1, Valores!Z$3)="", "", YEAR(INDEX(INDIRECT("DATOS!$A$5:$AA$"&amp;ROW($A$5)+Datos!$A$1-1), ROW()-5+1, Valores!Z$3))&amp;"-"&amp;MONTH(INDEX(INDIRECT("DATOS!$A$5:$AA$"&amp;ROW($A$5)+Datos!$A$1-1), ROW()-5+1, Valores!Z$3))&amp;"-"&amp;DAY(INDEX(INDIRECT("DATOS!$A$5:$AA$"&amp;ROW($A$5)+Datos!$A$1-1), ROW()-5+1, Valores!Z$3))),  INDEX(INDIRECT("DATOS!$A$5:$AA$"&amp;ROW($A$5)+Datos!$A$1-1), ROW()-5+1, Valores!Z$3)))</f>
        <v>#N/A</v>
      </c>
      <c r="AA914" t="e">
        <f ca="1">SUBSTITUTE(INDEX(T_TBL[], AA$3, 7), INDEX(T_TBL[], AA$3, 1), IF(INDEX(T_TBL[], AA$3, 2)="date", IF(INDEX(INDIRECT("DATOS!$A$5:$AA$"&amp;ROW($A$5)+Datos!$A$1-1), ROW()-5+1, Valores!AA$3)="", "", YEAR(INDEX(INDIRECT("DATOS!$A$5:$AA$"&amp;ROW($A$5)+Datos!$A$1-1), ROW()-5+1, Valores!AA$3))&amp;"-"&amp;MONTH(INDEX(INDIRECT("DATOS!$A$5:$AA$"&amp;ROW($A$5)+Datos!$A$1-1), ROW()-5+1, Valores!AA$3))&amp;"-"&amp;DAY(INDEX(INDIRECT("DATOS!$A$5:$AA$"&amp;ROW($A$5)+Datos!$A$1-1), ROW()-5+1, Valores!AA$3))),  INDEX(INDIRECT("DATOS!$A$5:$AA$"&amp;ROW($A$5)+Datos!$A$1-1), ROW()-5+1, Valores!AA$3)))</f>
        <v>#N/A</v>
      </c>
      <c r="AB914" t="e">
        <f ca="1">SUBSTITUTE(INDEX(T_TBL[], AB$3, 7), INDEX(T_TBL[], AB$3, 1), IF(INDEX(T_TBL[], AB$3, 2)="date", IF(INDEX(INDIRECT("DATOS!$A$5:$AA$"&amp;ROW($A$5)+Datos!$A$1-1), ROW()-5+1, Valores!AB$3)="", "", YEAR(INDEX(INDIRECT("DATOS!$A$5:$AA$"&amp;ROW($A$5)+Datos!$A$1-1), ROW()-5+1, Valores!AB$3))&amp;"-"&amp;MONTH(INDEX(INDIRECT("DATOS!$A$5:$AA$"&amp;ROW($A$5)+Datos!$A$1-1), ROW()-5+1, Valores!AB$3))&amp;"-"&amp;DAY(INDEX(INDIRECT("DATOS!$A$5:$AA$"&amp;ROW($A$5)+Datos!$A$1-1), ROW()-5+1, Valores!AB$3))),  INDEX(INDIRECT("DATOS!$A$5:$AA$"&amp;ROW($A$5)+Datos!$A$1-1), ROW()-5+1, Valores!AB$3)))</f>
        <v>#N/A</v>
      </c>
      <c r="AC914" t="e">
        <f ca="1">SUBSTITUTE(INDEX(T_TBL[], AC$3, 7), INDEX(T_TBL[], AC$3, 1), IF(INDEX(T_TBL[], AC$3, 2)="date", IF(INDEX(INDIRECT("DATOS!$A$5:$AA$"&amp;ROW($A$5)+Datos!$A$1-1), ROW()-5+1, Valores!AC$3)="", "", YEAR(INDEX(INDIRECT("DATOS!$A$5:$AA$"&amp;ROW($A$5)+Datos!$A$1-1), ROW()-5+1, Valores!AC$3))&amp;"-"&amp;MONTH(INDEX(INDIRECT("DATOS!$A$5:$AA$"&amp;ROW($A$5)+Datos!$A$1-1), ROW()-5+1, Valores!AC$3))&amp;"-"&amp;DAY(INDEX(INDIRECT("DATOS!$A$5:$AA$"&amp;ROW($A$5)+Datos!$A$1-1), ROW()-5+1, Valores!AC$3))),  INDEX(INDIRECT("DATOS!$A$5:$AA$"&amp;ROW($A$5)+Datos!$A$1-1), ROW()-5+1, Valores!AC$3)))</f>
        <v>#N/A</v>
      </c>
      <c r="AD914" t="e">
        <f ca="1">SUBSTITUTE(INDEX(T_TBL[], AD$3, 7), INDEX(T_TBL[], AD$3, 1), IF(INDEX(T_TBL[], AD$3, 2)="date", IF(INDEX(INDIRECT("DATOS!$A$5:$AA$"&amp;ROW($A$5)+Datos!$A$1-1), ROW()-5+1, Valores!AD$3)="", "", YEAR(INDEX(INDIRECT("DATOS!$A$5:$AA$"&amp;ROW($A$5)+Datos!$A$1-1), ROW()-5+1, Valores!AD$3))&amp;"-"&amp;MONTH(INDEX(INDIRECT("DATOS!$A$5:$AA$"&amp;ROW($A$5)+Datos!$A$1-1), ROW()-5+1, Valores!AD$3))&amp;"-"&amp;DAY(INDEX(INDIRECT("DATOS!$A$5:$AA$"&amp;ROW($A$5)+Datos!$A$1-1), ROW()-5+1, Valores!AD$3))),  INDEX(INDIRECT("DATOS!$A$5:$AA$"&amp;ROW($A$5)+Datos!$A$1-1), ROW()-5+1, Valores!AD$3)))</f>
        <v>#N/A</v>
      </c>
      <c r="AE914" t="e">
        <f ca="1">SUBSTITUTE(INDEX(T_TBL[], AE$3, 7), INDEX(T_TBL[], AE$3, 1), IF(INDEX(T_TBL[], AE$3, 2)="date", IF(INDEX(INDIRECT("DATOS!$A$5:$AA$"&amp;ROW($A$5)+Datos!$A$1-1), ROW()-5+1, Valores!AE$3)="", "", YEAR(INDEX(INDIRECT("DATOS!$A$5:$AA$"&amp;ROW($A$5)+Datos!$A$1-1), ROW()-5+1, Valores!AE$3))&amp;"-"&amp;MONTH(INDEX(INDIRECT("DATOS!$A$5:$AA$"&amp;ROW($A$5)+Datos!$A$1-1), ROW()-5+1, Valores!AE$3))&amp;"-"&amp;DAY(INDEX(INDIRECT("DATOS!$A$5:$AA$"&amp;ROW($A$5)+Datos!$A$1-1), ROW()-5+1, Valores!AE$3))),  INDEX(INDIRECT("DATOS!$A$5:$AA$"&amp;ROW($A$5)+Datos!$A$1-1), ROW()-5+1, Valores!AE$3)))</f>
        <v>#N/A</v>
      </c>
      <c r="AF914" t="e">
        <f ca="1">SUBSTITUTE(INDEX(T_TBL[], AF$3, 7), INDEX(T_TBL[], AF$3, 1), IF(INDEX(T_TBL[], AF$3, 2)="date", IF(INDEX(INDIRECT("DATOS!$A$5:$AA$"&amp;ROW($A$5)+Datos!$A$1-1), ROW()-5+1, Valores!AF$3)="", "", YEAR(INDEX(INDIRECT("DATOS!$A$5:$AA$"&amp;ROW($A$5)+Datos!$A$1-1), ROW()-5+1, Valores!AF$3))&amp;"-"&amp;MONTH(INDEX(INDIRECT("DATOS!$A$5:$AA$"&amp;ROW($A$5)+Datos!$A$1-1), ROW()-5+1, Valores!AF$3))&amp;"-"&amp;DAY(INDEX(INDIRECT("DATOS!$A$5:$AA$"&amp;ROW($A$5)+Datos!$A$1-1), ROW()-5+1, Valores!AF$3))),  INDEX(INDIRECT("DATOS!$A$5:$AA$"&amp;ROW($A$5)+Datos!$A$1-1), ROW()-5+1, Valores!AF$3)))</f>
        <v>#N/A</v>
      </c>
      <c r="AG914" t="e">
        <f ca="1">SUBSTITUTE(INDEX(T_TBL[], AG$3, 7), INDEX(T_TBL[], AG$3, 1), IF(INDEX(T_TBL[], AG$3, 2)="date", IF(INDEX(INDIRECT("DATOS!$A$5:$AA$"&amp;ROW($A$5)+Datos!$A$1-1), ROW()-5+1, Valores!AG$3)="", "", YEAR(INDEX(INDIRECT("DATOS!$A$5:$AA$"&amp;ROW($A$5)+Datos!$A$1-1), ROW()-5+1, Valores!AG$3))&amp;"-"&amp;MONTH(INDEX(INDIRECT("DATOS!$A$5:$AA$"&amp;ROW($A$5)+Datos!$A$1-1), ROW()-5+1, Valores!AG$3))&amp;"-"&amp;DAY(INDEX(INDIRECT("DATOS!$A$5:$AA$"&amp;ROW($A$5)+Datos!$A$1-1), ROW()-5+1, Valores!AG$3))),  INDEX(INDIRECT("DATOS!$A$5:$AA$"&amp;ROW($A$5)+Datos!$A$1-1), ROW()-5+1, Valores!AG$3)))</f>
        <v>#N/A</v>
      </c>
      <c r="AH914" t="e">
        <f ca="1">SUBSTITUTE(INDEX(T_TBL[], AH$3, 7), INDEX(T_TBL[], AH$3, 1), IF(INDEX(T_TBL[], AH$3, 2)="date", IF(INDEX(INDIRECT("DATOS!$A$5:$AA$"&amp;ROW($A$5)+Datos!$A$1-1), ROW()-5+1, Valores!AH$3)="", "", YEAR(INDEX(INDIRECT("DATOS!$A$5:$AA$"&amp;ROW($A$5)+Datos!$A$1-1), ROW()-5+1, Valores!AH$3))&amp;"-"&amp;MONTH(INDEX(INDIRECT("DATOS!$A$5:$AA$"&amp;ROW($A$5)+Datos!$A$1-1), ROW()-5+1, Valores!AH$3))&amp;"-"&amp;DAY(INDEX(INDIRECT("DATOS!$A$5:$AA$"&amp;ROW($A$5)+Datos!$A$1-1), ROW()-5+1, Valores!AH$3))),  INDEX(INDIRECT("DATOS!$A$5:$AA$"&amp;ROW($A$5)+Datos!$A$1-1), ROW()-5+1, Valores!AH$3)))</f>
        <v>#N/A</v>
      </c>
      <c r="AI914" t="e">
        <f ca="1">SUBSTITUTE(INDEX(T_TBL[], AI$3, 7), INDEX(T_TBL[], AI$3, 1), IF(INDEX(T_TBL[], AI$3, 2)="date", IF(INDEX(INDIRECT("DATOS!$A$5:$AA$"&amp;ROW($A$5)+Datos!$A$1-1), ROW()-5+1, Valores!AI$3)="", "", YEAR(INDEX(INDIRECT("DATOS!$A$5:$AA$"&amp;ROW($A$5)+Datos!$A$1-1), ROW()-5+1, Valores!AI$3))&amp;"-"&amp;MONTH(INDEX(INDIRECT("DATOS!$A$5:$AA$"&amp;ROW($A$5)+Datos!$A$1-1), ROW()-5+1, Valores!AI$3))&amp;"-"&amp;DAY(INDEX(INDIRECT("DATOS!$A$5:$AA$"&amp;ROW($A$5)+Datos!$A$1-1), ROW()-5+1, Valores!AI$3))),  INDEX(INDIRECT("DATOS!$A$5:$AA$"&amp;ROW($A$5)+Datos!$A$1-1), ROW()-5+1, Valores!AI$3)))</f>
        <v>#N/A</v>
      </c>
      <c r="AJ914" t="e">
        <f ca="1">SUBSTITUTE(INDEX(T_TBL[], AJ$3, 7), INDEX(T_TBL[], AJ$3, 1), IF(INDEX(T_TBL[], AJ$3, 2)="date", IF(INDEX(INDIRECT("DATOS!$A$5:$AA$"&amp;ROW($A$5)+Datos!$A$1-1), ROW()-5+1, Valores!AJ$3)="", "", YEAR(INDEX(INDIRECT("DATOS!$A$5:$AA$"&amp;ROW($A$5)+Datos!$A$1-1), ROW()-5+1, Valores!AJ$3))&amp;"-"&amp;MONTH(INDEX(INDIRECT("DATOS!$A$5:$AA$"&amp;ROW($A$5)+Datos!$A$1-1), ROW()-5+1, Valores!AJ$3))&amp;"-"&amp;DAY(INDEX(INDIRECT("DATOS!$A$5:$AA$"&amp;ROW($A$5)+Datos!$A$1-1), ROW()-5+1, Valores!AJ$3))),  INDEX(INDIRECT("DATOS!$A$5:$AA$"&amp;ROW($A$5)+Datos!$A$1-1), ROW()-5+1, Valores!AJ$3)))</f>
        <v>#N/A</v>
      </c>
      <c r="AK914" t="e">
        <f ca="1">SUBSTITUTE(INDEX(T_TBL[], AK$3, 7), INDEX(T_TBL[], AK$3, 1), IF(INDEX(T_TBL[], AK$3, 2)="date", IF(INDEX(INDIRECT("DATOS!$A$5:$AA$"&amp;ROW($A$5)+Datos!$A$1-1), ROW()-5+1, Valores!AK$3)="", "", YEAR(INDEX(INDIRECT("DATOS!$A$5:$AA$"&amp;ROW($A$5)+Datos!$A$1-1), ROW()-5+1, Valores!AK$3))&amp;"-"&amp;MONTH(INDEX(INDIRECT("DATOS!$A$5:$AA$"&amp;ROW($A$5)+Datos!$A$1-1), ROW()-5+1, Valores!AK$3))&amp;"-"&amp;DAY(INDEX(INDIRECT("DATOS!$A$5:$AA$"&amp;ROW($A$5)+Datos!$A$1-1), ROW()-5+1, Valores!AK$3))),  INDEX(INDIRECT("DATOS!$A$5:$AA$"&amp;ROW($A$5)+Datos!$A$1-1), ROW()-5+1, Valores!AK$3)))</f>
        <v>#N/A</v>
      </c>
      <c r="AL914" t="e">
        <f ca="1">SUBSTITUTE(INDEX(T_TBL[], AL$3, 7), INDEX(T_TBL[], AL$3, 1), IF(INDEX(T_TBL[], AL$3, 2)="date", IF(INDEX(INDIRECT("DATOS!$A$5:$AA$"&amp;ROW($A$5)+Datos!$A$1-1), ROW()-5+1, Valores!AL$3)="", "", YEAR(INDEX(INDIRECT("DATOS!$A$5:$AA$"&amp;ROW($A$5)+Datos!$A$1-1), ROW()-5+1, Valores!AL$3))&amp;"-"&amp;MONTH(INDEX(INDIRECT("DATOS!$A$5:$AA$"&amp;ROW($A$5)+Datos!$A$1-1), ROW()-5+1, Valores!AL$3))&amp;"-"&amp;DAY(INDEX(INDIRECT("DATOS!$A$5:$AA$"&amp;ROW($A$5)+Datos!$A$1-1), ROW()-5+1, Valores!AL$3))),  INDEX(INDIRECT("DATOS!$A$5:$AA$"&amp;ROW($A$5)+Datos!$A$1-1), ROW()-5+1, Valores!AL$3)))</f>
        <v>#N/A</v>
      </c>
      <c r="AM914" t="e">
        <f ca="1">SUBSTITUTE(INDEX(T_TBL[], AM$3, 7), INDEX(T_TBL[], AM$3, 1), IF(INDEX(T_TBL[], AM$3, 2)="date", IF(INDEX(INDIRECT("DATOS!$A$5:$AA$"&amp;ROW($A$5)+Datos!$A$1-1), ROW()-5+1, Valores!AM$3)="", "", YEAR(INDEX(INDIRECT("DATOS!$A$5:$AA$"&amp;ROW($A$5)+Datos!$A$1-1), ROW()-5+1, Valores!AM$3))&amp;"-"&amp;MONTH(INDEX(INDIRECT("DATOS!$A$5:$AA$"&amp;ROW($A$5)+Datos!$A$1-1), ROW()-5+1, Valores!AM$3))&amp;"-"&amp;DAY(INDEX(INDIRECT("DATOS!$A$5:$AA$"&amp;ROW($A$5)+Datos!$A$1-1), ROW()-5+1, Valores!AM$3))),  INDEX(INDIRECT("DATOS!$A$5:$AA$"&amp;ROW($A$5)+Datos!$A$1-1), ROW()-5+1, Valores!AM$3)))</f>
        <v>#N/A</v>
      </c>
      <c r="AN914" t="e">
        <f ca="1">SUBSTITUTE(INDEX(T_TBL[], AN$3, 7), INDEX(T_TBL[], AN$3, 1), IF(INDEX(T_TBL[], AN$3, 2)="date", IF(INDEX(INDIRECT("DATOS!$A$5:$AA$"&amp;ROW($A$5)+Datos!$A$1-1), ROW()-5+1, Valores!AN$3)="", "", YEAR(INDEX(INDIRECT("DATOS!$A$5:$AA$"&amp;ROW($A$5)+Datos!$A$1-1), ROW()-5+1, Valores!AN$3))&amp;"-"&amp;MONTH(INDEX(INDIRECT("DATOS!$A$5:$AA$"&amp;ROW($A$5)+Datos!$A$1-1), ROW()-5+1, Valores!AN$3))&amp;"-"&amp;DAY(INDEX(INDIRECT("DATOS!$A$5:$AA$"&amp;ROW($A$5)+Datos!$A$1-1), ROW()-5+1, Valores!AN$3))),  INDEX(INDIRECT("DATOS!$A$5:$AA$"&amp;ROW($A$5)+Datos!$A$1-1), ROW()-5+1, Valores!AN$3)))</f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013"/>
  <sheetViews>
    <sheetView topLeftCell="A823" workbookViewId="0">
      <selection activeCell="A895" sqref="A895"/>
    </sheetView>
  </sheetViews>
  <sheetFormatPr baseColWidth="10" defaultRowHeight="15" x14ac:dyDescent="0.25"/>
  <cols>
    <col min="1" max="1" width="11.85546875" bestFit="1" customWidth="1"/>
  </cols>
  <sheetData>
    <row r="2" spans="1:1" x14ac:dyDescent="0.25">
      <c r="A2" t="s">
        <v>19</v>
      </c>
    </row>
    <row r="4" spans="1:1" x14ac:dyDescent="0.25">
      <c r="A4" t="str">
        <f>IF(Valores!B4&lt;&gt;"", SUBSTITUTE(SUBSTITUTE(SUBSTITUTE($A$2, "{tbl}", d_TblName), "{field_list}", d_FieldList), "{values_list}", Valores!B4), "")</f>
        <v/>
      </c>
    </row>
    <row r="5" spans="1:1" x14ac:dyDescent="0.25">
      <c r="A5" t="str">
        <f ca="1">IF(Valores!B5&lt;&gt;"", SUBSTITUTE(SUBSTITUTE(SUBSTITUTE($A$2, "{tbl}", d_TblName), "{field_list}", d_FieldList), "{values_list}", Valores!B5), "")</f>
        <v>INSERT INTO {{%puestos}} (clave, descr, nombre, puesto_stps, clave_stps, activo, id_rev, id_reg_cont, nivel, familia, labores, regimen, clasif) VALUES (433602, 'ABOGADO ""A""', '', ' ABOGADO', 834010100, 1, 1, 1, 43, 36, 2, 'C', '43.36.02');</v>
      </c>
    </row>
    <row r="6" spans="1:1" x14ac:dyDescent="0.25">
      <c r="A6" t="str">
        <f ca="1">IF(Valores!B6&lt;&gt;"", SUBSTITUTE(SUBSTITUTE(SUBSTITUTE($A$2, "{tbl}", d_TblName), "{field_list}", d_FieldList), "{values_list}", Valores!B6), "")</f>
        <v>INSERT INTO {{%puestos}} (clave, descr, nombre, puesto_stps, clave_stps, activo, id_rev, id_reg_cont, nivel, familia, labores, regimen, clasif) VALUES (413602, 'ABOGADO ""B""', '', 'ABOGADO', 834010100, 1, 1, 1, 41, 36, 2, 'C', '41.36.02');</v>
      </c>
    </row>
    <row r="7" spans="1:1" x14ac:dyDescent="0.25">
      <c r="A7" t="str">
        <f ca="1">IF(Valores!B7&lt;&gt;"", SUBSTITUTE(SUBSTITUTE(SUBSTITUTE($A$2, "{tbl}", d_TblName), "{field_list}", d_FieldList), "{values_list}", Valores!B7), "")</f>
        <v>INSERT INTO {{%puestos}} (clave, descr, nombre, puesto_stps, clave_stps, activo, id_rev, id_reg_cont, nivel, familia, labores, regimen, clasif) VALUES (403602, 'ABOGADO ""C""', '', 'ABOGADO', 834010100, 1, 1, 1, 40, 36, 2, 'C', '40.36.02');</v>
      </c>
    </row>
    <row r="8" spans="1:1" x14ac:dyDescent="0.25">
      <c r="A8" t="str">
        <f ca="1">IF(Valores!B8&lt;&gt;"", SUBSTITUTE(SUBSTITUTE(SUBSTITUTE($A$2, "{tbl}", d_TblName), "{field_list}", d_FieldList), "{values_list}", Valores!B8), "")</f>
        <v>INSERT INTO {{%puestos}} (clave, descr, nombre, puesto_stps, clave_stps, activo, id_rev, id_reg_cont, nivel, familia, labores, regimen, clasif) VALUES (383602, 'ABOGADO ""D""', '', 'ABOGADO', 834010100, 1, 1, 1, 38, 36, 2, 'C', '38.36.02');</v>
      </c>
    </row>
    <row r="9" spans="1:1" x14ac:dyDescent="0.25">
      <c r="A9" t="str">
        <f ca="1">IF(Valores!B9&lt;&gt;"", SUBSTITUTE(SUBSTITUTE(SUBSTITUTE($A$2, "{tbl}", d_TblName), "{field_list}", d_FieldList), "{values_list}", Valores!B9), "")</f>
        <v>INSERT INTO {{%puestos}} (clave, descr, nombre, puesto_stps, clave_stps, activo, id_rev, id_reg_cont, nivel, familia, labores, regimen, clasif) VALUES (343602, 'ABOGADO ""E""', '', 'ABOGADO', 834010100, 1, 1, 1, 34, 36, 2, 'C', '34.36.02');</v>
      </c>
    </row>
    <row r="10" spans="1:1" x14ac:dyDescent="0.25">
      <c r="A10" t="str">
        <f ca="1">IF(Valores!B10&lt;&gt;"", SUBSTITUTE(SUBSTITUTE(SUBSTITUTE($A$2, "{tbl}", d_TblName), "{field_list}", d_FieldList), "{values_list}", Valores!B10), "")</f>
        <v>INSERT INTO {{%puestos}} (clave, descr, nombre, puesto_stps, clave_stps, activo, id_rev, id_reg_cont, nivel, familia, labores, regimen, clasif) VALUES (323602, 'ABOGADO ""F""', '', 'ABOGADO', 834010100, 1, 1, 1, 32, 36, 2, 'C', '32.36.02');</v>
      </c>
    </row>
    <row r="11" spans="1:1" x14ac:dyDescent="0.25">
      <c r="A11" t="str">
        <f ca="1">IF(Valores!B11&lt;&gt;"", SUBSTITUTE(SUBSTITUTE(SUBSTITUTE($A$2, "{tbl}", d_TblName), "{field_list}", d_FieldList), "{values_list}", Valores!B11), "")</f>
        <v>INSERT INTO {{%puestos}} (clave, descr, nombre, puesto_stps, clave_stps, activo, id_rev, id_reg_cont, nivel, familia, labores, regimen, clasif) VALUES (440207, 'ADMINISTRADOR CENTRO DE TRABAJO ""A""', '', 'ADMINISTRADOR', 825080301, 1, 1, 1, 44, 2, 7, 'C', '44.02.07');</v>
      </c>
    </row>
    <row r="12" spans="1:1" x14ac:dyDescent="0.25">
      <c r="A12" t="str">
        <f ca="1">IF(Valores!B12&lt;&gt;"", SUBSTITUTE(SUBSTITUTE(SUBSTITUTE($A$2, "{tbl}", d_TblName), "{field_list}", d_FieldList), "{values_list}", Valores!B12), "")</f>
        <v>INSERT INTO {{%puestos}} (clave, descr, nombre, puesto_stps, clave_stps, activo, id_rev, id_reg_cont, nivel, familia, labores, regimen, clasif) VALUES (430207, 'ADMINISTRADOR CENTRO DE TRABAJO ""B""', '', 'ADMINISTRADOR', 825080301, 1, 1, 1, 43, 2, 7, 'C', '43.02.07');</v>
      </c>
    </row>
    <row r="13" spans="1:1" x14ac:dyDescent="0.25">
      <c r="A13" t="str">
        <f ca="1">IF(Valores!B13&lt;&gt;"", SUBSTITUTE(SUBSTITUTE(SUBSTITUTE($A$2, "{tbl}", d_TblName), "{field_list}", d_FieldList), "{values_list}", Valores!B13), "")</f>
        <v>INSERT INTO {{%puestos}} (clave, descr, nombre, puesto_stps, clave_stps, activo, id_rev, id_reg_cont, nivel, familia, labores, regimen, clasif) VALUES (420207, 'ADMINISTRADOR CENTRO DE TRABAJO ""C""', '', 'ADMINISTRADOR', 825080301, 1, 1, 1, 42, 2, 7, 'C', '42.02.07');</v>
      </c>
    </row>
    <row r="14" spans="1:1" x14ac:dyDescent="0.25">
      <c r="A14" t="str">
        <f ca="1">IF(Valores!B14&lt;&gt;"", SUBSTITUTE(SUBSTITUTE(SUBSTITUTE($A$2, "{tbl}", d_TblName), "{field_list}", d_FieldList), "{values_list}", Valores!B14), "")</f>
        <v>INSERT INTO {{%puestos}} (clave, descr, nombre, puesto_stps, clave_stps, activo, id_rev, id_reg_cont, nivel, familia, labores, regimen, clasif) VALUES (410207, 'ADMINISTRADOR CENTRO DE TRABAJO ""D""', '', 'ADMINISTRADOR', 825080301, 1, 1, 1, 41, 2, 7, 'C', '41.02.07');</v>
      </c>
    </row>
    <row r="15" spans="1:1" x14ac:dyDescent="0.25">
      <c r="A15" t="str">
        <f ca="1">IF(Valores!B15&lt;&gt;"", SUBSTITUTE(SUBSTITUTE(SUBSTITUTE($A$2, "{tbl}", d_TblName), "{field_list}", d_FieldList), "{values_list}", Valores!B15), "")</f>
        <v>INSERT INTO {{%puestos}} (clave, descr, nombre, puesto_stps, clave_stps, activo, id_rev, id_reg_cont, nivel, familia, labores, regimen, clasif) VALUES (400207, 'ADMINISTRADOR CENTRO DE TRABAJO ""E""', '', 'ADMINISTRADOR', 825080301, 1, 1, 1, 40, 2, 7, 'C', '40.02.07');</v>
      </c>
    </row>
    <row r="16" spans="1:1" x14ac:dyDescent="0.25">
      <c r="A16" t="str">
        <f ca="1">IF(Valores!B16&lt;&gt;"", SUBSTITUTE(SUBSTITUTE(SUBSTITUTE($A$2, "{tbl}", d_TblName), "{field_list}", d_FieldList), "{values_list}", Valores!B16), "")</f>
        <v>INSERT INTO {{%puestos}} (clave, descr, nombre, puesto_stps, clave_stps, activo, id_rev, id_reg_cont, nivel, familia, labores, regimen, clasif) VALUES (390207, 'ADMINISTRADOR CENTRO DE TRABAJO ""F""', '', 'ADMINISTRADOR', 825080301, 1, 1, 1, 39, 2, 7, 'C', '39.02.07');</v>
      </c>
    </row>
    <row r="17" spans="1:1" x14ac:dyDescent="0.25">
      <c r="A17" t="str">
        <f ca="1">IF(Valores!B17&lt;&gt;"", SUBSTITUTE(SUBSTITUTE(SUBSTITUTE($A$2, "{tbl}", d_TblName), "{field_list}", d_FieldList), "{values_list}", Valores!B17), "")</f>
        <v>INSERT INTO {{%puestos}} (clave, descr, nombre, puesto_stps, clave_stps, activo, id_rev, id_reg_cont, nivel, familia, labores, regimen, clasif) VALUES (380207, 'ADMINISTRADOR CENTRO DE TRABAJO ""G""', '', 'ADMINISTRADOR', 825080301, 1, 1, 1, 38, 2, 7, 'C', '38.02.07');</v>
      </c>
    </row>
    <row r="18" spans="1:1" x14ac:dyDescent="0.25">
      <c r="A18" t="str">
        <f ca="1">IF(Valores!B18&lt;&gt;"", SUBSTITUTE(SUBSTITUTE(SUBSTITUTE($A$2, "{tbl}", d_TblName), "{field_list}", d_FieldList), "{values_list}", Valores!B18), "")</f>
        <v>INSERT INTO {{%puestos}} (clave, descr, nombre, puesto_stps, clave_stps, activo, id_rev, id_reg_cont, nivel, familia, labores, regimen, clasif) VALUES (370207, 'ADMINISTRADOR CENTRO DE TRABAJO ""H""', '', 'ADMINISTRADOR', 825080301, 1, 1, 1, 37, 2, 7, 'C', '37.02.07');</v>
      </c>
    </row>
    <row r="19" spans="1:1" x14ac:dyDescent="0.25">
      <c r="A19" t="str">
        <f ca="1">IF(Valores!B19&lt;&gt;"", SUBSTITUTE(SUBSTITUTE(SUBSTITUTE($A$2, "{tbl}", d_TblName), "{field_list}", d_FieldList), "{values_list}", Valores!B19), "")</f>
        <v>INSERT INTO {{%puestos}} (clave, descr, nombre, puesto_stps, clave_stps, activo, id_rev, id_reg_cont, nivel, familia, labores, regimen, clasif) VALUES (360207, 'ADMINISTRADOR CENTRO DE TRABAJO ""I""', '', 'ADMINISTRADOR', 825080301, 1, 1, 1, 36, 2, 7, 'C', '36.02.07');</v>
      </c>
    </row>
    <row r="20" spans="1:1" x14ac:dyDescent="0.25">
      <c r="A20" t="str">
        <f ca="1">IF(Valores!B20&lt;&gt;"", SUBSTITUTE(SUBSTITUTE(SUBSTITUTE($A$2, "{tbl}", d_TblName), "{field_list}", d_FieldList), "{values_list}", Valores!B20), "")</f>
        <v>INSERT INTO {{%puestos}} (clave, descr, nombre, puesto_stps, clave_stps, activo, id_rev, id_reg_cont, nivel, familia, labores, regimen, clasif) VALUES (350207, 'ADMINISTRADOR CENTRO DE TRABAJO ""J""', '', 'ADMINISTRADOR', 825080301, 1, 1, 1, 35, 2, 7, 'C', '35.02.07');</v>
      </c>
    </row>
    <row r="21" spans="1:1" x14ac:dyDescent="0.25">
      <c r="A21" t="str">
        <f ca="1">IF(Valores!B21&lt;&gt;"", SUBSTITUTE(SUBSTITUTE(SUBSTITUTE($A$2, "{tbl}", d_TblName), "{field_list}", d_FieldList), "{values_list}", Valores!B21), "")</f>
        <v>INSERT INTO {{%puestos}} (clave, descr, nombre, puesto_stps, clave_stps, activo, id_rev, id_reg_cont, nivel, familia, labores, regimen, clasif) VALUES (340207, 'ADMINISTRADOR CENTRO DE TRABAJO ""K""', '', 'ADMINISTRADOR', 825080301, 1, 1, 1, 34, 2, 7, 'C', '34.02.07');</v>
      </c>
    </row>
    <row r="22" spans="1:1" x14ac:dyDescent="0.25">
      <c r="A22" t="str">
        <f ca="1">IF(Valores!B22&lt;&gt;"", SUBSTITUTE(SUBSTITUTE(SUBSTITUTE($A$2, "{tbl}", d_TblName), "{field_list}", d_FieldList), "{values_list}", Valores!B22), "")</f>
        <v>INSERT INTO {{%puestos}} (clave, descr, nombre, puesto_stps, clave_stps, activo, id_rev, id_reg_cont, nivel, familia, labores, regimen, clasif) VALUES (330207, 'ADMINISTRADOR CENTRO DE TRABAJO ""L""', '', 'ADMINISTRADOR', 825080301, 1, 1, 1, 33, 2, 7, 'C', '33.02.07');</v>
      </c>
    </row>
    <row r="23" spans="1:1" x14ac:dyDescent="0.25">
      <c r="A23" t="str">
        <f ca="1">IF(Valores!B23&lt;&gt;"", SUBSTITUTE(SUBSTITUTE(SUBSTITUTE($A$2, "{tbl}", d_TblName), "{field_list}", d_FieldList), "{values_list}", Valores!B23), "")</f>
        <v>INSERT INTO {{%puestos}} (clave, descr, nombre, puesto_stps, clave_stps, activo, id_rev, id_reg_cont, nivel, familia, labores, regimen, clasif) VALUES (320207, 'ADMINISTRADOR CENTRO DE TRABAJO ""M""', '', 'ADMINISTRADOR', 825080301, 1, 1, 1, 32, 2, 7, 'C', '32.02.07');</v>
      </c>
    </row>
    <row r="24" spans="1:1" x14ac:dyDescent="0.25">
      <c r="A24" t="str">
        <f ca="1">IF(Valores!B24&lt;&gt;"", SUBSTITUTE(SUBSTITUTE(SUBSTITUTE($A$2, "{tbl}", d_TblName), "{field_list}", d_FieldList), "{values_list}", Valores!B24), "")</f>
        <v>INSERT INTO {{%puestos}} (clave, descr, nombre, puesto_stps, clave_stps, activo, id_rev, id_reg_cont, nivel, familia, labores, regimen, clasif) VALUES (310207, 'ADMINISTRADOR CENTRO DE TRABAJO ""N""', '', 'ADMINISTRADOR', 825080301, 1, 1, 1, 31, 2, 7, 'C', '31.02.07');</v>
      </c>
    </row>
    <row r="25" spans="1:1" x14ac:dyDescent="0.25">
      <c r="A25" t="str">
        <f ca="1">IF(Valores!B25&lt;&gt;"", SUBSTITUTE(SUBSTITUTE(SUBSTITUTE($A$2, "{tbl}", d_TblName), "{field_list}", d_FieldList), "{values_list}", Valores!B25), "")</f>
        <v>INSERT INTO {{%puestos}} (clave, descr, nombre, puesto_stps, clave_stps, activo, id_rev, id_reg_cont, nivel, familia, labores, regimen, clasif) VALUES (444101, 'ADMINISTRADOR DE ACTIVO ""A"" (EXPLORACION)', '', 'ADMINISTRADOR', 825080301, 1, 1, 1, 44, 41, 1, 'C', '44.41.01');</v>
      </c>
    </row>
    <row r="26" spans="1:1" x14ac:dyDescent="0.25">
      <c r="A26" t="str">
        <f ca="1">IF(Valores!B26&lt;&gt;"", SUBSTITUTE(SUBSTITUTE(SUBSTITUTE($A$2, "{tbl}", d_TblName), "{field_list}", d_FieldList), "{values_list}", Valores!B26), "")</f>
        <v>INSERT INTO {{%puestos}} (clave, descr, nombre, puesto_stps, clave_stps, activo, id_rev, id_reg_cont, nivel, familia, labores, regimen, clasif) VALUES (444301, 'ADMINISTRADOR DE ACTIVO ""A"" (EXPLOTACION)', '', 'ADMINISTRADOR', 825080301, 1, 1, 1, 44, 43, 1, 'C', '44.43.01');</v>
      </c>
    </row>
    <row r="27" spans="1:1" x14ac:dyDescent="0.25">
      <c r="A27" t="str">
        <f ca="1">IF(Valores!B27&lt;&gt;"", SUBSTITUTE(SUBSTITUTE(SUBSTITUTE($A$2, "{tbl}", d_TblName), "{field_list}", d_FieldList), "{values_list}", Valores!B27), "")</f>
        <v>INSERT INTO {{%puestos}} (clave, descr, nombre, puesto_stps, clave_stps, activo, id_rev, id_reg_cont, nivel, familia, labores, regimen, clasif) VALUES (434101, 'ADMINISTRADOR DE ACTIVO ""B"" (EXPLORACION)', '', 'ADMINISTRADOR', 825080301, 1, 1, 1, 43, 41, 1, 'C', '43.41.01');</v>
      </c>
    </row>
    <row r="28" spans="1:1" x14ac:dyDescent="0.25">
      <c r="A28" t="str">
        <f ca="1">IF(Valores!B28&lt;&gt;"", SUBSTITUTE(SUBSTITUTE(SUBSTITUTE($A$2, "{tbl}", d_TblName), "{field_list}", d_FieldList), "{values_list}", Valores!B28), "")</f>
        <v>INSERT INTO {{%puestos}} (clave, descr, nombre, puesto_stps, clave_stps, activo, id_rev, id_reg_cont, nivel, familia, labores, regimen, clasif) VALUES (434301, 'ADMINISTRADOR DE ACTIVO ""B"" (EXPLOTACION)', '', 'ADMINISTRADOR', 825080301, 1, 1, 1, 43, 43, 1, 'C', '43.43.01');</v>
      </c>
    </row>
    <row r="29" spans="1:1" x14ac:dyDescent="0.25">
      <c r="A29" t="str">
        <f ca="1">IF(Valores!B29&lt;&gt;"", SUBSTITUTE(SUBSTITUTE(SUBSTITUTE($A$2, "{tbl}", d_TblName), "{field_list}", d_FieldList), "{values_list}", Valores!B29), "")</f>
        <v>INSERT INTO {{%puestos}} (clave, descr, nombre, puesto_stps, clave_stps, activo, id_rev, id_reg_cont, nivel, familia, labores, regimen, clasif) VALUES (424101, 'ADMINISTRADOR DE ACTIVO ""C"" (EXPLORACION)', '', 'ADMINISTRADOR', 825080301, 1, 1, 1, 42, 41, 1, 'C', '42.41.01');</v>
      </c>
    </row>
    <row r="30" spans="1:1" x14ac:dyDescent="0.25">
      <c r="A30" t="str">
        <f ca="1">IF(Valores!B30&lt;&gt;"", SUBSTITUTE(SUBSTITUTE(SUBSTITUTE($A$2, "{tbl}", d_TblName), "{field_list}", d_FieldList), "{values_list}", Valores!B30), "")</f>
        <v>INSERT INTO {{%puestos}} (clave, descr, nombre, puesto_stps, clave_stps, activo, id_rev, id_reg_cont, nivel, familia, labores, regimen, clasif) VALUES (424301, 'ADMINISTRADOR DE ACTIVO ""C"" (EXPLOTACION)', '', 'ADMINISTRADOR', 825080301, 1, 1, 1, 42, 43, 1, 'C', '42.43.01');</v>
      </c>
    </row>
    <row r="31" spans="1:1" x14ac:dyDescent="0.25">
      <c r="A31" t="str">
        <f ca="1">IF(Valores!B31&lt;&gt;"", SUBSTITUTE(SUBSTITUTE(SUBSTITUTE($A$2, "{tbl}", d_TblName), "{field_list}", d_FieldList), "{values_list}", Valores!B31), "")</f>
        <v>INSERT INTO {{%puestos}} (clave, descr, nombre, puesto_stps, clave_stps, activo, id_rev, id_reg_cont, nivel, familia, labores, regimen, clasif) VALUES (414101, 'ADMINISTRADOR DE ACTIVO ""D"" (EXPLORACION)', '', 'ADMINISTRADOR', 825080301, 1, 1, 1, 41, 41, 1, 'C', '41.41.01');</v>
      </c>
    </row>
    <row r="32" spans="1:1" x14ac:dyDescent="0.25">
      <c r="A32" t="str">
        <f ca="1">IF(Valores!B32&lt;&gt;"", SUBSTITUTE(SUBSTITUTE(SUBSTITUTE($A$2, "{tbl}", d_TblName), "{field_list}", d_FieldList), "{values_list}", Valores!B32), "")</f>
        <v>INSERT INTO {{%puestos}} (clave, descr, nombre, puesto_stps, clave_stps, activo, id_rev, id_reg_cont, nivel, familia, labores, regimen, clasif) VALUES (414301, 'ADMINISTRADOR DE ACTIVO ""D"" (EXPLOTACION)', '', 'ADMINISTRADOR', 825080301, 1, 1, 1, 41, 43, 1, 'C', '41.43.01');</v>
      </c>
    </row>
    <row r="33" spans="1:1" x14ac:dyDescent="0.25">
      <c r="A33" t="str">
        <f ca="1">IF(Valores!B33&lt;&gt;"", SUBSTITUTE(SUBSTITUTE(SUBSTITUTE($A$2, "{tbl}", d_TblName), "{field_list}", d_FieldList), "{values_list}", Valores!B33), "")</f>
        <v>INSERT INTO {{%puestos}} (clave, descr, nombre, puesto_stps, clave_stps, activo, id_rev, id_reg_cont, nivel, familia, labores, regimen, clasif) VALUES (285102, 'ADMINISTRADOR DE BRIGADA DE EXPLORACION', '', 'JEFE DE BRIGADA', 113040101, 1, 1, 1, 28, 51, 2, 'C', '28.51.02');</v>
      </c>
    </row>
    <row r="34" spans="1:1" x14ac:dyDescent="0.25">
      <c r="A34" t="str">
        <f ca="1">IF(Valores!B34&lt;&gt;"", SUBSTITUTE(SUBSTITUTE(SUBSTITUTE($A$2, "{tbl}", d_TblName), "{field_list}", d_FieldList), "{values_list}", Valores!B34), "")</f>
        <v>INSERT INTO {{%puestos}} (clave, descr, nombre, puesto_stps, clave_stps, activo, id_rev, id_reg_cont, nivel, familia, labores, regimen, clasif) VALUES (240818, 'ADMINISTRATIVO ""A""', '', 'TÉCNICO ADMINISTRATIVO', 733020401, 1, 1, 1, 24, 8, 18, 'C', '24.08.18');</v>
      </c>
    </row>
    <row r="35" spans="1:1" x14ac:dyDescent="0.25">
      <c r="A35" t="str">
        <f ca="1">IF(Valores!B35&lt;&gt;"", SUBSTITUTE(SUBSTITUTE(SUBSTITUTE($A$2, "{tbl}", d_TblName), "{field_list}", d_FieldList), "{values_list}", Valores!B35), "")</f>
        <v>INSERT INTO {{%puestos}} (clave, descr, nombre, puesto_stps, clave_stps, activo, id_rev, id_reg_cont, nivel, familia, labores, regimen, clasif) VALUES (230817, 'ADMINISTRATIVO ""B""', '', 'TÉCNICO ADMINISTRATIVO', 733020401, 1, 1, 1, 23, 8, 17, 'C', '23.08.17');</v>
      </c>
    </row>
    <row r="36" spans="1:1" x14ac:dyDescent="0.25">
      <c r="A36" t="str">
        <f ca="1">IF(Valores!B36&lt;&gt;"", SUBSTITUTE(SUBSTITUTE(SUBSTITUTE($A$2, "{tbl}", d_TblName), "{field_list}", d_FieldList), "{values_list}", Valores!B36), "")</f>
        <v>INSERT INTO {{%puestos}} (clave, descr, nombre, puesto_stps, clave_stps, activo, id_rev, id_reg_cont, nivel, familia, labores, regimen, clasif) VALUES (220817, 'ADMINISTRATIVO ""C""', '', 'TÉCNICO ADMINISTRATIVO', 733020401, 1, 1, 1, 22, 8, 17, 'C', '22.08.17');</v>
      </c>
    </row>
    <row r="37" spans="1:1" x14ac:dyDescent="0.25">
      <c r="A37" t="str">
        <f ca="1">IF(Valores!B37&lt;&gt;"", SUBSTITUTE(SUBSTITUTE(SUBSTITUTE($A$2, "{tbl}", d_TblName), "{field_list}", d_FieldList), "{values_list}", Valores!B37), "")</f>
        <v>INSERT INTO {{%puestos}} (clave, descr, nombre, puesto_stps, clave_stps, activo, id_rev, id_reg_cont, nivel, familia, labores, regimen, clasif) VALUES (210817, 'ADMINISTRATIVO ""D""', '', 'TÉCNICO ADMINISTRATIVO', 733020401, 1, 1, 1, 21, 8, 17, 'C', '21.08.17');</v>
      </c>
    </row>
    <row r="38" spans="1:1" x14ac:dyDescent="0.25">
      <c r="A38" t="str">
        <f ca="1">IF(Valores!B38&lt;&gt;"", SUBSTITUTE(SUBSTITUTE(SUBSTITUTE($A$2, "{tbl}", d_TblName), "{field_list}", d_FieldList), "{values_list}", Valores!B38), "")</f>
        <v>INSERT INTO {{%puestos}} (clave, descr, nombre, puesto_stps, clave_stps, activo, id_rev, id_reg_cont, nivel, familia, labores, regimen, clasif) VALUES (200817, 'ADMINISTRATIVO ""E""', '', 'TÉCNICO ADMINISTRATIVO', 733020401, 1, 1, 1, 20, 8, 17, 'C', '20.08.17');</v>
      </c>
    </row>
    <row r="39" spans="1:1" x14ac:dyDescent="0.25">
      <c r="A39" t="str">
        <f ca="1">IF(Valores!B39&lt;&gt;"", SUBSTITUTE(SUBSTITUTE(SUBSTITUTE($A$2, "{tbl}", d_TblName), "{field_list}", d_FieldList), "{values_list}", Valores!B39), "")</f>
        <v>INSERT INTO {{%puestos}} (clave, descr, nombre, puesto_stps, clave_stps, activo, id_rev, id_reg_cont, nivel, familia, labores, regimen, clasif) VALUES (190817, 'ADMINISTRATIVO ""F""', '', 'TÉCNICO ADMINISTRATIVO', 733020401, 1, 1, 1, 19, 8, 17, 'C', '19.08.17');</v>
      </c>
    </row>
    <row r="40" spans="1:1" x14ac:dyDescent="0.25">
      <c r="A40" t="str">
        <f ca="1">IF(Valores!B40&lt;&gt;"", SUBSTITUTE(SUBSTITUTE(SUBSTITUTE($A$2, "{tbl}", d_TblName), "{field_list}", d_FieldList), "{values_list}", Valores!B40), "")</f>
        <v>INSERT INTO {{%puestos}} (clave, descr, nombre, puesto_stps, clave_stps, activo, id_rev, id_reg_cont, nivel, familia, labores, regimen, clasif) VALUES (180817, 'ADMINISTRATIVO ""G""', '', 'TÉCNICO ADMINISTRATIVO', 733020401, 1, 1, 1, 18, 8, 17, 'C', '18.08.17');</v>
      </c>
    </row>
    <row r="41" spans="1:1" x14ac:dyDescent="0.25">
      <c r="A41" t="str">
        <f ca="1">IF(Valores!B41&lt;&gt;"", SUBSTITUTE(SUBSTITUTE(SUBSTITUTE($A$2, "{tbl}", d_TblName), "{field_list}", d_FieldList), "{values_list}", Valores!B41), "")</f>
        <v>INSERT INTO {{%puestos}} (clave, descr, nombre, puesto_stps, clave_stps, activo, id_rev, id_reg_cont, nivel, familia, labores, regimen, clasif) VALUES (170817, 'ADMINISTRATIVO ""H""', '', 'TÉCNICO ADMINISTRATIVO', 733020401, 1, 1, 1, 17, 8, 17, 'C', '17.08.17');</v>
      </c>
    </row>
    <row r="42" spans="1:1" x14ac:dyDescent="0.25">
      <c r="A42" t="str">
        <f ca="1">IF(Valores!B42&lt;&gt;"", SUBSTITUTE(SUBSTITUTE(SUBSTITUTE($A$2, "{tbl}", d_TblName), "{field_list}", d_FieldList), "{values_list}", Valores!B42), "")</f>
        <v>INSERT INTO {{%puestos}} (clave, descr, nombre, puesto_stps, clave_stps, activo, id_rev, id_reg_cont, nivel, familia, labores, regimen, clasif) VALUES (160817, 'ADMINISTRATIVO ""I""', '', 'TÉCNICO ADMINISTRATIVO', 733020401, 1, 1, 1, 16, 8, 17, 'C', '16.08.17');</v>
      </c>
    </row>
    <row r="43" spans="1:1" x14ac:dyDescent="0.25">
      <c r="A43" t="str">
        <f ca="1">IF(Valores!B43&lt;&gt;"", SUBSTITUTE(SUBSTITUTE(SUBSTITUTE($A$2, "{tbl}", d_TblName), "{field_list}", d_FieldList), "{values_list}", Valores!B43), "")</f>
        <v>INSERT INTO {{%puestos}} (clave, descr, nombre, puesto_stps, clave_stps, activo, id_rev, id_reg_cont, nivel, familia, labores, regimen, clasif) VALUES (150817, 'ADMINISTRATIVO ""J""', '', 'TÉCNICO ADMINISTRATIVO', 733020401, 1, 1, 1, 15, 8, 17, 'C', '15.08.17');</v>
      </c>
    </row>
    <row r="44" spans="1:1" x14ac:dyDescent="0.25">
      <c r="A44" t="str">
        <f ca="1">IF(Valores!B44&lt;&gt;"", SUBSTITUTE(SUBSTITUTE(SUBSTITUTE($A$2, "{tbl}", d_TblName), "{field_list}", d_FieldList), "{values_list}", Valores!B44), "")</f>
        <v>INSERT INTO {{%puestos}} (clave, descr, nombre, puesto_stps, clave_stps, activo, id_rev, id_reg_cont, nivel, familia, labores, regimen, clasif) VALUES (140818, 'ADMINISTRATIVO AUXILIAR ""A""', '', 'AUXILIAR ADMINISTRATIVO', 821010200, 1, 1, 1, 14, 8, 18, 'C', '14.08.18');</v>
      </c>
    </row>
    <row r="45" spans="1:1" x14ac:dyDescent="0.25">
      <c r="A45" t="str">
        <f ca="1">IF(Valores!B45&lt;&gt;"", SUBSTITUTE(SUBSTITUTE(SUBSTITUTE($A$2, "{tbl}", d_TblName), "{field_list}", d_FieldList), "{values_list}", Valores!B45), "")</f>
        <v>INSERT INTO {{%puestos}} (clave, descr, nombre, puesto_stps, clave_stps, activo, id_rev, id_reg_cont, nivel, familia, labores, regimen, clasif) VALUES (130818, 'ADMINISTRATIVO AUXILIAR ""B""', '', 'AUXILIAR ADMINISTRATIVO', 821010200, 1, 1, 1, 13, 8, 18, 'C', '13.08.18');</v>
      </c>
    </row>
    <row r="46" spans="1:1" x14ac:dyDescent="0.25">
      <c r="A46" t="str">
        <f ca="1">IF(Valores!B46&lt;&gt;"", SUBSTITUTE(SUBSTITUTE(SUBSTITUTE($A$2, "{tbl}", d_TblName), "{field_list}", d_FieldList), "{values_list}", Valores!B46), "")</f>
        <v>INSERT INTO {{%puestos}} (clave, descr, nombre, puesto_stps, clave_stps, activo, id_rev, id_reg_cont, nivel, familia, labores, regimen, clasif) VALUES (120818, 'ADMINISTRATIVO AUXILIAR ""C""', '', 'AUXILIAR ADMINISTRATIVO', 821010200, 1, 1, 1, 12, 8, 18, 'C', '12.08.18');</v>
      </c>
    </row>
    <row r="47" spans="1:1" x14ac:dyDescent="0.25">
      <c r="A47" t="str">
        <f ca="1">IF(Valores!B47&lt;&gt;"", SUBSTITUTE(SUBSTITUTE(SUBSTITUTE($A$2, "{tbl}", d_TblName), "{field_list}", d_FieldList), "{values_list}", Valores!B47), "")</f>
        <v>INSERT INTO {{%puestos}} (clave, descr, nombre, puesto_stps, clave_stps, activo, id_rev, id_reg_cont, nivel, familia, labores, regimen, clasif) VALUES (110818, 'ADMINISTRATIVO AUXILIAR ""D""', '', 'AUXILIAR ADMINISTRATIVO', 821010200, 1, 1, 1, 11, 8, 18, 'C', '11.08.18');</v>
      </c>
    </row>
    <row r="48" spans="1:1" x14ac:dyDescent="0.25">
      <c r="A48" t="str">
        <f ca="1">IF(Valores!B48&lt;&gt;"", SUBSTITUTE(SUBSTITUTE(SUBSTITUTE($A$2, "{tbl}", d_TblName), "{field_list}", d_FieldList), "{values_list}", Valores!B48), "")</f>
        <v>INSERT INTO {{%puestos}} (clave, descr, nombre, puesto_stps, clave_stps, activo, id_rev, id_reg_cont, nivel, familia, labores, regimen, clasif) VALUES (100818, 'ADMINISTRATIVO AUXILIAR ""E""', '', 'AUXILIAR ADMINISTRATIVO', 821010200, 1, 1, 1, 10, 8, 18, 'C', '10.08.18');</v>
      </c>
    </row>
    <row r="49" spans="1:1" x14ac:dyDescent="0.25">
      <c r="A49" t="str">
        <f ca="1">IF(Valores!B49&lt;&gt;"", SUBSTITUTE(SUBSTITUTE(SUBSTITUTE($A$2, "{tbl}", d_TblName), "{field_list}", d_FieldList), "{values_list}", Valores!B49), "")</f>
        <v>INSERT INTO {{%puestos}} (clave, descr, nombre, puesto_stps, clave_stps, activo, id_rev, id_reg_cont, nivel, familia, labores, regimen, clasif) VALUES (90818, 'ADMINISTRATIVO AUXILIAR ""F""', '', 'AUXILIAR ADMINISTRATIVO', 821010200, 1, 1, 1, 9, 8, 18, 'C', '09.08.18');</v>
      </c>
    </row>
    <row r="50" spans="1:1" x14ac:dyDescent="0.25">
      <c r="A50" t="str">
        <f ca="1">IF(Valores!B50&lt;&gt;"", SUBSTITUTE(SUBSTITUTE(SUBSTITUTE($A$2, "{tbl}", d_TblName), "{field_list}", d_FieldList), "{values_list}", Valores!B50), "")</f>
        <v>INSERT INTO {{%puestos}} (clave, descr, nombre, puesto_stps, clave_stps, activo, id_rev, id_reg_cont, nivel, familia, labores, regimen, clasif) VALUES (80818, 'ADMINISTRATIVO AUXILIAR ""G""', '', 'AUXILIAR ADMINISTRATIVO', 821010200, 1, 1, 1, 8, 8, 18, 'C', '08.08.18');</v>
      </c>
    </row>
    <row r="51" spans="1:1" x14ac:dyDescent="0.25">
      <c r="A51" t="str">
        <f ca="1">IF(Valores!B51&lt;&gt;"", SUBSTITUTE(SUBSTITUTE(SUBSTITUTE($A$2, "{tbl}", d_TblName), "{field_list}", d_FieldList), "{values_list}", Valores!B51), "")</f>
        <v>INSERT INTO {{%puestos}} (clave, descr, nombre, puesto_stps, clave_stps, activo, id_rev, id_reg_cont, nivel, familia, labores, regimen, clasif) VALUES (120819, 'ADMINISTRATIVO AUXILIAR (PEP)', '', 'AUXILIAR ADMINISTRATIVO', 821010200, 1, 1, 2, 12, 8, 19, 'S', '12.08.19');</v>
      </c>
    </row>
    <row r="52" spans="1:1" x14ac:dyDescent="0.25">
      <c r="A52" t="str">
        <f ca="1">IF(Valores!B52&lt;&gt;"", SUBSTITUTE(SUBSTITUTE(SUBSTITUTE($A$2, "{tbl}", d_TblName), "{field_list}", d_FieldList), "{values_list}", Valores!B52), "")</f>
        <v>INSERT INTO {{%puestos}} (clave, descr, nombre, puesto_stps, clave_stps, activo, id_rev, id_reg_cont, nivel, familia, labores, regimen, clasif) VALUES (292002, 'AGENTE ""A"" DE TRABAJO', '', 'ASESOR DE PERSONAL', 1123020301, 1, 1, 1, 29, 20, 2, 'C', '29.20.02');</v>
      </c>
    </row>
    <row r="53" spans="1:1" x14ac:dyDescent="0.25">
      <c r="A53" t="str">
        <f ca="1">IF(Valores!B53&lt;&gt;"", SUBSTITUTE(SUBSTITUTE(SUBSTITUTE($A$2, "{tbl}", d_TblName), "{field_list}", d_FieldList), "{values_list}", Valores!B53), "")</f>
        <v>INSERT INTO {{%puestos}} (clave, descr, nombre, puesto_stps, clave_stps, activo, id_rev, id_reg_cont, nivel, familia, labores, regimen, clasif) VALUES (282002, 'AGENTE ""B"" DE TRABAJO', '', 'ASESOR DE PERSONAL', 1123020301, 1, 1, 1, 28, 20, 2, 'C', '28.20.02');</v>
      </c>
    </row>
    <row r="54" spans="1:1" x14ac:dyDescent="0.25">
      <c r="A54" t="str">
        <f ca="1">IF(Valores!B54&lt;&gt;"", SUBSTITUTE(SUBSTITUTE(SUBSTITUTE($A$2, "{tbl}", d_TblName), "{field_list}", d_FieldList), "{values_list}", Valores!B54), "")</f>
        <v>INSERT INTO {{%puestos}} (clave, descr, nombre, puesto_stps, clave_stps, activo, id_rev, id_reg_cont, nivel, familia, labores, regimen, clasif) VALUES (272002, 'AGENTE ""C"" DE TRABAJO', '', 'ASESOR DE PERSONAL', 1123020301, 1, 1, 1, 27, 20, 2, 'C', '27.20.02');</v>
      </c>
    </row>
    <row r="55" spans="1:1" x14ac:dyDescent="0.25">
      <c r="A55" t="str">
        <f ca="1">IF(Valores!B55&lt;&gt;"", SUBSTITUTE(SUBSTITUTE(SUBSTITUTE($A$2, "{tbl}", d_TblName), "{field_list}", d_FieldList), "{values_list}", Valores!B55), "")</f>
        <v>INSERT INTO {{%puestos}} (clave, descr, nombre, puesto_stps, clave_stps, activo, id_rev, id_reg_cont, nivel, familia, labores, regimen, clasif) VALUES (264413, 'AGENTE DE INFORMACION', '', 'AGENTE DE INFORMACION', 822070601, 1, 1, 2, 26, 44, 13, 'S', '26.44.13');</v>
      </c>
    </row>
    <row r="56" spans="1:1" x14ac:dyDescent="0.25">
      <c r="A56" t="str">
        <f ca="1">IF(Valores!B56&lt;&gt;"", SUBSTITUTE(SUBSTITUTE(SUBSTITUTE($A$2, "{tbl}", d_TblName), "{field_list}", d_FieldList), "{values_list}", Valores!B56), "")</f>
        <v>INSERT INTO {{%puestos}} (clave, descr, nombre, puesto_stps, clave_stps, activo, id_rev, id_reg_cont, nivel, familia, labores, regimen, clasif) VALUES (242807, 'AGENTE DE SERVICIO DE TELECOMUNICACIONES', '', 'TECNICO EN TELECOMUNICACIONES', 452020200, 1, 1, 2, 24, 28, 7, 'S', '24.28.07');</v>
      </c>
    </row>
    <row r="57" spans="1:1" x14ac:dyDescent="0.25">
      <c r="A57" t="str">
        <f ca="1">IF(Valores!B57&lt;&gt;"", SUBSTITUTE(SUBSTITUTE(SUBSTITUTE($A$2, "{tbl}", d_TblName), "{field_list}", d_FieldList), "{values_list}", Valores!B57), "")</f>
        <v>INSERT INTO {{%puestos}} (clave, descr, nombre, puesto_stps, clave_stps, activo, id_rev, id_reg_cont, nivel, familia, labores, regimen, clasif) VALUES (304303, 'ALMACENISTA ""A""', '', 'ALMACENISTA', 822020100, 1, 1, 2, 30, 43, 3, 'S', '30.43.03');</v>
      </c>
    </row>
    <row r="58" spans="1:1" x14ac:dyDescent="0.25">
      <c r="A58" t="str">
        <f ca="1">IF(Valores!B58&lt;&gt;"", SUBSTITUTE(SUBSTITUTE(SUBSTITUTE($A$2, "{tbl}", d_TblName), "{field_list}", d_FieldList), "{values_list}", Valores!B58), "")</f>
        <v>INSERT INTO {{%puestos}} (clave, descr, nombre, puesto_stps, clave_stps, activo, id_rev, id_reg_cont, nivel, familia, labores, regimen, clasif) VALUES (294303, 'ALMACENISTA ""B""', '', 'ALMACENISTA', 822020100, 1, 1, 2, 29, 43, 3, 'S', '29.43.03');</v>
      </c>
    </row>
    <row r="59" spans="1:1" x14ac:dyDescent="0.25">
      <c r="A59" t="str">
        <f ca="1">IF(Valores!B59&lt;&gt;"", SUBSTITUTE(SUBSTITUTE(SUBSTITUTE($A$2, "{tbl}", d_TblName), "{field_list}", d_FieldList), "{values_list}", Valores!B59), "")</f>
        <v>INSERT INTO {{%puestos}} (clave, descr, nombre, puesto_stps, clave_stps, activo, id_rev, id_reg_cont, nivel, familia, labores, regimen, clasif) VALUES (284303, 'ALMACENISTA ""C""', '', 'ALMACENISTA', 822020100, 1, 1, 2, 28, 43, 3, 'S', '28.43.03');</v>
      </c>
    </row>
    <row r="60" spans="1:1" x14ac:dyDescent="0.25">
      <c r="A60" t="str">
        <f ca="1">IF(Valores!B60&lt;&gt;"", SUBSTITUTE(SUBSTITUTE(SUBSTITUTE($A$2, "{tbl}", d_TblName), "{field_list}", d_FieldList), "{values_list}", Valores!B60), "")</f>
        <v>INSERT INTO {{%puestos}} (clave, descr, nombre, puesto_stps, clave_stps, activo, id_rev, id_reg_cont, nivel, familia, labores, regimen, clasif) VALUES (264303, 'ALMACENISTA ""D""', '', 'ALMACENISTA', 822020100, 1, 1, 2, 26, 43, 3, 'S', '26.43.03');</v>
      </c>
    </row>
    <row r="61" spans="1:1" x14ac:dyDescent="0.25">
      <c r="A61" t="str">
        <f ca="1">IF(Valores!B61&lt;&gt;"", SUBSTITUTE(SUBSTITUTE(SUBSTITUTE($A$2, "{tbl}", d_TblName), "{field_list}", d_FieldList), "{values_list}", Valores!B61), "")</f>
        <v>INSERT INTO {{%puestos}} (clave, descr, nombre, puesto_stps, clave_stps, activo, id_rev, id_reg_cont, nivel, familia, labores, regimen, clasif) VALUES (312902, 'ANALISTA ""A"" DE ESPECIALIDAD TECNICA INFORMATICA', '', 'TECNICO EN INFORMâ”´TICA', 443020500, 1, 1, 1, 31, 29, 2, 'C', '31.29.02');</v>
      </c>
    </row>
    <row r="62" spans="1:1" x14ac:dyDescent="0.25">
      <c r="A62" t="str">
        <f ca="1">IF(Valores!B62&lt;&gt;"", SUBSTITUTE(SUBSTITUTE(SUBSTITUTE($A$2, "{tbl}", d_TblName), "{field_list}", d_FieldList), "{values_list}", Valores!B62), "")</f>
        <v>INSERT INTO {{%puestos}} (clave, descr, nombre, puesto_stps, clave_stps, activo, id_rev, id_reg_cont, nivel, familia, labores, regimen, clasif) VALUES (302905, 'ANALISTA PRINCIPAL EN INFORMATICA', '', 'TECNICO EN INFORMâ”´TICA', 443020500, 1, 1, 1, 30, 29, 5, 'C', '30.29.05');</v>
      </c>
    </row>
    <row r="63" spans="1:1" x14ac:dyDescent="0.25">
      <c r="A63" t="str">
        <f ca="1">IF(Valores!B63&lt;&gt;"", SUBSTITUTE(SUBSTITUTE(SUBSTITUTE($A$2, "{tbl}", d_TblName), "{field_list}", d_FieldList), "{values_list}", Valores!B63), "")</f>
        <v>INSERT INTO {{%puestos}} (clave, descr, nombre, puesto_stps, clave_stps, activo, id_rev, id_reg_cont, nivel, familia, labores, regimen, clasif) VALUES (312905, 'ANALISTA PROGRAMADOR ""A"" EN INFORMATICA', '', 'PROGRAMADOR ANALISTA', 443020301, 1, 1, 1, 31, 29, 5, 'C', '31.29.05');</v>
      </c>
    </row>
    <row r="64" spans="1:1" x14ac:dyDescent="0.25">
      <c r="A64" t="str">
        <f ca="1">IF(Valores!B64&lt;&gt;"", SUBSTITUTE(SUBSTITUTE(SUBSTITUTE($A$2, "{tbl}", d_TblName), "{field_list}", d_FieldList), "{values_list}", Valores!B64), "")</f>
        <v>INSERT INTO {{%puestos}} (clave, descr, nombre, puesto_stps, clave_stps, activo, id_rev, id_reg_cont, nivel, familia, labores, regimen, clasif) VALUES (292955, 'ANALISTA PROGRAMADOR ""B"" EN INFORMATICA', '', 'PROGRAMADOR ANALISTA', 443020301, 1, 1, 1, 29, 29, 55, 'C', '29.29.55');</v>
      </c>
    </row>
    <row r="65" spans="1:1" x14ac:dyDescent="0.25">
      <c r="A65" t="str">
        <f ca="1">IF(Valores!B65&lt;&gt;"", SUBSTITUTE(SUBSTITUTE(SUBSTITUTE($A$2, "{tbl}", d_TblName), "{field_list}", d_FieldList), "{values_list}", Valores!B65), "")</f>
        <v>INSERT INTO {{%puestos}} (clave, descr, nombre, puesto_stps, clave_stps, activo, id_rev, id_reg_cont, nivel, familia, labores, regimen, clasif) VALUES (282905, 'ANALISTA PROGRAMADOR ""C"" EN INFORMâ”´TICA', '', 'PROGRAMADOR ANALISTA', 443020301, 1, 1, 1, 28, 29, 5, 'C', '28.29.05');</v>
      </c>
    </row>
    <row r="66" spans="1:1" x14ac:dyDescent="0.25">
      <c r="A66" t="str">
        <f ca="1">IF(Valores!B66&lt;&gt;"", SUBSTITUTE(SUBSTITUTE(SUBSTITUTE($A$2, "{tbl}", d_TblName), "{field_list}", d_FieldList), "{values_list}", Valores!B66), "")</f>
        <v>INSERT INTO {{%puestos}} (clave, descr, nombre, puesto_stps, clave_stps, activo, id_rev, id_reg_cont, nivel, familia, labores, regimen, clasif) VALUES (364601, 'APODERADO ADUANAL ""A""', '', 'AGENTE FISCAL', 923030100, 1, 1, 1, 36, 46, 1, 'C', '36.46.01');</v>
      </c>
    </row>
    <row r="67" spans="1:1" x14ac:dyDescent="0.25">
      <c r="A67" t="str">
        <f ca="1">IF(Valores!B67&lt;&gt;"", SUBSTITUTE(SUBSTITUTE(SUBSTITUTE($A$2, "{tbl}", d_TblName), "{field_list}", d_FieldList), "{values_list}", Valores!B67), "")</f>
        <v>INSERT INTO {{%puestos}} (clave, descr, nombre, puesto_stps, clave_stps, activo, id_rev, id_reg_cont, nivel, familia, labores, regimen, clasif) VALUES (354601, 'APODERADO ADUANAL ""B""', '', 'AGENTE FISCAL', 923030100, 1, 1, 1, 35, 46, 1, 'C', '35.46.01');</v>
      </c>
    </row>
    <row r="68" spans="1:1" x14ac:dyDescent="0.25">
      <c r="A68" t="str">
        <f ca="1">IF(Valores!B68&lt;&gt;"", SUBSTITUTE(SUBSTITUTE(SUBSTITUTE($A$2, "{tbl}", d_TblName), "{field_list}", d_FieldList), "{values_list}", Valores!B68), "")</f>
        <v>INSERT INTO {{%puestos}} (clave, descr, nombre, puesto_stps, clave_stps, activo, id_rev, id_reg_cont, nivel, familia, labores, regimen, clasif) VALUES (344601, 'APODERADO ADUANAL ""C""', '', 'AGENTE FISCAL', 923030100, 1, 1, 1, 34, 46, 1, 'C', '34.46.01');</v>
      </c>
    </row>
    <row r="69" spans="1:1" x14ac:dyDescent="0.25">
      <c r="A69" t="str">
        <f ca="1">IF(Valores!B69&lt;&gt;"", SUBSTITUTE(SUBSTITUTE(SUBSTITUTE($A$2, "{tbl}", d_TblName), "{field_list}", d_FieldList), "{values_list}", Valores!B69), "")</f>
        <v>INSERT INTO {{%puestos}} (clave, descr, nombre, puesto_stps, clave_stps, activo, id_rev, id_reg_cont, nivel, familia, labores, regimen, clasif) VALUES (334601, 'APODERADO ADUANAL ""D""', '', 'AGENTE FISCAL', 923030100, 1, 1, 1, 33, 46, 1, 'C', '33.46.01');</v>
      </c>
    </row>
    <row r="70" spans="1:1" x14ac:dyDescent="0.25">
      <c r="A70" t="str">
        <f ca="1">IF(Valores!B70&lt;&gt;"", SUBSTITUTE(SUBSTITUTE(SUBSTITUTE($A$2, "{tbl}", d_TblName), "{field_list}", d_FieldList), "{values_list}", Valores!B70), "")</f>
        <v>INSERT INTO {{%puestos}} (clave, descr, nombre, puesto_stps, clave_stps, activo, id_rev, id_reg_cont, nivel, familia, labores, regimen, clasif) VALUES (363102, 'ASESOR COMERCIAL', '', 'AGENTE DE OPERACIONES COMERCIALES', 713040100, 1, 1, 1, 36, 31, 2, 'C', '36.31.02');</v>
      </c>
    </row>
    <row r="71" spans="1:1" x14ac:dyDescent="0.25">
      <c r="A71" t="str">
        <f ca="1">IF(Valores!B71&lt;&gt;"", SUBSTITUTE(SUBSTITUTE(SUBSTITUTE($A$2, "{tbl}", d_TblName), "{field_list}", d_FieldList), "{values_list}", Valores!B71), "")</f>
        <v>INSERT INTO {{%puestos}} (clave, descr, nombre, puesto_stps, clave_stps, activo, id_rev, id_reg_cont, nivel, familia, labores, regimen, clasif) VALUES (450111, 'ASESOR EJECUTIVO D. G. DE PEMEX', '', 'SECRETARIO TECNICO', 824010200, 1, 1, 1, 45, 1, 11, 'C', '45.01.11');</v>
      </c>
    </row>
    <row r="72" spans="1:1" x14ac:dyDescent="0.25">
      <c r="A72" t="str">
        <f ca="1">IF(Valores!B72&lt;&gt;"", SUBSTITUTE(SUBSTITUTE(SUBSTITUTE($A$2, "{tbl}", d_TblName), "{field_list}", d_FieldList), "{values_list}", Valores!B72), "")</f>
        <v>INSERT INTO {{%puestos}} (clave, descr, nombre, puesto_stps, clave_stps, activo, id_rev, id_reg_cont, nivel, familia, labores, regimen, clasif) VALUES (322106, 'ASESOR TECNICO DE LA GERENCIA DE SERVICIOS MEDICOS', '', 'MEDICO GENERAL', 914080200, 1, 1, 1, 32, 21, 6, 'C', '32.21.06');</v>
      </c>
    </row>
    <row r="73" spans="1:1" x14ac:dyDescent="0.25">
      <c r="A73" t="str">
        <f ca="1">IF(Valores!B73&lt;&gt;"", SUBSTITUTE(SUBSTITUTE(SUBSTITUTE($A$2, "{tbl}", d_TblName), "{field_list}", d_FieldList), "{values_list}", Valores!B73), "")</f>
        <v>INSERT INTO {{%puestos}} (clave, descr, nombre, puesto_stps, clave_stps, activo, id_rev, id_reg_cont, nivel, familia, labores, regimen, clasif) VALUES (154804, 'ASISTENTE DE EDUCADORA', '', 'AUXILIAR DE EDUCADORA', 1122010201, 1, 1, 2, 15, 48, 4, 'S', '15.48.04');</v>
      </c>
    </row>
    <row r="74" spans="1:1" x14ac:dyDescent="0.25">
      <c r="A74" t="str">
        <f ca="1">IF(Valores!B74&lt;&gt;"", SUBSTITUTE(SUBSTITUTE(SUBSTITUTE($A$2, "{tbl}", d_TblName), "{field_list}", d_FieldList), "{values_list}", Valores!B74), "")</f>
        <v>INSERT INTO {{%puestos}} (clave, descr, nombre, puesto_stps, clave_stps, activo, id_rev, id_reg_cont, nivel, familia, labores, regimen, clasif) VALUES (157312, 'ASISTENTE DE HOSPITAL', '', 'ASISTENTE PARAMEDICO', 913080100, 1, 1, 2, 15, 73, 12, 'S', '15.73.12');</v>
      </c>
    </row>
    <row r="75" spans="1:1" x14ac:dyDescent="0.25">
      <c r="A75" t="str">
        <f ca="1">IF(Valores!B75&lt;&gt;"", SUBSTITUTE(SUBSTITUTE(SUBSTITUTE($A$2, "{tbl}", d_TblName), "{field_list}", d_FieldList), "{values_list}", Valores!B75), "")</f>
        <v>INSERT INTO {{%puestos}} (clave, descr, nombre, puesto_stps, clave_stps, activo, id_rev, id_reg_cont, nivel, familia, labores, regimen, clasif) VALUES (293306, 'AUDITOR CONTABLE (ALMACENES)', '', 'AUDITOR CONTABLE', 824020300, 1, 1, 1, 29, 33, 6, 'C', '29.33.06');</v>
      </c>
    </row>
    <row r="76" spans="1:1" x14ac:dyDescent="0.25">
      <c r="A76" t="str">
        <f ca="1">IF(Valores!B76&lt;&gt;"", SUBSTITUTE(SUBSTITUTE(SUBSTITUTE($A$2, "{tbl}", d_TblName), "{field_list}", d_FieldList), "{values_list}", Valores!B76), "")</f>
        <v>INSERT INTO {{%puestos}} (clave, descr, nombre, puesto_stps, clave_stps, activo, id_rev, id_reg_cont, nivel, familia, labores, regimen, clasif) VALUES (293354, 'AUDITOR DE MATERIALES (ALMACENES)', '', 'AUDITOR', 824020200, 1, 1, 1, 29, 33, 54, 'C', '29.33.54');</v>
      </c>
    </row>
    <row r="77" spans="1:1" x14ac:dyDescent="0.25">
      <c r="A77" t="str">
        <f ca="1">IF(Valores!B77&lt;&gt;"", SUBSTITUTE(SUBSTITUTE(SUBSTITUTE($A$2, "{tbl}", d_TblName), "{field_list}", d_FieldList), "{values_list}", Valores!B77), "")</f>
        <v>INSERT INTO {{%puestos}} (clave, descr, nombre, puesto_stps, clave_stps, activo, id_rev, id_reg_cont, nivel, familia, labores, regimen, clasif) VALUES (293307, 'AUDITOR DE OPERACION (ALMACENES)', '', 'AUDITOR', 824020200, 1, 1, 1, 29, 33, 7, 'C', '29.33.07');</v>
      </c>
    </row>
    <row r="78" spans="1:1" x14ac:dyDescent="0.25">
      <c r="A78" t="str">
        <f ca="1">IF(Valores!B78&lt;&gt;"", SUBSTITUTE(SUBSTITUTE(SUBSTITUTE($A$2, "{tbl}", d_TblName), "{field_list}", d_FieldList), "{values_list}", Valores!B78), "")</f>
        <v>INSERT INTO {{%puestos}} (clave, descr, nombre, puesto_stps, clave_stps, activo, id_rev, id_reg_cont, nivel, familia, labores, regimen, clasif) VALUES (297211, 'AUDITOR DE SEGURIDAD INDUSTRIAL', '', 'ESPECIALISTA EN Ã¡SEGURIDAD INDUSTRIAL', 923010401, 1, 1, 2, 29, 72, 11, 'S', '29.72.11');</v>
      </c>
    </row>
    <row r="79" spans="1:1" x14ac:dyDescent="0.25">
      <c r="A79" t="str">
        <f ca="1">IF(Valores!B79&lt;&gt;"", SUBSTITUTE(SUBSTITUTE(SUBSTITUTE($A$2, "{tbl}", d_TblName), "{field_list}", d_FieldList), "{values_list}", Valores!B79), "")</f>
        <v>INSERT INTO {{%puestos}} (clave, descr, nombre, puesto_stps, clave_stps, activo, id_rev, id_reg_cont, nivel, familia, labores, regimen, clasif) VALUES (373301, 'AUDITOR DE ZONA', '', 'AUDITOR', 824020200, 1, 1, 1, 37, 33, 1, 'C', '37.33.01');</v>
      </c>
    </row>
    <row r="80" spans="1:1" x14ac:dyDescent="0.25">
      <c r="A80" t="str">
        <f ca="1">IF(Valores!B80&lt;&gt;"", SUBSTITUTE(SUBSTITUTE(SUBSTITUTE($A$2, "{tbl}", d_TblName), "{field_list}", d_FieldList), "{values_list}", Valores!B80), "")</f>
        <v>INSERT INTO {{%puestos}} (clave, descr, nombre, puesto_stps, clave_stps, activo, id_rev, id_reg_cont, nivel, familia, labores, regimen, clasif) VALUES (293303, 'AUDITOR PRINCIPAL ""A""', '', 'AUDITOR', 824020200, 1, 1, 1, 29, 33, 3, 'C', '29.33.03');</v>
      </c>
    </row>
    <row r="81" spans="1:1" x14ac:dyDescent="0.25">
      <c r="A81" t="str">
        <f ca="1">IF(Valores!B81&lt;&gt;"", SUBSTITUTE(SUBSTITUTE(SUBSTITUTE($A$2, "{tbl}", d_TblName), "{field_list}", d_FieldList), "{values_list}", Valores!B81), "")</f>
        <v>INSERT INTO {{%puestos}} (clave, descr, nombre, puesto_stps, clave_stps, activo, id_rev, id_reg_cont, nivel, familia, labores, regimen, clasif) VALUES (283353, 'AUDITOR PRINCIPAL ""B""', '', 'AUDITOR', 824020200, 1, 1, 1, 28, 33, 53, 'C', '28.33.53');</v>
      </c>
    </row>
    <row r="82" spans="1:1" x14ac:dyDescent="0.25">
      <c r="A82" t="str">
        <f ca="1">IF(Valores!B82&lt;&gt;"", SUBSTITUTE(SUBSTITUTE(SUBSTITUTE($A$2, "{tbl}", d_TblName), "{field_list}", d_FieldList), "{values_list}", Valores!B82), "")</f>
        <v>INSERT INTO {{%puestos}} (clave, descr, nombre, puesto_stps, clave_stps, activo, id_rev, id_reg_cont, nivel, familia, labores, regimen, clasif) VALUES (333302, 'AUDITOR RESIDENTE ""B""', '', 'AUDITOR', 824020200, 1, 1, 1, 33, 33, 2, 'C', '33.33.02');</v>
      </c>
    </row>
    <row r="83" spans="1:1" x14ac:dyDescent="0.25">
      <c r="A83" t="str">
        <f ca="1">IF(Valores!B83&lt;&gt;"", SUBSTITUTE(SUBSTITUTE(SUBSTITUTE($A$2, "{tbl}", d_TblName), "{field_list}", d_FieldList), "{values_list}", Valores!B83), "")</f>
        <v>INSERT INTO {{%puestos}} (clave, descr, nombre, puesto_stps, clave_stps, activo, id_rev, id_reg_cont, nivel, familia, labores, regimen, clasif) VALUES (313302, 'AUDITOR RESIDENTE ""C""', '', 'AUDITOR', 824020200, 1, 1, 1, 31, 33, 2, 'C', '31.33.02');</v>
      </c>
    </row>
    <row r="84" spans="1:1" x14ac:dyDescent="0.25">
      <c r="A84" t="str">
        <f ca="1">IF(Valores!B84&lt;&gt;"", SUBSTITUTE(SUBSTITUTE(SUBSTITUTE($A$2, "{tbl}", d_TblName), "{field_list}", d_FieldList), "{values_list}", Valores!B84), "")</f>
        <v>INSERT INTO {{%puestos}} (clave, descr, nombre, puesto_stps, clave_stps, activo, id_rev, id_reg_cont, nivel, familia, labores, regimen, clasif) VALUES (303202, 'AUXILIAR ""A"" EN INGENIERIA-CONTROL DE OBRAS', '', 'INGENIERO RESIDENTE', 313030102, 1, 1, 1, 30, 32, 2, 'C', '30.32.02');</v>
      </c>
    </row>
    <row r="85" spans="1:1" x14ac:dyDescent="0.25">
      <c r="A85" t="str">
        <f ca="1">IF(Valores!B85&lt;&gt;"", SUBSTITUTE(SUBSTITUTE(SUBSTITUTE($A$2, "{tbl}", d_TblName), "{field_list}", d_FieldList), "{values_list}", Valores!B85), "")</f>
        <v>INSERT INTO {{%puestos}} (clave, descr, nombre, puesto_stps, clave_stps, activo, id_rev, id_reg_cont, nivel, familia, labores, regimen, clasif) VALUES (303207, 'AUXILIAR ""A"" EN INGENIERIA-LOGISTICA DE MATERIALES Y EQUIPO', '', 'EMPLEADO DE Câ”´LCULO DE MATERIALES', 822010100, 1, 1, 1, 30, 32, 7, 'C', '30.32.07');</v>
      </c>
    </row>
    <row r="86" spans="1:1" x14ac:dyDescent="0.25">
      <c r="A86" t="str">
        <f ca="1">IF(Valores!B86&lt;&gt;"", SUBSTITUTE(SUBSTITUTE(SUBSTITUTE($A$2, "{tbl}", d_TblName), "{field_list}", d_FieldList), "{values_list}", Valores!B86), "")</f>
        <v>INSERT INTO {{%puestos}} (clave, descr, nombre, puesto_stps, clave_stps, activo, id_rev, id_reg_cont, nivel, familia, labores, regimen, clasif) VALUES (293207, 'AUXILIAR ""B"" DE INGENIERIA-LOGISTICA MATERIALES Y EQUIPO', '', 'EMPLEADO DE Câ”´LCULO DE MATERIALES', 822010100, 1, 1, 1, 29, 32, 7, 'C', '29.32.07');</v>
      </c>
    </row>
    <row r="87" spans="1:1" x14ac:dyDescent="0.25">
      <c r="A87" t="str">
        <f ca="1">IF(Valores!B87&lt;&gt;"", SUBSTITUTE(SUBSTITUTE(SUBSTITUTE($A$2, "{tbl}", d_TblName), "{field_list}", d_FieldList), "{values_list}", Valores!B87), "")</f>
        <v>INSERT INTO {{%puestos}} (clave, descr, nombre, puesto_stps, clave_stps, activo, id_rev, id_reg_cont, nivel, familia, labores, regimen, clasif) VALUES (284204, 'AUXILIAR ""A"" DE TECNICO EN ADQUISICIONES', '', 'ENCARGADO DE COMPRAS', 823030201, 1, 1, 2, 28, 42, 4, 'S', '28.42.04');</v>
      </c>
    </row>
    <row r="88" spans="1:1" x14ac:dyDescent="0.25">
      <c r="A88" t="str">
        <f ca="1">IF(Valores!B88&lt;&gt;"", SUBSTITUTE(SUBSTITUTE(SUBSTITUTE($A$2, "{tbl}", d_TblName), "{field_list}", d_FieldList), "{values_list}", Valores!B88), "")</f>
        <v>INSERT INTO {{%puestos}} (clave, descr, nombre, puesto_stps, clave_stps, activo, id_rev, id_reg_cont, nivel, familia, labores, regimen, clasif) VALUES (214312, 'AUXILIAR ""A"" EN INSPECCION DE MATERIALES', '', 'INSPECTOR', 553010101, 1, 1, 2, 21, 43, 12, 'S', '21.43.12');</v>
      </c>
    </row>
    <row r="89" spans="1:1" x14ac:dyDescent="0.25">
      <c r="A89" t="str">
        <f ca="1">IF(Valores!B89&lt;&gt;"", SUBSTITUTE(SUBSTITUTE(SUBSTITUTE($A$2, "{tbl}", d_TblName), "{field_list}", d_FieldList), "{values_list}", Valores!B89), "")</f>
        <v>INSERT INTO {{%puestos}} (clave, descr, nombre, puesto_stps, clave_stps, activo, id_rev, id_reg_cont, nivel, familia, labores, regimen, clasif) VALUES (264204, 'AUXILIAR ""B"" DE TECNICO EN ADQUISICIONES', '', 'ENCARGADO DE COMPRAS', 823030201, 1, 1, 2, 26, 42, 4, 'S', '26.42.04');</v>
      </c>
    </row>
    <row r="90" spans="1:1" x14ac:dyDescent="0.25">
      <c r="A90" t="str">
        <f ca="1">IF(Valores!B90&lt;&gt;"", SUBSTITUTE(SUBSTITUTE(SUBSTITUTE($A$2, "{tbl}", d_TblName), "{field_list}", d_FieldList), "{values_list}", Valores!B90), "")</f>
        <v>INSERT INTO {{%puestos}} (clave, descr, nombre, puesto_stps, clave_stps, activo, id_rev, id_reg_cont, nivel, familia, labores, regimen, clasif) VALUES (184312, 'AUXILIAR ""B"" EN INSPECCION DE MATERIALES', '', 'INSPECTOR', 553010101, 1, 1, 2, 18, 43, 12, 'S', '18.43.12');</v>
      </c>
    </row>
    <row r="91" spans="1:1" x14ac:dyDescent="0.25">
      <c r="A91" t="str">
        <f ca="1">IF(Valores!B91&lt;&gt;"", SUBSTITUTE(SUBSTITUTE(SUBSTITUTE($A$2, "{tbl}", d_TblName), "{field_list}", d_FieldList), "{values_list}", Valores!B91), "")</f>
        <v>INSERT INTO {{%puestos}} (clave, descr, nombre, puesto_stps, clave_stps, activo, id_rev, id_reg_cont, nivel, familia, labores, regimen, clasif) VALUES (244204, 'AUXILIAR ""C"" DE TECNICO EN ADQUISICIONES', '', 'ENCARGADO DE COMPRAS', 823030201, 1, 1, 2, 24, 42, 4, 'S', '24.42.04');</v>
      </c>
    </row>
    <row r="92" spans="1:1" x14ac:dyDescent="0.25">
      <c r="A92" t="str">
        <f ca="1">IF(Valores!B92&lt;&gt;"", SUBSTITUTE(SUBSTITUTE(SUBSTITUTE($A$2, "{tbl}", d_TblName), "{field_list}", d_FieldList), "{values_list}", Valores!B92), "")</f>
        <v>INSERT INTO {{%puestos}} (clave, descr, nombre, puesto_stps, clave_stps, activo, id_rev, id_reg_cont, nivel, familia, labores, regimen, clasif) VALUES (164312, 'AUXILIAR ""C"" EN INSPECCION DE MATERIALES', '', 'INSPECTOR', 553010101, 1, 1, 2, 16, 43, 12, 'S', '16.43.12');</v>
      </c>
    </row>
    <row r="93" spans="1:1" x14ac:dyDescent="0.25">
      <c r="A93" t="str">
        <f ca="1">IF(Valores!B93&lt;&gt;"", SUBSTITUTE(SUBSTITUTE(SUBSTITUTE($A$2, "{tbl}", d_TblName), "{field_list}", d_FieldList), "{values_list}", Valores!B93), "")</f>
        <v>INSERT INTO {{%puestos}} (clave, descr, nombre, puesto_stps, clave_stps, activo, id_rev, id_reg_cont, nivel, familia, labores, regimen, clasif) VALUES (234204, 'AUXILIAR ""D"" DE TECNICO EN ADQUISICIONES', '', 'ENCARGADO DE COMPRAS', 823030201, 1, 1, 2, 23, 42, 4, 'S', '23.42.04');</v>
      </c>
    </row>
    <row r="94" spans="1:1" x14ac:dyDescent="0.25">
      <c r="A94" t="str">
        <f ca="1">IF(Valores!B94&lt;&gt;"", SUBSTITUTE(SUBSTITUTE(SUBSTITUTE($A$2, "{tbl}", d_TblName), "{field_list}", d_FieldList), "{values_list}", Valores!B94), "")</f>
        <v>INSERT INTO {{%puestos}} (clave, descr, nombre, puesto_stps, clave_stps, activo, id_rev, id_reg_cont, nivel, familia, labores, regimen, clasif) VALUES (291804, 'AUXILIAR ADMINISTRATIVO ""A""', '', 'AUXILIAR ADMINISTRATIVO', 821010200, 1, 1, 2, 29, 18, 4, 'S', '29.18.04');</v>
      </c>
    </row>
    <row r="95" spans="1:1" x14ac:dyDescent="0.25">
      <c r="A95" t="str">
        <f ca="1">IF(Valores!B95&lt;&gt;"", SUBSTITUTE(SUBSTITUTE(SUBSTITUTE($A$2, "{tbl}", d_TblName), "{field_list}", d_FieldList), "{values_list}", Valores!B95), "")</f>
        <v>INSERT INTO {{%puestos}} (clave, descr, nombre, puesto_stps, clave_stps, activo, id_rev, id_reg_cont, nivel, familia, labores, regimen, clasif) VALUES (261804, 'AUXILIAR ADMINISTRATIVO ""B""', '', 'AUXILIAR ADMINISTRATIVO', 821010200, 1, 1, 2, 26, 18, 4, 'S', '26.18.04');</v>
      </c>
    </row>
    <row r="96" spans="1:1" x14ac:dyDescent="0.25">
      <c r="A96" t="str">
        <f ca="1">IF(Valores!B96&lt;&gt;"", SUBSTITUTE(SUBSTITUTE(SUBSTITUTE($A$2, "{tbl}", d_TblName), "{field_list}", d_FieldList), "{values_list}", Valores!B96), "")</f>
        <v>INSERT INTO {{%puestos}} (clave, descr, nombre, puesto_stps, clave_stps, activo, id_rev, id_reg_cont, nivel, familia, labores, regimen, clasif) VALUES (251804, 'AUXILIAR ADMINISTRATIVO ""C""', '', 'AUXILIAR ADMINISTRATIVO', 821010200, 1, 1, 2, 25, 18, 4, 'S', '25.18.04');</v>
      </c>
    </row>
    <row r="97" spans="1:1" x14ac:dyDescent="0.25">
      <c r="A97" t="str">
        <f ca="1">IF(Valores!B97&lt;&gt;"", SUBSTITUTE(SUBSTITUTE(SUBSTITUTE($A$2, "{tbl}", d_TblName), "{field_list}", d_FieldList), "{values_list}", Valores!B97), "")</f>
        <v>INSERT INTO {{%puestos}} (clave, descr, nombre, puesto_stps, clave_stps, activo, id_rev, id_reg_cont, nivel, familia, labores, regimen, clasif) VALUES (241804, 'AUXILIAR ADMINISTRATIVO ""D""', '', 'AUXILIAR ADMINISTRATIVO', 821010200, 1, 1, 2, 24, 18, 4, 'S', '24.18.04');</v>
      </c>
    </row>
    <row r="98" spans="1:1" x14ac:dyDescent="0.25">
      <c r="A98" t="str">
        <f ca="1">IF(Valores!B98&lt;&gt;"", SUBSTITUTE(SUBSTITUTE(SUBSTITUTE($A$2, "{tbl}", d_TblName), "{field_list}", d_FieldList), "{values_list}", Valores!B98), "")</f>
        <v>INSERT INTO {{%puestos}} (clave, descr, nombre, puesto_stps, clave_stps, activo, id_rev, id_reg_cont, nivel, familia, labores, regimen, clasif) VALUES (231804, 'AUXILIAR ADMINISTRATIVO ""E""', '', 'AUXILIAR ADMINISTRATIVO', 821010200, 1, 1, 2, 23, 18, 4, 'S', '23.18.04');</v>
      </c>
    </row>
    <row r="99" spans="1:1" x14ac:dyDescent="0.25">
      <c r="A99" t="str">
        <f ca="1">IF(Valores!B99&lt;&gt;"", SUBSTITUTE(SUBSTITUTE(SUBSTITUTE($A$2, "{tbl}", d_TblName), "{field_list}", d_FieldList), "{values_list}", Valores!B99), "")</f>
        <v>INSERT INTO {{%puestos}} (clave, descr, nombre, puesto_stps, clave_stps, activo, id_rev, id_reg_cont, nivel, familia, labores, regimen, clasif) VALUES (221804, 'AUXILIAR ADMINISTRATIVO ""F""', '', 'AUXILIAR ADMINISTRATIVO', 821010200, 1, 1, 2, 22, 18, 4, 'S', '22.18.04');</v>
      </c>
    </row>
    <row r="100" spans="1:1" x14ac:dyDescent="0.25">
      <c r="A100" t="str">
        <f ca="1">IF(Valores!B100&lt;&gt;"", SUBSTITUTE(SUBSTITUTE(SUBSTITUTE($A$2, "{tbl}", d_TblName), "{field_list}", d_FieldList), "{values_list}", Valores!B100), "")</f>
        <v>INSERT INTO {{%puestos}} (clave, descr, nombre, puesto_stps, clave_stps, activo, id_rev, id_reg_cont, nivel, familia, labores, regimen, clasif) VALUES (234109, 'AUXILIAR DE CONTABILIDAD DE PRIMERA', '', 'AUXILIAR CONTABLE', 823010401, 1, 1, 2, 23, 41, 9, 'S', '23.41.09');</v>
      </c>
    </row>
    <row r="101" spans="1:1" x14ac:dyDescent="0.25">
      <c r="A101" t="str">
        <f ca="1">IF(Valores!B101&lt;&gt;"", SUBSTITUTE(SUBSTITUTE(SUBSTITUTE($A$2, "{tbl}", d_TblName), "{field_list}", d_FieldList), "{values_list}", Valores!B101), "")</f>
        <v>INSERT INTO {{%puestos}} (clave, descr, nombre, puesto_stps, clave_stps, activo, id_rev, id_reg_cont, nivel, familia, labores, regimen, clasif) VALUES (205706, 'AUXILIAR DE CONTROL DE PROCESOS', '', 'SUPERVISOR-OPERADOR DE PLANTA', 222010101, 1, 1, 2, 20, 57, 6, 'S', '20.57.06');</v>
      </c>
    </row>
    <row r="102" spans="1:1" x14ac:dyDescent="0.25">
      <c r="A102" t="str">
        <f ca="1">IF(Valores!B102&lt;&gt;"", SUBSTITUTE(SUBSTITUTE(SUBSTITUTE($A$2, "{tbl}", d_TblName), "{field_list}", d_FieldList), "{values_list}", Valores!B102), "")</f>
        <v>INSERT INTO {{%puestos}} (clave, descr, nombre, puesto_stps, clave_stps, activo, id_rev, id_reg_cont, nivel, familia, labores, regimen, clasif) VALUES (259601, 'ENCARGADO DE MANTENIMIENTO (SISTEMAS DE REGRIGERACION Y AIRE ACONDICIONADO)', '', 'OPERADOR INSTALACIONES REGRIGERACION', 423050302, 1, 1, 2, 25, 96, 1, 'S', '25.96.01');</v>
      </c>
    </row>
    <row r="103" spans="1:1" x14ac:dyDescent="0.25">
      <c r="A103" t="str">
        <f ca="1">IF(Valores!B103&lt;&gt;"", SUBSTITUTE(SUBSTITUTE(SUBSTITUTE($A$2, "{tbl}", d_TblName), "{field_list}", d_FieldList), "{values_list}", Valores!B103), "")</f>
        <v>INSERT INTO {{%puestos}} (clave, descr, nombre, puesto_stps, clave_stps, activo, id_rev, id_reg_cont, nivel, familia, labores, regimen, clasif) VALUES (293204, 'AUXILIAR DE INGENIERIA MECâ”´NICA DE SUELOS', '', 'INGENIERO EN MECâ”´NICA DE SUELOS', 314030700, 1, 1, 1, 29, 32, 4, 'C', '29.32.04');</v>
      </c>
    </row>
    <row r="104" spans="1:1" x14ac:dyDescent="0.25">
      <c r="A104" t="str">
        <f ca="1">IF(Valores!B104&lt;&gt;"", SUBSTITUTE(SUBSTITUTE(SUBSTITUTE($A$2, "{tbl}", d_TblName), "{field_list}", d_FieldList), "{values_list}", Valores!B104), "")</f>
        <v>INSERT INTO {{%puestos}} (clave, descr, nombre, puesto_stps, clave_stps, activo, id_rev, id_reg_cont, nivel, familia, labores, regimen, clasif) VALUES (293203, 'AUXILIAR DE INGENIERIA-CONTROL TECNICO DE MATERIALES', '', 'EMPLEADO DE Câ”´LCULO DE MATERIALES', 822010100, 1, 1, 1, 29, 32, 3, 'C', '29.32.03');</v>
      </c>
    </row>
    <row r="105" spans="1:1" x14ac:dyDescent="0.25">
      <c r="A105" t="str">
        <f ca="1">IF(Valores!B105&lt;&gt;"", SUBSTITUTE(SUBSTITUTE(SUBSTITUTE($A$2, "{tbl}", d_TblName), "{field_list}", d_FieldList), "{values_list}", Valores!B105), "")</f>
        <v>INSERT INTO {{%puestos}} (clave, descr, nombre, puesto_stps, clave_stps, activo, id_rev, id_reg_cont, nivel, familia, labores, regimen, clasif) VALUES (325302, 'AUXILIAR DE JEFE DE SECCION DE REPARACION Y TERMINACION DE POZOS', '', 'TECNICO EN PERFORACION DE POZOS DE PETRÃ‹LEO Y GAS', 222090100, 1, 1, 1, 32, 53, 2, 'C', '32.53.02');</v>
      </c>
    </row>
    <row r="106" spans="1:1" x14ac:dyDescent="0.25">
      <c r="A106" t="str">
        <f ca="1">IF(Valores!B106&lt;&gt;"", SUBSTITUTE(SUBSTITUTE(SUBSTITUTE($A$2, "{tbl}", d_TblName), "{field_list}", d_FieldList), "{values_list}", Valores!B106), "")</f>
        <v>INSERT INTO {{%puestos}} (clave, descr, nombre, puesto_stps, clave_stps, activo, id_rev, id_reg_cont, nivel, familia, labores, regimen, clasif) VALUES (335201, 'AUXILIAR DE JEFE SECCION PERFORACION', '', 'PERFORADOR', 223020600, 1, 1, 1, 33, 52, 1, 'C', '33.52.01');</v>
      </c>
    </row>
    <row r="107" spans="1:1" x14ac:dyDescent="0.25">
      <c r="A107" t="str">
        <f ca="1">IF(Valores!B107&lt;&gt;"", SUBSTITUTE(SUBSTITUTE(SUBSTITUTE($A$2, "{tbl}", d_TblName), "{field_list}", d_FieldList), "{values_list}", Valores!B107), "")</f>
        <v>INSERT INTO {{%puestos}} (clave, descr, nombre, puesto_stps, clave_stps, activo, id_rev, id_reg_cont, nivel, familia, labores, regimen, clasif) VALUES (114406, 'AUXILIAR DE OFICINA', '', 'AUXILIAR ADMINISTRATIVO', 821010200, 1, 1, 2, 11, 44, 6, 'S', '11.44.06');</v>
      </c>
    </row>
    <row r="108" spans="1:1" x14ac:dyDescent="0.25">
      <c r="A108" t="str">
        <f ca="1">IF(Valores!B108&lt;&gt;"", SUBSTITUTE(SUBSTITUTE(SUBSTITUTE($A$2, "{tbl}", d_TblName), "{field_list}", d_FieldList), "{values_list}", Valores!B108), "")</f>
        <v>INSERT INTO {{%puestos}} (clave, descr, nombre, puesto_stps, clave_stps, activo, id_rev, id_reg_cont, nivel, familia, labores, regimen, clasif) VALUES (249601, 'AUXILIAR DE OPERACIONES (TERMINALES DE ALMACENAMIENTO Y REPARTO)', '', 'SUPERVISOR-OPERADOR DE PLANTA', 222010101, 1, 1, 2, 24, 96, 1, 'S', '24.96.01');</v>
      </c>
    </row>
    <row r="109" spans="1:1" x14ac:dyDescent="0.25">
      <c r="A109" t="str">
        <f ca="1">IF(Valores!B109&lt;&gt;"", SUBSTITUTE(SUBSTITUTE(SUBSTITUTE($A$2, "{tbl}", d_TblName), "{field_list}", d_FieldList), "{values_list}", Valores!B109), "")</f>
        <v>INSERT INTO {{%puestos}} (clave, descr, nombre, puesto_stps, clave_stps, activo, id_rev, id_reg_cont, nivel, familia, labores, regimen, clasif) VALUES (223519, 'AUXILIAR DE TOPOGRAFâ•A', '', 'TOPOGRAFISTA', 313050301, 1, 1, 2, 22, 35, 19, 'S', '22.35.19');</v>
      </c>
    </row>
    <row r="110" spans="1:1" x14ac:dyDescent="0.25">
      <c r="A110" t="str">
        <f ca="1">IF(Valores!B110&lt;&gt;"", SUBSTITUTE(SUBSTITUTE(SUBSTITUTE($A$2, "{tbl}", d_TblName), "{field_list}", d_FieldList), "{values_list}", Valores!B110), "")</f>
        <v>INSERT INTO {{%puestos}} (clave, descr, nombre, puesto_stps, clave_stps, activo, id_rev, id_reg_cont, nivel, familia, labores, regimen, clasif) VALUES (183708, 'AUXILIAR EN TERAPIA Fâ•SICA Y REHABILITACIÃ‹N', '', 'TECNICO EN REHABILITACIÃ‹N Fâ•SICA', 913220500, 1, 1, 2, 18, 37, 8, 'S', '18.37.08');</v>
      </c>
    </row>
    <row r="111" spans="1:1" x14ac:dyDescent="0.25">
      <c r="A111" t="str">
        <f ca="1">IF(Valores!B111&lt;&gt;"", SUBSTITUTE(SUBSTITUTE(SUBSTITUTE($A$2, "{tbl}", d_TblName), "{field_list}", d_FieldList), "{values_list}", Valores!B111), "")</f>
        <v>INSERT INTO {{%puestos}} (clave, descr, nombre, puesto_stps, clave_stps, activo, id_rev, id_reg_cont, nivel, familia, labores, regimen, clasif) VALUES (295309, 'AUXILIAR INSPECCION TUBULAR', '', 'INSPECTOR DE TUBERIAS DE PETRÃ‹LEO', 223010200, 1, 1, 1, 29, 53, 9, 'C', '29.53.09');</v>
      </c>
    </row>
    <row r="112" spans="1:1" x14ac:dyDescent="0.25">
      <c r="A112" t="str">
        <f ca="1">IF(Valores!B112&lt;&gt;"", SUBSTITUTE(SUBSTITUTE(SUBSTITUTE($A$2, "{tbl}", d_TblName), "{field_list}", d_FieldList), "{values_list}", Valores!B112), "")</f>
        <v>INSERT INTO {{%puestos}} (clave, descr, nombre, puesto_stps, clave_stps, activo, id_rev, id_reg_cont, nivel, familia, labores, regimen, clasif) VALUES (301801, 'AUXILIAR PRINCIPAL ADMINISTRATIVO', '', 'AUXILIAR ADMINISTRATIVO', 821010200, 1, 1, 2, 30, 18, 1, 'S', '30.18.01');</v>
      </c>
    </row>
    <row r="113" spans="1:1" x14ac:dyDescent="0.25">
      <c r="A113" t="str">
        <f ca="1">IF(Valores!B113&lt;&gt;"", SUBSTITUTE(SUBSTITUTE(SUBSTITUTE($A$2, "{tbl}", d_TblName), "{field_list}", d_FieldList), "{values_list}", Valores!B113), "")</f>
        <v>INSERT INTO {{%puestos}} (clave, descr, nombre, puesto_stps, clave_stps, activo, id_rev, id_reg_cont, nivel, familia, labores, regimen, clasif) VALUES (296151, 'AUXILIAR TECNICO ""A"" EN SISTEMAS DE MANTENIMIENTO', '', 'TECNICO EN MANTENIMIENTO INDUSTRIAL', 413110500, 1, 1, 1, 29, 61, 51, 'C', '29.61.51');</v>
      </c>
    </row>
    <row r="114" spans="1:1" x14ac:dyDescent="0.25">
      <c r="A114" t="str">
        <f ca="1">IF(Valores!B114&lt;&gt;"", SUBSTITUTE(SUBSTITUTE(SUBSTITUTE($A$2, "{tbl}", d_TblName), "{field_list}", d_FieldList), "{values_list}", Valores!B114), "")</f>
        <v>INSERT INTO {{%puestos}} (clave, descr, nombre, puesto_stps, clave_stps, activo, id_rev, id_reg_cont, nivel, familia, labores, regimen, clasif) VALUES (279603, 'AUXILIAR TECNICO ""C"" SISTEMAS DE OPERACION', '', 'ESTADISTICO EN GENERAL', 1114060600, 1, 1, 1, 27, 96, 3, 'C', '27.96.03');</v>
      </c>
    </row>
    <row r="115" spans="1:1" x14ac:dyDescent="0.25">
      <c r="A115" t="str">
        <f ca="1">IF(Valores!B115&lt;&gt;"", SUBSTITUTE(SUBSTITUTE(SUBSTITUTE($A$2, "{tbl}", d_TblName), "{field_list}", d_FieldList), "{values_list}", Valores!B115), "")</f>
        <v>INSERT INTO {{%puestos}} (clave, descr, nombre, puesto_stps, clave_stps, activo, id_rev, id_reg_cont, nivel, familia, labores, regimen, clasif) VALUES (313121, 'AUXILIAR TECNICO ""A"" (ASESOR COMERCIAL)', '', 'AGENTE DE OPERACIONES COMERCIALES', 713040100, 1, 1, 2, 31, 31, 21, 'S', '31.31.21');</v>
      </c>
    </row>
    <row r="116" spans="1:1" x14ac:dyDescent="0.25">
      <c r="A116" t="str">
        <f ca="1">IF(Valores!B116&lt;&gt;"", SUBSTITUTE(SUBSTITUTE(SUBSTITUTE($A$2, "{tbl}", d_TblName), "{field_list}", d_FieldList), "{values_list}", Valores!B116), "")</f>
        <v>INSERT INTO {{%puestos}} (clave, descr, nombre, puesto_stps, clave_stps, activo, id_rev, id_reg_cont, nivel, familia, labores, regimen, clasif) VALUES (311710, 'AUXILIAR TECNICO ""A"" (PEP)', '', 'TECNICO EN PRODUCCION', 463011200, 1, 1, 2, 31, 17, 10, 'S', '31.17.10');</v>
      </c>
    </row>
    <row r="117" spans="1:1" x14ac:dyDescent="0.25">
      <c r="A117" t="str">
        <f ca="1">IF(Valores!B117&lt;&gt;"", SUBSTITUTE(SUBSTITUTE(SUBSTITUTE($A$2, "{tbl}", d_TblName), "{field_list}", d_FieldList), "{values_list}", Valores!B117), "")</f>
        <v>INSERT INTO {{%puestos}} (clave, descr, nombre, puesto_stps, clave_stps, activo, id_rev, id_reg_cont, nivel, familia, labores, regimen, clasif) VALUES (291710, 'AUXILIAR TECNICO ""B"" (PEP)', 'AUXILIAR TECNICO B', 'TECNICO EN PRODUCCION', 463011200, 1, 1, 2, 29, 17, 10, 'S', '29.17.10');</v>
      </c>
    </row>
    <row r="118" spans="1:1" x14ac:dyDescent="0.25">
      <c r="A118" t="str">
        <f ca="1">IF(Valores!B118&lt;&gt;"", SUBSTITUTE(SUBSTITUTE(SUBSTITUTE($A$2, "{tbl}", d_TblName), "{field_list}", d_FieldList), "{values_list}", Valores!B118), "")</f>
        <v>INSERT INTO {{%puestos}} (clave, descr, nombre, puesto_stps, clave_stps, activo, id_rev, id_reg_cont, nivel, familia, labores, regimen, clasif) VALUES (299602, 'AUXILIAR TECNICO ""B"" SISTEMAS DE ESTADISTICA Y/O CONTROL', '', 'AUXILIAR ESTADISTICO', 823010200, 1, 1, 2, 29, 96, 2, 'S', '29.96.02');</v>
      </c>
    </row>
    <row r="119" spans="1:1" x14ac:dyDescent="0.25">
      <c r="A119" t="str">
        <f ca="1">IF(Valores!B119&lt;&gt;"", SUBSTITUTE(SUBSTITUTE(SUBSTITUTE($A$2, "{tbl}", d_TblName), "{field_list}", d_FieldList), "{values_list}", Valores!B119), "")</f>
        <v>INSERT INTO {{%puestos}} (clave, descr, nombre, puesto_stps, clave_stps, activo, id_rev, id_reg_cont, nivel, familia, labores, regimen, clasif) VALUES (271710, 'AUXILIAR TECNICO ""C"" (PEP)', '', 'TECNICO EN PRODUCCION', 463011200, 1, 1, 2, 27, 17, 10, 'S', '27.17.10');</v>
      </c>
    </row>
    <row r="120" spans="1:1" x14ac:dyDescent="0.25">
      <c r="A120" t="str">
        <f ca="1">IF(Valores!B120&lt;&gt;"", SUBSTITUTE(SUBSTITUTE(SUBSTITUTE($A$2, "{tbl}", d_TblName), "{field_list}", d_FieldList), "{values_list}", Valores!B120), "")</f>
        <v>INSERT INTO {{%puestos}} (clave, descr, nombre, puesto_stps, clave_stps, activo, id_rev, id_reg_cont, nivel, familia, labores, regimen, clasif) VALUES (251710, 'AUXILIAR TECNICO ""D"" (PEP)', '', 'TECNICO EN PRODUCCION', 463011200, 1, 1, 2, 25, 17, 10, 'S', '25.17.10');</v>
      </c>
    </row>
    <row r="121" spans="1:1" x14ac:dyDescent="0.25">
      <c r="A121" t="str">
        <f ca="1">IF(Valores!B121&lt;&gt;"", SUBSTITUTE(SUBSTITUTE(SUBSTITUTE($A$2, "{tbl}", d_TblName), "{field_list}", d_FieldList), "{values_list}", Valores!B121), "")</f>
        <v>INSERT INTO {{%puestos}} (clave, descr, nombre, puesto_stps, clave_stps, activo, id_rev, id_reg_cont, nivel, familia, labores, regimen, clasif) VALUES (249602, 'AUXILIAR TECNICO ""D"" SISTEMAS DE ESTADISTICA Y/O CONTROL', '', 'AUXILIAR ESTADISTICO', 823010200, 1, 1, 2, 24, 96, 2, 'S', '24.96.02');</v>
      </c>
    </row>
    <row r="122" spans="1:1" x14ac:dyDescent="0.25">
      <c r="A122" t="str">
        <f ca="1">IF(Valores!B122&lt;&gt;"", SUBSTITUTE(SUBSTITUTE(SUBSTITUTE($A$2, "{tbl}", d_TblName), "{field_list}", d_FieldList), "{values_list}", Valores!B122), "")</f>
        <v>INSERT INTO {{%puestos}} (clave, descr, nombre, puesto_stps, clave_stps, activo, id_rev, id_reg_cont, nivel, familia, labores, regimen, clasif) VALUES (249604, 'AUXILIAR TECNICO ""D"" SISTEMAS DE OPERACION', '', 'AUXILIAR ESTADISTICO', 823010200, 1, 1, 2, 24, 96, 4, 'S', '24.96.04');</v>
      </c>
    </row>
    <row r="123" spans="1:1" x14ac:dyDescent="0.25">
      <c r="A123" t="str">
        <f ca="1">IF(Valores!B123&lt;&gt;"", SUBSTITUTE(SUBSTITUTE(SUBSTITUTE($A$2, "{tbl}", d_TblName), "{field_list}", d_FieldList), "{values_list}", Valores!B123), "")</f>
        <v>INSERT INTO {{%puestos}} (clave, descr, nombre, puesto_stps, clave_stps, activo, id_rev, id_reg_cont, nivel, familia, labores, regimen, clasif) VALUES (275303, 'AUXILIAR TECNICO HERRAMIENTAS Y OPERACIONES PERFORACION', '', 'TECNICO EN PERFORACION DE POZOS DE PETRÃ‹LEO Y GAS', 222090100, 1, 1, 2, 27, 53, 3, 'S', '27.53.03');</v>
      </c>
    </row>
    <row r="124" spans="1:1" x14ac:dyDescent="0.25">
      <c r="A124" t="str">
        <f ca="1">IF(Valores!B124&lt;&gt;"", SUBSTITUTE(SUBSTITUTE(SUBSTITUTE($A$2, "{tbl}", d_TblName), "{field_list}", d_FieldList), "{values_list}", Valores!B124), "")</f>
        <v>INSERT INTO {{%puestos}} (clave, descr, nombre, puesto_stps, clave_stps, activo, id_rev, id_reg_cont, nivel, familia, labores, regimen, clasif) VALUES (244405, 'AYUDANTE ""A"" (TRABAJOS GENERALES DE OFICINA COMERCIALES Y DE ADMINISTRACIÃ‹N)', '', 'SECRETARIA', 823080201, 1, 1, 2, 24, 44, 5, 'S', '24.44.05');</v>
      </c>
    </row>
    <row r="125" spans="1:1" x14ac:dyDescent="0.25">
      <c r="A125" t="str">
        <f ca="1">IF(Valores!B125&lt;&gt;"", SUBSTITUTE(SUBSTITUTE(SUBSTITUTE($A$2, "{tbl}", d_TblName), "{field_list}", d_FieldList), "{values_list}", Valores!B125), "")</f>
        <v>INSERT INTO {{%puestos}} (clave, descr, nombre, puesto_stps, clave_stps, activo, id_rev, id_reg_cont, nivel, familia, labores, regimen, clasif) VALUES (254304, 'AYUDANTE ""A"" DE ALMACENISTA', '', 'ALMACENERO', 822020101, 1, 1, 2, 25, 43, 4, 'S', '25.43.04');</v>
      </c>
    </row>
    <row r="126" spans="1:1" x14ac:dyDescent="0.25">
      <c r="A126" t="str">
        <f ca="1">IF(Valores!B126&lt;&gt;"", SUBSTITUTE(SUBSTITUTE(SUBSTITUTE($A$2, "{tbl}", d_TblName), "{field_list}", d_FieldList), "{values_list}", Valores!B126), "")</f>
        <v>INSERT INTO {{%puestos}} (clave, descr, nombre, puesto_stps, clave_stps, activo, id_rev, id_reg_cont, nivel, familia, labores, regimen, clasif) VALUES (244103, 'AYUDANTE ""A"" DE CAJERO (CONTADURâ•A)', '', 'AYUDANTE DE CAJERO', 712010100, 1, 1, 2, 24, 41, 3, 'S', '24.41.03');</v>
      </c>
    </row>
    <row r="127" spans="1:1" x14ac:dyDescent="0.25">
      <c r="A127" t="str">
        <f ca="1">IF(Valores!B127&lt;&gt;"", SUBSTITUTE(SUBSTITUTE(SUBSTITUTE($A$2, "{tbl}", d_TblName), "{field_list}", d_FieldList), "{values_list}", Valores!B127), "")</f>
        <v>INSERT INTO {{%puestos}} (clave, descr, nombre, puesto_stps, clave_stps, activo, id_rev, id_reg_cont, nivel, familia, labores, regimen, clasif) VALUES (244107, 'AYUDANTE ""A"" DE JEFE DE SECCIÃ‹N CONTABLE', '', 'AYUDANTE CONTABLE', 823010402, 1, 1, 2, 24, 41, 7, 'S', '24.41.07');</v>
      </c>
    </row>
    <row r="128" spans="1:1" x14ac:dyDescent="0.25">
      <c r="A128" t="str">
        <f ca="1">IF(Valores!B128&lt;&gt;"", SUBSTITUTE(SUBSTITUTE(SUBSTITUTE($A$2, "{tbl}", d_TblName), "{field_list}", d_FieldList), "{values_list}", Valores!B128), "")</f>
        <v>INSERT INTO {{%puestos}} (clave, descr, nombre, puesto_stps, clave_stps, activo, id_rev, id_reg_cont, nivel, familia, labores, regimen, clasif) VALUES (235301, 'AYUDANTE ""A"" DE PRODUCCION', '', 'TECNICO EN PRODUCCION', 463011200, 1, 1, 2, 23, 53, 1, 'S', '23.53.01');</v>
      </c>
    </row>
    <row r="129" spans="1:1" x14ac:dyDescent="0.25">
      <c r="A129" t="str">
        <f ca="1">IF(Valores!B129&lt;&gt;"", SUBSTITUTE(SUBSTITUTE(SUBSTITUTE($A$2, "{tbl}", d_TblName), "{field_list}", d_FieldList), "{values_list}", Valores!B129), "")</f>
        <v>INSERT INTO {{%puestos}} (clave, descr, nombre, puesto_stps, clave_stps, activo, id_rev, id_reg_cont, nivel, familia, labores, regimen, clasif) VALUES (244101, 'AYUDANTE ""A"" PREPARACION DE INFORMACION', '', 'AYUDANTE CONTABLE', 823010402, 1, 1, 2, 24, 41, 1, 'S', '24.41.01');</v>
      </c>
    </row>
    <row r="130" spans="1:1" x14ac:dyDescent="0.25">
      <c r="A130" t="str">
        <f ca="1">IF(Valores!B130&lt;&gt;"", SUBSTITUTE(SUBSTITUTE(SUBSTITUTE($A$2, "{tbl}", d_TblName), "{field_list}", d_FieldList), "{values_list}", Valores!B130), "")</f>
        <v>INSERT INTO {{%puestos}} (clave, descr, nombre, puesto_stps, clave_stps, activo, id_rev, id_reg_cont, nivel, familia, labores, regimen, clasif) VALUES (234405, 'AYUDANTE ""B"" (TRABAJOS GENERALES DE OFICINA COMERCIALES Y DE ADMINISTRACIÃ‹N)', '', 'SECRETARIA', 823080201, 1, 1, 2, 23, 44, 5, 'S', '23.44.05');</v>
      </c>
    </row>
    <row r="131" spans="1:1" x14ac:dyDescent="0.25">
      <c r="A131" t="str">
        <f ca="1">IF(Valores!B131&lt;&gt;"", SUBSTITUTE(SUBSTITUTE(SUBSTITUTE($A$2, "{tbl}", d_TblName), "{field_list}", d_FieldList), "{values_list}", Valores!B131), "")</f>
        <v>INSERT INTO {{%puestos}} (clave, descr, nombre, puesto_stps, clave_stps, activo, id_rev, id_reg_cont, nivel, familia, labores, regimen, clasif) VALUES (244304, 'AYUDANTE ""B"" DE ALMACENISTA', '', 'ALMACENERO', 822020101, 1, 1, 2, 24, 43, 4, 'S', '24.43.04');</v>
      </c>
    </row>
    <row r="132" spans="1:1" x14ac:dyDescent="0.25">
      <c r="A132" t="str">
        <f ca="1">IF(Valores!B132&lt;&gt;"", SUBSTITUTE(SUBSTITUTE(SUBSTITUTE($A$2, "{tbl}", d_TblName), "{field_list}", d_FieldList), "{values_list}", Valores!B132), "")</f>
        <v>INSERT INTO {{%puestos}} (clave, descr, nombre, puesto_stps, clave_stps, activo, id_rev, id_reg_cont, nivel, familia, labores, regimen, clasif) VALUES (215301, 'AYUDANTE ""B"" DE PRODUCCION', '', 'TECNICO EN PRODUCCION', 463011200, 1, 1, 2, 21, 53, 1, 'S', '21.53.01');</v>
      </c>
    </row>
    <row r="133" spans="1:1" x14ac:dyDescent="0.25">
      <c r="A133" t="str">
        <f ca="1">IF(Valores!B133&lt;&gt;"", SUBSTITUTE(SUBSTITUTE(SUBSTITUTE($A$2, "{tbl}", d_TblName), "{field_list}", d_FieldList), "{values_list}", Valores!B133), "")</f>
        <v>INSERT INTO {{%puestos}} (clave, descr, nombre, puesto_stps, clave_stps, activo, id_rev, id_reg_cont, nivel, familia, labores, regimen, clasif) VALUES (244407, 'AYUDANTE ""B"" SUPERVISIÃ‹N DE CAPTACION DE DATOS-INFORMâ”´TICA', '', 'TECNICO EN INFORMâ”´TICA', 443020500, 1, 1, 2, 24, 44, 7, 'S', '24.44.07');</v>
      </c>
    </row>
    <row r="134" spans="1:1" x14ac:dyDescent="0.25">
      <c r="A134" t="str">
        <f ca="1">IF(Valores!B134&lt;&gt;"", SUBSTITUTE(SUBSTITUTE(SUBSTITUTE($A$2, "{tbl}", d_TblName), "{field_list}", d_FieldList), "{values_list}", Valores!B134), "")</f>
        <v>INSERT INTO {{%puestos}} (clave, descr, nombre, puesto_stps, clave_stps, activo, id_rev, id_reg_cont, nivel, familia, labores, regimen, clasif) VALUES (224405, 'AYUDANTE ""C"" (TRABAJOS GENERALES DE OFICINA COMERCIALES Y DE ADMINISTRACIÃ‹N)', '', 'SECRETARIA', 823080201, 1, 1, 2, 22, 44, 5, 'S', '22.44.05');</v>
      </c>
    </row>
    <row r="135" spans="1:1" x14ac:dyDescent="0.25">
      <c r="A135" t="str">
        <f ca="1">IF(Valores!B135&lt;&gt;"", SUBSTITUTE(SUBSTITUTE(SUBSTITUTE($A$2, "{tbl}", d_TblName), "{field_list}", d_FieldList), "{values_list}", Valores!B135), "")</f>
        <v>INSERT INTO {{%puestos}} (clave, descr, nombre, puesto_stps, clave_stps, activo, id_rev, id_reg_cont, nivel, familia, labores, regimen, clasif) VALUES (185301, 'AYUDANTE ""C"" DE PRODUCCION', '', 'OPERADOR DE BOMBAS', 252020100, 1, 1, 2, 18, 53, 1, 'S', '18.53.01');</v>
      </c>
    </row>
    <row r="136" spans="1:1" x14ac:dyDescent="0.25">
      <c r="A136" t="str">
        <f ca="1">IF(Valores!B136&lt;&gt;"", SUBSTITUTE(SUBSTITUTE(SUBSTITUTE($A$2, "{tbl}", d_TblName), "{field_list}", d_FieldList), "{values_list}", Valores!B136), "")</f>
        <v>INSERT INTO {{%puestos}} (clave, descr, nombre, puesto_stps, clave_stps, activo, id_rev, id_reg_cont, nivel, familia, labores, regimen, clasif) VALUES (175301, 'AYUDANTE ""D"" DE PRODUCCION', '', 'OPERADOR DE BOMBAS', 252020100, 1, 1, 2, 17, 53, 1, 'S', '17.53.01');</v>
      </c>
    </row>
    <row r="137" spans="1:1" x14ac:dyDescent="0.25">
      <c r="A137" t="str">
        <f ca="1">IF(Valores!B137&lt;&gt;"", SUBSTITUTE(SUBSTITUTE(SUBSTITUTE($A$2, "{tbl}", d_TblName), "{field_list}", d_FieldList), "{values_list}", Valores!B137), "")</f>
        <v>INSERT INTO {{%puestos}} (clave, descr, nombre, puesto_stps, clave_stps, activo, id_rev, id_reg_cont, nivel, familia, labores, regimen, clasif) VALUES (165301, 'AYUDANTE ""E"" DE PRODUCCION (PRODUCCION Y BOMBEO)', '', 'OPERADOR DE BOMBAS', 252020100, 1, 1, 2, 16, 53, 1, 'S', '16.53.01');</v>
      </c>
    </row>
    <row r="138" spans="1:1" x14ac:dyDescent="0.25">
      <c r="A138" t="str">
        <f ca="1">IF(Valores!B138&lt;&gt;"", SUBSTITUTE(SUBSTITUTE(SUBSTITUTE($A$2, "{tbl}", d_TblName), "{field_list}", d_FieldList), "{values_list}", Valores!B138), "")</f>
        <v>INSERT INTO {{%puestos}} (clave, descr, nombre, puesto_stps, clave_stps, activo, id_rev, id_reg_cont, nivel, familia, labores, regimen, clasif) VALUES (135303, 'AYUDANTE ""G"" DE PRODUCCION', '', 'OPERADOR DE BOMBAS', 252020100, 1, 1, 2, 13, 53, 3, 'S', '13.53.03');</v>
      </c>
    </row>
    <row r="139" spans="1:1" x14ac:dyDescent="0.25">
      <c r="A139" t="str">
        <f ca="1">IF(Valores!B139&lt;&gt;"", SUBSTITUTE(SUBSTITUTE(SUBSTITUTE($A$2, "{tbl}", d_TblName), "{field_list}", d_FieldList), "{values_list}", Valores!B139), "")</f>
        <v>INSERT INTO {{%puestos}} (clave, descr, nombre, puesto_stps, clave_stps, activo, id_rev, id_reg_cont, nivel, familia, labores, regimen, clasif) VALUES (291801, 'AYUDANTE ADMINISTRATIVO DE SUBDIRECTOR O DE GERENTE', '', 'TÉCNICO ADMINISTRATIVO', 733020401, 1, 1, 1, 29, 18, 1, 'C', '29.18.01');</v>
      </c>
    </row>
    <row r="140" spans="1:1" x14ac:dyDescent="0.25">
      <c r="A140" t="str">
        <f ca="1">IF(Valores!B140&lt;&gt;"", SUBSTITUTE(SUBSTITUTE(SUBSTITUTE($A$2, "{tbl}", d_TblName), "{field_list}", d_FieldList), "{values_list}", Valores!B140), "")</f>
        <v>INSERT INTO {{%puestos}} (clave, descr, nombre, puesto_stps, clave_stps, activo, id_rev, id_reg_cont, nivel, familia, labores, regimen, clasif) VALUES (281801, 'AYUDANTE ADMINISTRATIVO DE SUBGERENTE', '', 'TÉCNICO ADMINISTRATIVO', 733020401, 1, 1, 1, 28, 18, 1, 'C', '28.18.01');</v>
      </c>
    </row>
    <row r="141" spans="1:1" x14ac:dyDescent="0.25">
      <c r="A141" t="str">
        <f ca="1">IF(Valores!B141&lt;&gt;"", SUBSTITUTE(SUBSTITUTE(SUBSTITUTE($A$2, "{tbl}", d_TblName), "{field_list}", d_FieldList), "{values_list}", Valores!B141), "")</f>
        <v>INSERT INTO {{%puestos}} (clave, descr, nombre, puesto_stps, clave_stps, activo, id_rev, id_reg_cont, nivel, familia, labores, regimen, clasif) VALUES (333102, 'AYUDANTE ADMINISTRATIVO DE TERMINAL DE ALMACENAMIENTO Y DISTRIBUCION ""A""', '', 'TÉCNICO ADMINISTRATIVO', 733020401, 1, 1, 1, 33, 31, 2, 'C', '33.31.02');</v>
      </c>
    </row>
    <row r="142" spans="1:1" x14ac:dyDescent="0.25">
      <c r="A142" t="str">
        <f ca="1">IF(Valores!B142&lt;&gt;"", SUBSTITUTE(SUBSTITUTE(SUBSTITUTE($A$2, "{tbl}", d_TblName), "{field_list}", d_FieldList), "{values_list}", Valores!B142), "")</f>
        <v>INSERT INTO {{%puestos}} (clave, descr, nombre, puesto_stps, clave_stps, activo, id_rev, id_reg_cont, nivel, familia, labores, regimen, clasif) VALUES (323102, 'AYUDANTE ADMINISTRATIVO DE TERMINAL DE ALMACENAMIENTO Y DISTRIBUCION ""B""', '', 'TÉCNICO ADMINISTRATIVO', 733020401, 1, 1, 1, 32, 31, 2, 'C', '32.31.02');</v>
      </c>
    </row>
    <row r="143" spans="1:1" x14ac:dyDescent="0.25">
      <c r="A143" t="str">
        <f ca="1">IF(Valores!B143&lt;&gt;"", SUBSTITUTE(SUBSTITUTE(SUBSTITUTE($A$2, "{tbl}", d_TblName), "{field_list}", d_FieldList), "{values_list}", Valores!B143), "")</f>
        <v>INSERT INTO {{%puestos}} (clave, descr, nombre, puesto_stps, clave_stps, activo, id_rev, id_reg_cont, nivel, familia, labores, regimen, clasif) VALUES (313102, 'AYUDANTE ADMINISTRATIVO DE TERMINAL DE ALMACENAMIENTO Y DISTRIBUCION ""C""', '', 'TÉCNICO ADMINISTRATIVO', 733020401, 1, 1, 1, 31, 31, 2, 'C', '31.31.02');</v>
      </c>
    </row>
    <row r="144" spans="1:1" x14ac:dyDescent="0.25">
      <c r="A144" t="str">
        <f ca="1">IF(Valores!B144&lt;&gt;"", SUBSTITUTE(SUBSTITUTE(SUBSTITUTE($A$2, "{tbl}", d_TblName), "{field_list}", d_FieldList), "{values_list}", Valores!B144), "")</f>
        <v>INSERT INTO {{%puestos}} (clave, descr, nombre, puesto_stps, clave_stps, activo, id_rev, id_reg_cont, nivel, familia, labores, regimen, clasif) VALUES (108502, 'AYUDANTE DE CHOFER', '', 'AYUDANTE DE CHOFER', 651010200, 1, 1, 2, 10, 85, 2, 'S', '10.85.02');</v>
      </c>
    </row>
    <row r="145" spans="1:1" x14ac:dyDescent="0.25">
      <c r="A145" t="str">
        <f ca="1">IF(Valores!B145&lt;&gt;"", SUBSTITUTE(SUBSTITUTE(SUBSTITUTE($A$2, "{tbl}", d_TblName), "{field_list}", d_FieldList), "{values_list}", Valores!B145), "")</f>
        <v>INSERT INTO {{%puestos}} (clave, descr, nombre, puesto_stps, clave_stps, activo, id_rev, id_reg_cont, nivel, familia, labores, regimen, clasif) VALUES (168501, 'AYUDANTE DE CHOFER REPARTIDOR Y COBRADOR (TERMINALES DE ALMACENAMIENTO Y REPARTO)', '', 'AYUDANTE DE CHOFER', 651010200, 1, 1, 2, 16, 85, 1, 'S', '16.85.01');</v>
      </c>
    </row>
    <row r="146" spans="1:1" x14ac:dyDescent="0.25">
      <c r="A146" t="str">
        <f ca="1">IF(Valores!B146&lt;&gt;"", SUBSTITUTE(SUBSTITUTE(SUBSTITUTE($A$2, "{tbl}", d_TblName), "{field_list}", d_FieldList), "{values_list}", Valores!B146), "")</f>
        <v>INSERT INTO {{%puestos}} (clave, descr, nombre, puesto_stps, clave_stps, activo, id_rev, id_reg_cont, nivel, familia, labores, regimen, clasif) VALUES (244504, 'AYUDANTE DE INGENIERO (DIBUJO GENERAL)', '', 'DIBUJANTE TECNICO', 313020700, 1, 1, 2, 24, 45, 4, 'S', '24.45.04');</v>
      </c>
    </row>
    <row r="147" spans="1:1" x14ac:dyDescent="0.25">
      <c r="A147" t="str">
        <f ca="1">IF(Valores!B147&lt;&gt;"", SUBSTITUTE(SUBSTITUTE(SUBSTITUTE($A$2, "{tbl}", d_TblName), "{field_list}", d_FieldList), "{values_list}", Valores!B147), "")</f>
        <v>INSERT INTO {{%puestos}} (clave, descr, nombre, puesto_stps, clave_stps, activo, id_rev, id_reg_cont, nivel, familia, labores, regimen, clasif) VALUES (252712, 'AYUDANTE DE INGENIERO (INSPECCION Y SEGURIDAD)', '', 'JEFE DE SEGURIDAD E HIGIENE', 824060201, 1, 1, 2, 25, 27, 12, 'S', '25.27.12');</v>
      </c>
    </row>
    <row r="148" spans="1:1" x14ac:dyDescent="0.25">
      <c r="A148" t="str">
        <f ca="1">IF(Valores!B148&lt;&gt;"", SUBSTITUTE(SUBSTITUTE(SUBSTITUTE($A$2, "{tbl}", d_TblName), "{field_list}", d_FieldList), "{values_list}", Valores!B148), "")</f>
        <v>INSERT INTO {{%puestos}} (clave, descr, nombre, puesto_stps, clave_stps, activo, id_rev, id_reg_cont, nivel, familia, labores, regimen, clasif) VALUES (266102, 'AYUDANTE DE INGENIERO (MANTENIMIENTO DE PLANTAS EN REFINERIAS O UNIDADES PETROQUâ•MICAS)', '', 'JEFE DE CAMPO DE MANTENIMIENTO', 454020200, 1, 1, 2, 26, 61, 2, 'S', '26.61.02');</v>
      </c>
    </row>
    <row r="149" spans="1:1" x14ac:dyDescent="0.25">
      <c r="A149" t="str">
        <f ca="1">IF(Valores!B149&lt;&gt;"", SUBSTITUTE(SUBSTITUTE(SUBSTITUTE($A$2, "{tbl}", d_TblName), "{field_list}", d_FieldList), "{values_list}", Valores!B149), "")</f>
        <v>INSERT INTO {{%puestos}} (clave, descr, nombre, puesto_stps, clave_stps, activo, id_rev, id_reg_cont, nivel, familia, labores, regimen, clasif) VALUES (268420, 'AYUDANTE DE INGENIERO-MARINA', '', 'MARINERO', 641010200, 1, 1, 2, 26, 84, 20, 'S', '26.84.20');</v>
      </c>
    </row>
    <row r="150" spans="1:1" x14ac:dyDescent="0.25">
      <c r="A150" t="str">
        <f ca="1">IF(Valores!B150&lt;&gt;"", SUBSTITUTE(SUBSTITUTE(SUBSTITUTE($A$2, "{tbl}", d_TblName), "{field_list}", d_FieldList), "{values_list}", Valores!B150), "")</f>
        <v>INSERT INTO {{%puestos}} (clave, descr, nombre, puesto_stps, clave_stps, activo, id_rev, id_reg_cont, nivel, familia, labores, regimen, clasif) VALUES (125612, 'AYUDANTE DE LABORATORIO (EXPLOTACIÃ‹N Y EXPLORACION)', '', 'LABORATORISTA QUâ•MICO INDUSTRIAL', 1113020100, 1, 1, 2, 12, 56, 12, 'S', '12.56.12');</v>
      </c>
    </row>
    <row r="151" spans="1:1" x14ac:dyDescent="0.25">
      <c r="A151" t="str">
        <f ca="1">IF(Valores!B151&lt;&gt;"", SUBSTITUTE(SUBSTITUTE(SUBSTITUTE($A$2, "{tbl}", d_TblName), "{field_list}", d_FieldList), "{values_list}", Valores!B151), "")</f>
        <v>INSERT INTO {{%puestos}} (clave, descr, nombre, puesto_stps, clave_stps, activo, id_rev, id_reg_cont, nivel, familia, labores, regimen, clasif) VALUES (143704, 'AYUDANTE DE LABORATORISTA DE ANALISIS CLINICOS', '', 'LABORATORISTA DE ANALISIS CLINICOS', 913120103, 1, 1, 2, 14, 37, 4, 'S', '14.37.04');</v>
      </c>
    </row>
    <row r="152" spans="1:1" x14ac:dyDescent="0.25">
      <c r="A152" t="str">
        <f ca="1">IF(Valores!B152&lt;&gt;"", SUBSTITUTE(SUBSTITUTE(SUBSTITUTE($A$2, "{tbl}", d_TblName), "{field_list}", d_FieldList), "{values_list}", Valores!B152), "")</f>
        <v>INSERT INTO {{%puestos}} (clave, descr, nombre, puesto_stps, clave_stps, activo, id_rev, id_reg_cont, nivel, familia, labores, regimen, clasif) VALUES (137201, 'AYUDANTE DE MANIOBRAS Y OPERACIONES (CONTRAINCENDIO)', '', 'BOMBERO', 942010100, 1, 1, 2, 13, 72, 1, 'S', '13.72.01');</v>
      </c>
    </row>
    <row r="153" spans="1:1" x14ac:dyDescent="0.25">
      <c r="A153" t="str">
        <f ca="1">IF(Valores!B153&lt;&gt;"", SUBSTITUTE(SUBSTITUTE(SUBSTITUTE($A$2, "{tbl}", d_TblName), "{field_list}", d_FieldList), "{values_list}", Valores!B153), "")</f>
        <v>INSERT INTO {{%puestos}} (clave, descr, nombre, puesto_stps, clave_stps, activo, id_rev, id_reg_cont, nivel, familia, labores, regimen, clasif) VALUES (118206, 'AYUDANTE DE MARINA-TRABAJOS GENERALES', '', 'MARINERO', 641010200, 1, 1, 2, 11, 82, 6, 'S', '11.82.06');</v>
      </c>
    </row>
    <row r="154" spans="1:1" x14ac:dyDescent="0.25">
      <c r="A154" t="str">
        <f ca="1">IF(Valores!B154&lt;&gt;"", SUBSTITUTE(SUBSTITUTE(SUBSTITUTE($A$2, "{tbl}", d_TblName), "{field_list}", d_FieldList), "{values_list}", Valores!B154), "")</f>
        <v>INSERT INTO {{%puestos}} (clave, descr, nombre, puesto_stps, clave_stps, activo, id_rev, id_reg_cont, nivel, familia, labores, regimen, clasif) VALUES (165307, 'AYUDANTE DE MEDICIÃ‹N REGULACIÃ‹N Y CONTROL DE GAS NATURAL', '', 'OPERADOR DE BOMBAS', 252020100, 1, 1, 2, 16, 53, 7, 'S', '16.53.07');</v>
      </c>
    </row>
    <row r="155" spans="1:1" x14ac:dyDescent="0.25">
      <c r="A155" t="str">
        <f ca="1">IF(Valores!B155&lt;&gt;"", SUBSTITUTE(SUBSTITUTE(SUBSTITUTE($A$2, "{tbl}", d_TblName), "{field_list}", d_FieldList), "{values_list}", Valores!B155), "")</f>
        <v>INSERT INTO {{%puestos}} (clave, descr, nombre, puesto_stps, clave_stps, activo, id_rev, id_reg_cont, nivel, familia, labores, regimen, clasif) VALUES (148411, 'AYUDANTE DE MOTORISTA FLUVIAL', '', 'MOTORISTA ESPECIAL', 613040302, 1, 1, 2, 14, 84, 11, 'S', '14.84.11');</v>
      </c>
    </row>
    <row r="156" spans="1:1" x14ac:dyDescent="0.25">
      <c r="A156" t="str">
        <f ca="1">IF(Valores!B156&lt;&gt;"", SUBSTITUTE(SUBSTITUTE(SUBSTITUTE($A$2, "{tbl}", d_TblName), "{field_list}", d_FieldList), "{values_list}", Valores!B156), "")</f>
        <v>INSERT INTO {{%puestos}} (clave, descr, nombre, puesto_stps, clave_stps, activo, id_rev, id_reg_cont, nivel, familia, labores, regimen, clasif) VALUES (168411, 'AYUDANTE DE MOTORISTA-EMBARCACIONES', '', 'MOTORISTA ESPECIAL', 613040302, 1, 1, 2, 16, 84, 11, 'S', '16.84.11');</v>
      </c>
    </row>
    <row r="157" spans="1:1" x14ac:dyDescent="0.25">
      <c r="A157" t="str">
        <f ca="1">IF(Valores!B157&lt;&gt;"", SUBSTITUTE(SUBSTITUTE(SUBSTITUTE($A$2, "{tbl}", d_TblName), "{field_list}", d_FieldList), "{values_list}", Valores!B157), "")</f>
        <v>INSERT INTO {{%puestos}} (clave, descr, nombre, puesto_stps, clave_stps, activo, id_rev, id_reg_cont, nivel, familia, labores, regimen, clasif) VALUES (115410, 'AYUDANTE DE OPERACION (BOMBEO)', '', 'AYUDANTE GENERAL DE OPERACION', 241010100, 1, 1, 2, 11, 54, 10, 'S', '11.54.10');</v>
      </c>
    </row>
    <row r="158" spans="1:1" x14ac:dyDescent="0.25">
      <c r="A158" t="str">
        <f ca="1">IF(Valores!B158&lt;&gt;"", SUBSTITUTE(SUBSTITUTE(SUBSTITUTE($A$2, "{tbl}", d_TblName), "{field_list}", d_FieldList), "{values_list}", Valores!B158), "")</f>
        <v>INSERT INTO {{%puestos}} (clave, descr, nombre, puesto_stps, clave_stps, activo, id_rev, id_reg_cont, nivel, familia, labores, regimen, clasif) VALUES (105411, 'AYUDANTE DE OPERACION (MUESTREO)', '', 'AYUDANTE GENERAL DE OPERACION', 241010100, 1, 1, 2, 10, 54, 11, 'S', '10.54.11');</v>
      </c>
    </row>
    <row r="159" spans="1:1" x14ac:dyDescent="0.25">
      <c r="A159" t="str">
        <f ca="1">IF(Valores!B159&lt;&gt;"", SUBSTITUTE(SUBSTITUTE(SUBSTITUTE($A$2, "{tbl}", d_TblName), "{field_list}", d_FieldList), "{values_list}", Valores!B159), "")</f>
        <v>INSERT INTO {{%puestos}} (clave, descr, nombre, puesto_stps, clave_stps, activo, id_rev, id_reg_cont, nivel, familia, labores, regimen, clasif) VALUES (175204, 'AYUDANTE DE OPERACION (PISO) EQUIPOS ESPECIALES', '', 'AYUDANTE DE PERFORADOR DE POZOS', 221010100, 1, 1, 2, 17, 52, 4, 'S', '17.52.04');</v>
      </c>
    </row>
    <row r="160" spans="1:1" x14ac:dyDescent="0.25">
      <c r="A160" t="str">
        <f ca="1">IF(Valores!B160&lt;&gt;"", SUBSTITUTE(SUBSTITUTE(SUBSTITUTE($A$2, "{tbl}", d_TblName), "{field_list}", d_FieldList), "{values_list}", Valores!B160), "")</f>
        <v>INSERT INTO {{%puestos}} (clave, descr, nombre, puesto_stps, clave_stps, activo, id_rev, id_reg_cont, nivel, familia, labores, regimen, clasif) VALUES (105802, 'AYUDANTE DE OPERACION (PLANTAS DE COMPRESORAS)', '', 'AYUDANTE DE OPERADOR DE PLANTAS COMPRESORAS', 231010500, 1, 1, 2, 10, 58, 2, 'S', '10.58.02');</v>
      </c>
    </row>
    <row r="161" spans="1:1" x14ac:dyDescent="0.25">
      <c r="A161" t="str">
        <f ca="1">IF(Valores!B161&lt;&gt;"", SUBSTITUTE(SUBSTITUTE(SUBSTITUTE($A$2, "{tbl}", d_TblName), "{field_list}", d_FieldList), "{values_list}", Valores!B161), "")</f>
        <v>INSERT INTO {{%puestos}} (clave, descr, nombre, puesto_stps, clave_stps, activo, id_rev, id_reg_cont, nivel, familia, labores, regimen, clasif) VALUES (105733, 'AYUDANTE DE OPERACION-PLANTAS PROCESO', '', 'AYUDANTE GENERAL DE OPERACION', 241010100, 1, 1, 2, 10, 57, 33, 'S', '10.57.33');</v>
      </c>
    </row>
    <row r="162" spans="1:1" x14ac:dyDescent="0.25">
      <c r="A162" t="str">
        <f ca="1">IF(Valores!B162&lt;&gt;"", SUBSTITUTE(SUBSTITUTE(SUBSTITUTE($A$2, "{tbl}", d_TblName), "{field_list}", d_FieldList), "{values_list}", Valores!B162), "")</f>
        <v>INSERT INTO {{%puestos}} (clave, descr, nombre, puesto_stps, clave_stps, activo, id_rev, id_reg_cont, nivel, familia, labores, regimen, clasif) VALUES (105834, 'AYUDANTE DE OPERACION-PLANTAS SERVICIOS AUXILIARES', '', 'AYUDANTE GENERAL DE OPERACION', 241010100, 1, 1, 2, 10, 58, 34, 'S', '10.58.34');</v>
      </c>
    </row>
    <row r="163" spans="1:1" x14ac:dyDescent="0.25">
      <c r="A163" t="str">
        <f ca="1">IF(Valores!B163&lt;&gt;"", SUBSTITUTE(SUBSTITUTE(SUBSTITUTE($A$2, "{tbl}", d_TblName), "{field_list}", d_FieldList), "{values_list}", Valores!B163), "")</f>
        <v>INSERT INTO {{%puestos}} (clave, descr, nombre, puesto_stps, clave_stps, activo, id_rev, id_reg_cont, nivel, familia, labores, regimen, clasif) VALUES (125806, 'AYUDANTE DE OPERADOR ESPECIALISTA DE ESTACIONES DE COMPRESIÃ‹N Y BOMBEO SISTEMAS DIGITALES (SECTORES DE DUCTOS DE PGPB)', '', 'OPERADOR DE BOMBAS', 252020100, 1, 1, 2, 12, 58, 6, 'S', '12.58.06');</v>
      </c>
    </row>
    <row r="164" spans="1:1" x14ac:dyDescent="0.25">
      <c r="A164" t="str">
        <f ca="1">IF(Valores!B164&lt;&gt;"", SUBSTITUTE(SUBSTITUTE(SUBSTITUTE($A$2, "{tbl}", d_TblName), "{field_list}", d_FieldList), "{values_list}", Valores!B164), "")</f>
        <v>INSERT INTO {{%puestos}} (clave, descr, nombre, puesto_stps, clave_stps, activo, id_rev, id_reg_cont, nivel, familia, labores, regimen, clasif) VALUES (116209, 'AYUDANTE DE OPERADOR ESPECIALISTA-EQUIPO MECANICO', 'AYUDANTE ESPTA. EQ. MEC.', 'OPERADOR DE MAQUINAS', 512100502, 1, 1, 2, 11, 62, 9, 'S', '11.62.09');</v>
      </c>
    </row>
    <row r="165" spans="1:1" x14ac:dyDescent="0.25">
      <c r="A165" t="str">
        <f ca="1">IF(Valores!B165&lt;&gt;"", SUBSTITUTE(SUBSTITUTE(SUBSTITUTE($A$2, "{tbl}", d_TblName), "{field_list}", d_FieldList), "{values_list}", Valores!B165), "")</f>
        <v>INSERT INTO {{%puestos}} (clave, descr, nombre, puesto_stps, clave_stps, activo, id_rev, id_reg_cont, nivel, familia, labores, regimen, clasif) VALUES (106210, 'AYUDANTE DE OPERADOR MECANICO (EQUIPO MECANICO)', '', 'AYUDANTE OPERADOR', 241010102, 1, 1, 2, 10, 62, 10, 'S', '10.62.10');</v>
      </c>
    </row>
    <row r="166" spans="1:1" x14ac:dyDescent="0.25">
      <c r="A166" t="str">
        <f ca="1">IF(Valores!B166&lt;&gt;"", SUBSTITUTE(SUBSTITUTE(SUBSTITUTE($A$2, "{tbl}", d_TblName), "{field_list}", d_FieldList), "{values_list}", Valores!B166), "")</f>
        <v>INSERT INTO {{%puestos}} (clave, descr, nombre, puesto_stps, clave_stps, activo, id_rev, id_reg_cont, nivel, familia, labores, regimen, clasif) VALUES (107302, 'AYUDANTE DE OPERADOR MECANICO (LAVANDERâ•A)', '', 'OPERADOR Mâ”´QUINA PLANCHADO LAVANDERâ•A', 771020100, 1, 1, 2, 10, 73, 2, 'S', '10.73.02');</v>
      </c>
    </row>
    <row r="167" spans="1:1" x14ac:dyDescent="0.25">
      <c r="A167" t="str">
        <f ca="1">IF(Valores!B167&lt;&gt;"", SUBSTITUTE(SUBSTITUTE(SUBSTITUTE($A$2, "{tbl}", d_TblName), "{field_list}", d_FieldList), "{values_list}", Valores!B167), "")</f>
        <v>INSERT INTO {{%puestos}} (clave, descr, nombre, puesto_stps, clave_stps, activo, id_rev, id_reg_cont, nivel, familia, labores, regimen, clasif) VALUES (108306, 'AYUDANTE DE OPERADOR MECANICO (LOCOMOTORA-DIESEL Vâ•A-STANDARD)', '', 'AYUDANTE DE MAQUINISTA DE TREN', 652020302, 1, 1, 2, 10, 83, 6, 'S', '10.83.06');</v>
      </c>
    </row>
    <row r="168" spans="1:1" x14ac:dyDescent="0.25">
      <c r="A168" t="str">
        <f ca="1">IF(Valores!B168&lt;&gt;"", SUBSTITUTE(SUBSTITUTE(SUBSTITUTE($A$2, "{tbl}", d_TblName), "{field_list}", d_FieldList), "{values_list}", Valores!B168), "")</f>
        <v>INSERT INTO {{%puestos}} (clave, descr, nombre, puesto_stps, clave_stps, activo, id_rev, id_reg_cont, nivel, familia, labores, regimen, clasif) VALUES (116305, 'AYUDANTE DE OPERARIO (ALBAÑIL)', '', 'PEON DE ALBAÑIL', 321010900, 1, 1, 2, 11, 63, 5, 'S', '11.63.05');</v>
      </c>
    </row>
    <row r="169" spans="1:1" x14ac:dyDescent="0.25">
      <c r="A169" t="str">
        <f ca="1">IF(Valores!B169&lt;&gt;"", SUBSTITUTE(SUBSTITUTE(SUBSTITUTE($A$2, "{tbl}", d_TblName), "{field_list}", d_FieldList), "{values_list}", Valores!B169), "")</f>
        <v>INSERT INTO {{%puestos}} (clave, descr, nombre, puesto_stps, clave_stps, activo, id_rev, id_reg_cont, nivel, familia, labores, regimen, clasif) VALUES (116306, 'AYUDANTE DE OPERARIO (CARPINTERO)', '', 'AYUDANTE DE CARPINTERO', 551010200, 1, 1, 2, 11, 63, 6, 'S', '11.63.06');</v>
      </c>
    </row>
    <row r="170" spans="1:1" x14ac:dyDescent="0.25">
      <c r="A170" t="str">
        <f ca="1">IF(Valores!B170&lt;&gt;"", SUBSTITUTE(SUBSTITUTE(SUBSTITUTE($A$2, "{tbl}", d_TblName), "{field_list}", d_FieldList), "{values_list}", Valores!B170), "")</f>
        <v>INSERT INTO {{%puestos}} (clave, descr, nombre, puesto_stps, clave_stps, activo, id_rev, id_reg_cont, nivel, familia, labores, regimen, clasif) VALUES (116307, 'AYUDANTE DE OPERARIO (COMBUSTION INTERNA)', '', 'AYUDANTE MECANICO DE MANTENIMIENTO', 412010200, 1, 1, 2, 11, 63, 7, 'S', '11.63.07');</v>
      </c>
    </row>
    <row r="171" spans="1:1" x14ac:dyDescent="0.25">
      <c r="A171" t="str">
        <f ca="1">IF(Valores!B171&lt;&gt;"", SUBSTITUTE(SUBSTITUTE(SUBSTITUTE($A$2, "{tbl}", d_TblName), "{field_list}", d_FieldList), "{values_list}", Valores!B171), "")</f>
        <v>INSERT INTO {{%puestos}} (clave, descr, nombre, puesto_stps, clave_stps, activo, id_rev, id_reg_cont, nivel, familia, labores, regimen, clasif) VALUES (116309, 'AYUDANTE DE OPERARIO (ELECTRICISTA)', '', 'AYUDANTE DE ELECTRICISTA', 422010100, 1, 1, 2, 11, 63, 9, 'S', '11.63.09');</v>
      </c>
    </row>
    <row r="172" spans="1:1" x14ac:dyDescent="0.25">
      <c r="A172" t="str">
        <f ca="1">IF(Valores!B172&lt;&gt;"", SUBSTITUTE(SUBSTITUTE(SUBSTITUTE($A$2, "{tbl}", d_TblName), "{field_list}", d_FieldList), "{values_list}", Valores!B172), "")</f>
        <v>INSERT INTO {{%puestos}} (clave, descr, nombre, puesto_stps, clave_stps, activo, id_rev, id_reg_cont, nivel, familia, labores, regimen, clasif) VALUES (116316, 'AYUDANTE DE OPERARIO (FONTANERO)', '', 'AYUDANTE DE PLOMERO', 341010300, 1, 1, 2, 11, 63, 16, 'S', '11.63.16');</v>
      </c>
    </row>
    <row r="173" spans="1:1" x14ac:dyDescent="0.25">
      <c r="A173" t="str">
        <f ca="1">IF(Valores!B173&lt;&gt;"", SUBSTITUTE(SUBSTITUTE(SUBSTITUTE($A$2, "{tbl}", d_TblName), "{field_list}", d_FieldList), "{values_list}", Valores!B173), "")</f>
        <v>INSERT INTO {{%puestos}} (clave, descr, nombre, puesto_stps, clave_stps, activo, id_rev, id_reg_cont, nivel, familia, labores, regimen, clasif) VALUES (116326, 'AYUDANTE DE OPERARIO (HOJALATERO)', '', 'AYUDANTE DE HOJALATERO', 572010200, 1, 1, 2, 11, 63, 26, 'S', '11.63.26');</v>
      </c>
    </row>
    <row r="174" spans="1:1" x14ac:dyDescent="0.25">
      <c r="A174" t="str">
        <f ca="1">IF(Valores!B174&lt;&gt;"", SUBSTITUTE(SUBSTITUTE(SUBSTITUTE($A$2, "{tbl}", d_TblName), "{field_list}", d_FieldList), "{values_list}", Valores!B174), "")</f>
        <v>INSERT INTO {{%puestos}} (clave, descr, nombre, puesto_stps, clave_stps, activo, id_rev, id_reg_cont, nivel, familia, labores, regimen, clasif) VALUES (116301, 'AYUDANTE DE OPERARIO (INSTRUMENTISTA)', '', 'AYUDANTE ELECTROMECANICO DE MANTENIMIENTO', 413010100, 1, 1, 2, 11, 63, 1, 'S', '11.63.01');</v>
      </c>
    </row>
    <row r="175" spans="1:1" x14ac:dyDescent="0.25">
      <c r="A175" t="str">
        <f ca="1">IF(Valores!B175&lt;&gt;"", SUBSTITUTE(SUBSTITUTE(SUBSTITUTE($A$2, "{tbl}", d_TblName), "{field_list}", d_FieldList), "{values_list}", Valores!B175), "")</f>
        <v>INSERT INTO {{%puestos}} (clave, descr, nombre, puesto_stps, clave_stps, activo, id_rev, id_reg_cont, nivel, familia, labores, regimen, clasif) VALUES (116325, 'AYUDANTE DE OPERARIO (MECANICO DE PISO)', '', 'AYUDANTE ELECTROMECANICO DE MANTENIMIENTO', 413010100, 1, 1, 2, 11, 63, 25, 'S', '11.63.25');</v>
      </c>
    </row>
    <row r="176" spans="1:1" x14ac:dyDescent="0.25">
      <c r="A176" t="str">
        <f ca="1">IF(Valores!B176&lt;&gt;"", SUBSTITUTE(SUBSTITUTE(SUBSTITUTE($A$2, "{tbl}", d_TblName), "{field_list}", d_FieldList), "{values_list}", Valores!B176), "")</f>
        <v>INSERT INTO {{%puestos}} (clave, descr, nombre, puesto_stps, clave_stps, activo, id_rev, id_reg_cont, nivel, familia, labores, regimen, clasif) VALUES (116311, 'AYUDANTE DE OPERARIO (PAILERO)', '', 'AYUDANTE DE SOLDADOR', 572290100, 1, 1, 2, 11, 63, 11, 'S', '11.63.11');</v>
      </c>
    </row>
    <row r="177" spans="1:1" x14ac:dyDescent="0.25">
      <c r="A177" t="str">
        <f ca="1">IF(Valores!B177&lt;&gt;"", SUBSTITUTE(SUBSTITUTE(SUBSTITUTE($A$2, "{tbl}", d_TblName), "{field_list}", d_FieldList), "{values_list}", Valores!B177), "")</f>
        <v>INSERT INTO {{%puestos}} (clave, descr, nombre, puesto_stps, clave_stps, activo, id_rev, id_reg_cont, nivel, familia, labores, regimen, clasif) VALUES (116312, 'AYUDANTE DE OPERARIO (PINTOR)', '', 'AYUDANTE DE PINTOR', 331040100, 1, 1, 2, 11, 63, 12, 'S', '11.63.12');</v>
      </c>
    </row>
    <row r="178" spans="1:1" x14ac:dyDescent="0.25">
      <c r="A178" t="str">
        <f ca="1">IF(Valores!B178&lt;&gt;"", SUBSTITUTE(SUBSTITUTE(SUBSTITUTE($A$2, "{tbl}", d_TblName), "{field_list}", d_FieldList), "{values_list}", Valores!B178), "")</f>
        <v>INSERT INTO {{%puestos}} (clave, descr, nombre, puesto_stps, clave_stps, activo, id_rev, id_reg_cont, nivel, familia, labores, regimen, clasif) VALUES (116314, 'AYUDANTE DE OPERARIO (SOLDADOR)', '', 'AYUDANTE DE SOLDADOR', 572290100, 1, 1, 2, 11, 63, 14, 'S', '11.63.14');</v>
      </c>
    </row>
    <row r="179" spans="1:1" x14ac:dyDescent="0.25">
      <c r="A179" t="str">
        <f ca="1">IF(Valores!B179&lt;&gt;"", SUBSTITUTE(SUBSTITUTE(SUBSTITUTE($A$2, "{tbl}", d_TblName), "{field_list}", d_FieldList), "{values_list}", Valores!B179), "")</f>
        <v>INSERT INTO {{%puestos}} (clave, descr, nombre, puesto_stps, clave_stps, activo, id_rev, id_reg_cont, nivel, familia, labores, regimen, clasif) VALUES (116315, 'AYUDANTE DE OPERARIO (TUBERO)', '', 'AYUDANTE DE DUCTERO', 341010100, 1, 1, 2, 11, 63, 15, 'S', '11.63.15');</v>
      </c>
    </row>
    <row r="180" spans="1:1" x14ac:dyDescent="0.25">
      <c r="A180" t="str">
        <f ca="1">IF(Valores!B180&lt;&gt;"", SUBSTITUTE(SUBSTITUTE(SUBSTITUTE($A$2, "{tbl}", d_TblName), "{field_list}", d_FieldList), "{values_list}", Valores!B180), "")</f>
        <v>INSERT INTO {{%puestos}} (clave, descr, nombre, puesto_stps, clave_stps, activo, id_rev, id_reg_cont, nivel, familia, labores, regimen, clasif) VALUES (136305, 'AYUDANTE DE OPERARIO ESPECIALISTA (ALBAÑIL)', '', 'PEON DE ALBAÑIL', 321010900, 1, 1, 2, 13, 63, 5, 'S', '13.63.05');</v>
      </c>
    </row>
    <row r="181" spans="1:1" x14ac:dyDescent="0.25">
      <c r="A181" t="str">
        <f ca="1">IF(Valores!B181&lt;&gt;"", SUBSTITUTE(SUBSTITUTE(SUBSTITUTE($A$2, "{tbl}", d_TblName), "{field_list}", d_FieldList), "{values_list}", Valores!B181), "")</f>
        <v>INSERT INTO {{%puestos}} (clave, descr, nombre, puesto_stps, clave_stps, activo, id_rev, id_reg_cont, nivel, familia, labores, regimen, clasif) VALUES (136319, 'AYUDANTE DE OPERARIO ESPECIALISTA (ARTES GRâ”´FICAS)', '', 'DIBUJANTE GRâ”´FICO', 1014010301, 1, 1, 2, 13, 63, 19, 'S', '13.63.19');</v>
      </c>
    </row>
    <row r="182" spans="1:1" x14ac:dyDescent="0.25">
      <c r="A182" t="str">
        <f ca="1">IF(Valores!B182&lt;&gt;"", SUBSTITUTE(SUBSTITUTE(SUBSTITUTE($A$2, "{tbl}", d_TblName), "{field_list}", d_FieldList), "{values_list}", Valores!B182), "")</f>
        <v>INSERT INTO {{%puestos}} (clave, descr, nombre, puesto_stps, clave_stps, activo, id_rev, id_reg_cont, nivel, familia, labores, regimen, clasif) VALUES (136306, 'AYUDANTE DE OPERARIO ESPECIALISTA (CARPINTERO)', '', 'AYUDANTE DE CARPINTERO', 551010200, 1, 1, 2, 13, 63, 6, 'S', '13.63.06');</v>
      </c>
    </row>
    <row r="183" spans="1:1" x14ac:dyDescent="0.25">
      <c r="A183" t="str">
        <f ca="1">IF(Valores!B183&lt;&gt;"", SUBSTITUTE(SUBSTITUTE(SUBSTITUTE($A$2, "{tbl}", d_TblName), "{field_list}", d_FieldList), "{values_list}", Valores!B183), "")</f>
        <v>INSERT INTO {{%puestos}} (clave, descr, nombre, puesto_stps, clave_stps, activo, id_rev, id_reg_cont, nivel, familia, labores, regimen, clasif) VALUES (136307, 'AYUDANTE DE OPERARIO ESPECIALISTA (COMBUSTION INTERNA)', '', 'AYUDANTE MECANICO DE MANTENIMIENTO', 412010200, 1, 1, 2, 13, 63, 7, 'S', '13.63.07');</v>
      </c>
    </row>
    <row r="184" spans="1:1" x14ac:dyDescent="0.25">
      <c r="A184" t="str">
        <f ca="1">IF(Valores!B184&lt;&gt;"", SUBSTITUTE(SUBSTITUTE(SUBSTITUTE($A$2, "{tbl}", d_TblName), "{field_list}", d_FieldList), "{values_list}", Valores!B184), "")</f>
        <v>INSERT INTO {{%puestos}} (clave, descr, nombre, puesto_stps, clave_stps, activo, id_rev, id_reg_cont, nivel, familia, labores, regimen, clasif) VALUES (136309, 'AYUDANTE DE OPERARIO ESPECIALISTA (ELECTRICISTA)', '', 'AYUDANTE DE ELECTRICISTA', 422010100, 1, 1, 2, 13, 63, 9, 'S', '13.63.09');</v>
      </c>
    </row>
    <row r="185" spans="1:1" x14ac:dyDescent="0.25">
      <c r="A185" t="str">
        <f ca="1">IF(Valores!B185&lt;&gt;"", SUBSTITUTE(SUBSTITUTE(SUBSTITUTE($A$2, "{tbl}", d_TblName), "{field_list}", d_FieldList), "{values_list}", Valores!B185), "")</f>
        <v>INSERT INTO {{%puestos}} (clave, descr, nombre, puesto_stps, clave_stps, activo, id_rev, id_reg_cont, nivel, familia, labores, regimen, clasif) VALUES (136316, 'AYUDANTE DE OPERARIO ESPECIALISTA (FONTANERO)', '', 'AYUDANTE DE PLOMERO', 341010300, 1, 1, 2, 13, 63, 16, 'S', '13.63.16');</v>
      </c>
    </row>
    <row r="186" spans="1:1" x14ac:dyDescent="0.25">
      <c r="A186" t="str">
        <f ca="1">IF(Valores!B186&lt;&gt;"", SUBSTITUTE(SUBSTITUTE(SUBSTITUTE($A$2, "{tbl}", d_TblName), "{field_list}", d_FieldList), "{values_list}", Valores!B186), "")</f>
        <v>INSERT INTO {{%puestos}} (clave, descr, nombre, puesto_stps, clave_stps, activo, id_rev, id_reg_cont, nivel, familia, labores, regimen, clasif) VALUES (136301, 'AYUDANTE DE OPERARIO ESPECIALISTA (INSTRUMENTISTA)', '', 'AYUDANTE ELECTROMECANICO DE MANTENIMIENTO', 413010100, 1, 1, 2, 13, 63, 1, 'S', '13.63.01');</v>
      </c>
    </row>
    <row r="187" spans="1:1" x14ac:dyDescent="0.25">
      <c r="A187" t="str">
        <f ca="1">IF(Valores!B187&lt;&gt;"", SUBSTITUTE(SUBSTITUTE(SUBSTITUTE($A$2, "{tbl}", d_TblName), "{field_list}", d_FieldList), "{values_list}", Valores!B187), "")</f>
        <v>INSERT INTO {{%puestos}} (clave, descr, nombre, puesto_stps, clave_stps, activo, id_rev, id_reg_cont, nivel, familia, labores, regimen, clasif) VALUES (136325, 'AYUDANTE DE OPERARIO ESPECIALISTA (MECANICO DE PISO)', '', 'AYUDANTE ELECTROMECANICO DE MANTENIMIENTO', 413010100, 1, 1, 2, 13, 63, 25, 'S', '13.63.25');</v>
      </c>
    </row>
    <row r="188" spans="1:1" x14ac:dyDescent="0.25">
      <c r="A188" t="str">
        <f ca="1">IF(Valores!B188&lt;&gt;"", SUBSTITUTE(SUBSTITUTE(SUBSTITUTE($A$2, "{tbl}", d_TblName), "{field_list}", d_FieldList), "{values_list}", Valores!B188), "")</f>
        <v>INSERT INTO {{%puestos}} (clave, descr, nombre, puesto_stps, clave_stps, activo, id_rev, id_reg_cont, nivel, familia, labores, regimen, clasif) VALUES (136311, 'AYUDANTE DE OPERARIO ESPECIALISTA (PAILERO)', '', 'AYUDANTE DE SOLDADOR', 572290100, 1, 1, 2, 13, 63, 11, 'S', '13.63.11');</v>
      </c>
    </row>
    <row r="189" spans="1:1" x14ac:dyDescent="0.25">
      <c r="A189" t="str">
        <f ca="1">IF(Valores!B189&lt;&gt;"", SUBSTITUTE(SUBSTITUTE(SUBSTITUTE($A$2, "{tbl}", d_TblName), "{field_list}", d_FieldList), "{values_list}", Valores!B189), "")</f>
        <v>INSERT INTO {{%puestos}} (clave, descr, nombre, puesto_stps, clave_stps, activo, id_rev, id_reg_cont, nivel, familia, labores, regimen, clasif) VALUES (136312, 'AYUDANTE DE OPERARIO ESPECIALISTA (PINTOR)', '', 'AYUDANTE DE PINTOR', 331040100, 1, 1, 2, 13, 63, 12, 'S', '13.63.12');</v>
      </c>
    </row>
    <row r="190" spans="1:1" x14ac:dyDescent="0.25">
      <c r="A190" t="str">
        <f ca="1">IF(Valores!B190&lt;&gt;"", SUBSTITUTE(SUBSTITUTE(SUBSTITUTE($A$2, "{tbl}", d_TblName), "{field_list}", d_FieldList), "{values_list}", Valores!B190), "")</f>
        <v>INSERT INTO {{%puestos}} (clave, descr, nombre, puesto_stps, clave_stps, activo, id_rev, id_reg_cont, nivel, familia, labores, regimen, clasif) VALUES (136314, 'AYUDANTE DE OPERARIO ESPECIALISTA (SOLDADOR)', '', 'AYUDANTE DE SOLDADOR', 572290100, 1, 1, 2, 13, 63, 14, 'S', '13.63.14');</v>
      </c>
    </row>
    <row r="191" spans="1:1" x14ac:dyDescent="0.25">
      <c r="A191" t="str">
        <f ca="1">IF(Valores!B191&lt;&gt;"", SUBSTITUTE(SUBSTITUTE(SUBSTITUTE($A$2, "{tbl}", d_TblName), "{field_list}", d_FieldList), "{values_list}", Valores!B191), "")</f>
        <v>INSERT INTO {{%puestos}} (clave, descr, nombre, puesto_stps, clave_stps, activo, id_rev, id_reg_cont, nivel, familia, labores, regimen, clasif) VALUES (136315, 'AYUDANTE DE OPERARIO ESPECIALISTA (TUBERO)', '', 'AYUDANTE DE DUCTERO', 341010100, 1, 1, 2, 13, 63, 15, 'S', '13.63.15');</v>
      </c>
    </row>
    <row r="192" spans="1:1" x14ac:dyDescent="0.25">
      <c r="A192" t="str">
        <f ca="1">IF(Valores!B192&lt;&gt;"", SUBSTITUTE(SUBSTITUTE(SUBSTITUTE($A$2, "{tbl}", d_TblName), "{field_list}", d_FieldList), "{values_list}", Valores!B192), "")</f>
        <v>INSERT INTO {{%puestos}} (clave, descr, nombre, puesto_stps, clave_stps, activo, id_rev, id_reg_cont, nivel, familia, labores, regimen, clasif) VALUES (116106, 'AYUDANTE DE PATIO', '', 'PEON DE MANTENIMIENTO', 581010300, 1, 1, 2, 11, 61, 6, 'S', '11.61.06');</v>
      </c>
    </row>
    <row r="193" spans="1:1" x14ac:dyDescent="0.25">
      <c r="A193" t="str">
        <f ca="1">IF(Valores!B193&lt;&gt;"", SUBSTITUTE(SUBSTITUTE(SUBSTITUTE($A$2, "{tbl}", d_TblName), "{field_list}", d_FieldList), "{values_list}", Valores!B193), "")</f>
        <v>INSERT INTO {{%puestos}} (clave, descr, nombre, puesto_stps, clave_stps, activo, id_rev, id_reg_cont, nivel, familia, labores, regimen, clasif) VALUES (225208, 'AYUDANTE DE PERFORACION (CHANGO) ROTARIA', '', 'CHANGO', 221010201, 1, 1, 2, 22, 52, 8, 'S', '22.52.08');</v>
      </c>
    </row>
    <row r="194" spans="1:1" x14ac:dyDescent="0.25">
      <c r="A194" t="str">
        <f ca="1">IF(Valores!B194&lt;&gt;"", SUBSTITUTE(SUBSTITUTE(SUBSTITUTE($A$2, "{tbl}", d_TblName), "{field_list}", d_FieldList), "{values_list}", Valores!B194), "")</f>
        <v>INSERT INTO {{%puestos}} (clave, descr, nombre, puesto_stps, clave_stps, activo, id_rev, id_reg_cont, nivel, familia, labores, regimen, clasif) VALUES (175208, 'AYUDANTE DE PERFORACION (PISO) ROTARIA', '', 'AYUDANTE DE PERFORADOR DE POZOS', 221010100, 1, 1, 2, 17, 52, 8, 'S', '17.52.08');</v>
      </c>
    </row>
    <row r="195" spans="1:1" x14ac:dyDescent="0.25">
      <c r="A195" t="str">
        <f ca="1">IF(Valores!B195&lt;&gt;"", SUBSTITUTE(SUBSTITUTE(SUBSTITUTE($A$2, "{tbl}", d_TblName), "{field_list}", d_FieldList), "{values_list}", Valores!B195), "")</f>
        <v>INSERT INTO {{%puestos}} (clave, descr, nombre, puesto_stps, clave_stps, activo, id_rev, id_reg_cont, nivel, familia, labores, regimen, clasif) VALUES (235208, 'AYUDANTE DE PERFORADOR-ROTARIA', '', 'AYUDANTE DE PERFORADOR DE POZOS', 221010100, 1, 1, 2, 23, 52, 8, 'S', '23.52.08');</v>
      </c>
    </row>
    <row r="196" spans="1:1" x14ac:dyDescent="0.25">
      <c r="A196" t="str">
        <f ca="1">IF(Valores!B196&lt;&gt;"", SUBSTITUTE(SUBSTITUTE(SUBSTITUTE($A$2, "{tbl}", d_TblName), "{field_list}", d_FieldList), "{values_list}", Valores!B196), "")</f>
        <v>INSERT INTO {{%puestos}} (clave, descr, nombre, puesto_stps, clave_stps, activo, id_rev, id_reg_cont, nivel, familia, labores, regimen, clasif) VALUES (244102, 'AYUDANTE DE PREPARACION SISTEMAS DE INFORMACION (CONTABLE)', '', 'AYUDANTE CONTABLE', 823010402, 1, 1, 2, 24, 41, 2, 'S', '24.41.02');</v>
      </c>
    </row>
    <row r="197" spans="1:1" x14ac:dyDescent="0.25">
      <c r="A197" t="str">
        <f ca="1">IF(Valores!B197&lt;&gt;"", SUBSTITUTE(SUBSTITUTE(SUBSTITUTE($A$2, "{tbl}", d_TblName), "{field_list}", d_FieldList), "{values_list}", Valores!B197), "")</f>
        <v>INSERT INTO {{%puestos}} (clave, descr, nombre, puesto_stps, clave_stps, activo, id_rev, id_reg_cont, nivel, familia, labores, regimen, clasif) VALUES (164306, 'AYUDANTE DE RECEPTOR DE MATERIALES (ALMACENES)', '', 'ALMACENERO', 822020101, 1, 1, 2, 16, 43, 6, 'S', '16.43.06');</v>
      </c>
    </row>
    <row r="198" spans="1:1" x14ac:dyDescent="0.25">
      <c r="A198" t="str">
        <f ca="1">IF(Valores!B198&lt;&gt;"", SUBSTITUTE(SUBSTITUTE(SUBSTITUTE($A$2, "{tbl}", d_TblName), "{field_list}", d_FieldList), "{values_list}", Valores!B198), "")</f>
        <v>INSERT INTO {{%puestos}} (clave, descr, nombre, puesto_stps, clave_stps, activo, id_rev, id_reg_cont, nivel, familia, labores, regimen, clasif) VALUES (225306, 'AYUDANTE DE TERMINACION Y REPARACION DE POZOS (CHANGO)', '', 'CHANGO', 221010201, 1, 1, 2, 22, 53, 6, 'S', '22.53.06');</v>
      </c>
    </row>
    <row r="199" spans="1:1" x14ac:dyDescent="0.25">
      <c r="A199" t="str">
        <f ca="1">IF(Valores!B199&lt;&gt;"", SUBSTITUTE(SUBSTITUTE(SUBSTITUTE($A$2, "{tbl}", d_TblName), "{field_list}", d_FieldList), "{values_list}", Valores!B199), "")</f>
        <v>INSERT INTO {{%puestos}} (clave, descr, nombre, puesto_stps, clave_stps, activo, id_rev, id_reg_cont, nivel, familia, labores, regimen, clasif) VALUES (175306, 'AYUDANTE DE TERMINACION Y REPARACION DE POZOS (PISO)', '', 'AYUDANTE DE PERFORADOR DE POZOS', 221010100, 1, 1, 2, 17, 53, 6, 'S', '17.53.06');</v>
      </c>
    </row>
    <row r="200" spans="1:1" x14ac:dyDescent="0.25">
      <c r="A200" t="str">
        <f ca="1">IF(Valores!B200&lt;&gt;"", SUBSTITUTE(SUBSTITUTE(SUBSTITUTE($A$2, "{tbl}", d_TblName), "{field_list}", d_FieldList), "{values_list}", Valores!B200), "")</f>
        <v>INSERT INTO {{%puestos}} (clave, descr, nombre, puesto_stps, clave_stps, activo, id_rev, id_reg_cont, nivel, familia, labores, regimen, clasif) VALUES (105108, 'AYUDANTE DE TRABAJOS DE EXPLORACION', '', 'AYUDANTE GENERAL EN INDUSTRIA PETROLERA', 231010200, 1, 1, 2, 10, 51, 8, 'S', '10.51.08');</v>
      </c>
    </row>
    <row r="201" spans="1:1" x14ac:dyDescent="0.25">
      <c r="A201" t="str">
        <f ca="1">IF(Valores!B201&lt;&gt;"", SUBSTITUTE(SUBSTITUTE(SUBSTITUTE($A$2, "{tbl}", d_TblName), "{field_list}", d_FieldList), "{values_list}", Valores!B201), "")</f>
        <v>INSERT INTO {{%puestos}} (clave, descr, nombre, puesto_stps, clave_stps, activo, id_rev, id_reg_cont, nivel, familia, labores, regimen, clasif) VALUES (102707, 'AYUDANTE DE TRABAJOS DE INSPECCION Y SEGURIDAD', '', 'AUXILIAR DE SEGURIDAD', 942030601, 1, 1, 2, 10, 27, 7, 'S', '10.27.07');</v>
      </c>
    </row>
    <row r="202" spans="1:1" x14ac:dyDescent="0.25">
      <c r="A202" t="str">
        <f ca="1">IF(Valores!B202&lt;&gt;"", SUBSTITUTE(SUBSTITUTE(SUBSTITUTE($A$2, "{tbl}", d_TblName), "{field_list}", d_FieldList), "{values_list}", Valores!B202), "")</f>
        <v>INSERT INTO {{%puestos}} (clave, descr, nombre, puesto_stps, clave_stps, activo, id_rev, id_reg_cont, nivel, familia, labores, regimen, clasif) VALUES (116331, 'AYUDANTE DE TRABAJOS DE MANTENIMIENTO PLATAFORMAS (ZONA MARINA)', '', 'AYUDANTE DE MANTENIMIENTO PREVENTIVO Y CORRECTIVO', 451010200, 1, 1, 2, 11, 63, 31, 'S', '11.63.31');</v>
      </c>
    </row>
    <row r="203" spans="1:1" x14ac:dyDescent="0.25">
      <c r="A203" t="str">
        <f ca="1">IF(Valores!B203&lt;&gt;"", SUBSTITUTE(SUBSTITUTE(SUBSTITUTE($A$2, "{tbl}", d_TblName), "{field_list}", d_FieldList), "{values_list}", Valores!B203), "")</f>
        <v>INSERT INTO {{%puestos}} (clave, descr, nombre, puesto_stps, clave_stps, activo, id_rev, id_reg_cont, nivel, familia, labores, regimen, clasif) VALUES (115207, 'AYUDANTE DE TRABAJOS DE PERFORACION', '', 'AYUDANTE DE PERFORADOR DE POZOS', 221010100, 1, 1, 2, 11, 52, 7, 'S', '11.52.07');</v>
      </c>
    </row>
    <row r="204" spans="1:1" x14ac:dyDescent="0.25">
      <c r="A204" t="str">
        <f ca="1">IF(Valores!B204&lt;&gt;"", SUBSTITUTE(SUBSTITUTE(SUBSTITUTE($A$2, "{tbl}", d_TblName), "{field_list}", d_FieldList), "{values_list}", Valores!B204), "")</f>
        <v>INSERT INTO {{%puestos}} (clave, descr, nombre, puesto_stps, clave_stps, activo, id_rev, id_reg_cont, nivel, familia, labores, regimen, clasif) VALUES (115306, 'AYUDANTE DE TRABAJOS DE PRODUCCION TERMINACION Y REPARACION DE POZOS', '', 'AYUDANTE DE PERFORADOR DE POZOS', 221010100, 1, 1, 2, 11, 53, 6, 'S', '11.53.06');</v>
      </c>
    </row>
    <row r="205" spans="1:1" x14ac:dyDescent="0.25">
      <c r="A205" t="str">
        <f ca="1">IF(Valores!B205&lt;&gt;"", SUBSTITUTE(SUBSTITUTE(SUBSTITUTE($A$2, "{tbl}", d_TblName), "{field_list}", d_FieldList), "{values_list}", Valores!B205), "")</f>
        <v>INSERT INTO {{%puestos}} (clave, descr, nombre, puesto_stps, clave_stps, activo, id_rev, id_reg_cont, nivel, familia, labores, regimen, clasif) VALUES (138433, 'AYUDANTE ESPECIAL DE OPERACION (MARINA)', '', 'AYUDANTE GENERAL DE OPERACION', 241010100, 1, 1, 2, 13, 84, 33, 'S', '13.84.33');</v>
      </c>
    </row>
    <row r="206" spans="1:1" x14ac:dyDescent="0.25">
      <c r="A206" t="str">
        <f ca="1">IF(Valores!B206&lt;&gt;"", SUBSTITUTE(SUBSTITUTE(SUBSTITUTE($A$2, "{tbl}", d_TblName), "{field_list}", d_FieldList), "{values_list}", Valores!B206), "")</f>
        <v>INSERT INTO {{%puestos}} (clave, descr, nombre, puesto_stps, clave_stps, activo, id_rev, id_reg_cont, nivel, familia, labores, regimen, clasif) VALUES (125610, 'AYUDANTE ESPECIAL DE OPERACION (MUESTREO LABORATORIOS REFINERIAS)', '', 'AYUDANTE GENERAL DE OPERACION', 241010100, 1, 1, 2, 12, 56, 10, 'S', '12.56.10');</v>
      </c>
    </row>
    <row r="207" spans="1:1" x14ac:dyDescent="0.25">
      <c r="A207" t="str">
        <f ca="1">IF(Valores!B207&lt;&gt;"", SUBSTITUTE(SUBSTITUTE(SUBSTITUTE($A$2, "{tbl}", d_TblName), "{field_list}", d_FieldList), "{values_list}", Valores!B207), "")</f>
        <v>INSERT INTO {{%puestos}} (clave, descr, nombre, puesto_stps, clave_stps, activo, id_rev, id_reg_cont, nivel, familia, labores, regimen, clasif) VALUES (115733, 'AYUDANTE ESPECIAL DE OPERACION-PLANTAS PROCESO', '', 'AYUDANTE GENERAL DE OPERACION', 241010100, 1, 1, 2, 11, 57, 33, 'S', '11.57.33');</v>
      </c>
    </row>
    <row r="208" spans="1:1" x14ac:dyDescent="0.25">
      <c r="A208" t="str">
        <f ca="1">IF(Valores!B208&lt;&gt;"", SUBSTITUTE(SUBSTITUTE(SUBSTITUTE($A$2, "{tbl}", d_TblName), "{field_list}", d_FieldList), "{values_list}", Valores!B208), "")</f>
        <v>INSERT INTO {{%puestos}} (clave, descr, nombre, puesto_stps, clave_stps, activo, id_rev, id_reg_cont, nivel, familia, labores, regimen, clasif) VALUES (115834, 'AYUDANTE ESPECIAL DE OPERACION-PLANTAS SERVICIOS AUXILIARES', '', 'AYUDANTE GENERAL DE OPERACION', 241010100, 1, 1, 2, 11, 58, 34, 'S', '11.58.34');</v>
      </c>
    </row>
    <row r="209" spans="1:1" x14ac:dyDescent="0.25">
      <c r="A209" t="str">
        <f ca="1">IF(Valores!B209&lt;&gt;"", SUBSTITUTE(SUBSTITUTE(SUBSTITUTE($A$2, "{tbl}", d_TblName), "{field_list}", d_FieldList), "{values_list}", Valores!B209), "")</f>
        <v>INSERT INTO {{%puestos}} (clave, descr, nombre, puesto_stps, clave_stps, activo, id_rev, id_reg_cont, nivel, familia, labores, regimen, clasif) VALUES (275302, 'AYUDANTE TECNICO EN HERRAMIENTAS ESPECIALES CEMENTACION Y OPERACIONES ESTIMULACIÃ‹N-FRACTURAMIENTO', '', 'SUPERVISOR DE EQUIPO DE PERFORACION DE POZOS PETROLEROS', 223030200, 1, 1, 2, 27, 53, 2, 'S', '27.53.02');</v>
      </c>
    </row>
    <row r="210" spans="1:1" x14ac:dyDescent="0.25">
      <c r="A210" t="str">
        <f ca="1">IF(Valores!B210&lt;&gt;"", SUBSTITUTE(SUBSTITUTE(SUBSTITUTE($A$2, "{tbl}", d_TblName), "{field_list}", d_FieldList), "{values_list}", Valores!B210), "")</f>
        <v>INSERT INTO {{%puestos}} (clave, descr, nombre, puesto_stps, clave_stps, activo, id_rev, id_reg_cont, nivel, familia, labores, regimen, clasif) VALUES (134311, 'BODEGUERO', '', 'ALMACENERO', 822020101, 1, 1, 2, 13, 43, 11, 'S', '13.43.11');</v>
      </c>
    </row>
    <row r="211" spans="1:1" x14ac:dyDescent="0.25">
      <c r="A211" t="str">
        <f ca="1">IF(Valores!B211&lt;&gt;"", SUBSTITUTE(SUBSTITUTE(SUBSTITUTE($A$2, "{tbl}", d_TblName), "{field_list}", d_FieldList), "{values_list}", Valores!B211), "")</f>
        <v>INSERT INTO {{%puestos}} (clave, descr, nombre, puesto_stps, clave_stps, activo, id_rev, id_reg_cont, nivel, familia, labores, regimen, clasif) VALUES (175405, 'BOMBERO CLASE ""A"" ALMACENAMIENTO', '', 'OPERADOR DE BOMBAS', 252020100, 1, 1, 2, 17, 54, 5, 'S', '17.54.05');</v>
      </c>
    </row>
    <row r="212" spans="1:1" x14ac:dyDescent="0.25">
      <c r="A212" t="str">
        <f ca="1">IF(Valores!B212&lt;&gt;"", SUBSTITUTE(SUBSTITUTE(SUBSTITUTE($A$2, "{tbl}", d_TblName), "{field_list}", d_FieldList), "{values_list}", Valores!B212), "")</f>
        <v>INSERT INTO {{%puestos}} (clave, descr, nombre, puesto_stps, clave_stps, activo, id_rev, id_reg_cont, nivel, familia, labores, regimen, clasif) VALUES (175406, 'BOMBERO CLASE ""A"" SERVICIOS VARIOS', '', 'OPERADOR DE BOMBAS', 252020100, 1, 1, 2, 17, 54, 6, 'S', '17.54.06');</v>
      </c>
    </row>
    <row r="213" spans="1:1" x14ac:dyDescent="0.25">
      <c r="A213" t="str">
        <f ca="1">IF(Valores!B213&lt;&gt;"", SUBSTITUTE(SUBSTITUTE(SUBSTITUTE($A$2, "{tbl}", d_TblName), "{field_list}", d_FieldList), "{values_list}", Valores!B213), "")</f>
        <v>INSERT INTO {{%puestos}} (clave, descr, nombre, puesto_stps, clave_stps, activo, id_rev, id_reg_cont, nivel, familia, labores, regimen, clasif) VALUES (145810, 'BOMBERO CLASE ""B"" AGUA', '', 'OPERADOR DE BOMBAS', 252020100, 1, 1, 2, 14, 58, 10, 'S', '14.58.10');</v>
      </c>
    </row>
    <row r="214" spans="1:1" x14ac:dyDescent="0.25">
      <c r="A214" t="str">
        <f ca="1">IF(Valores!B214&lt;&gt;"", SUBSTITUTE(SUBSTITUTE(SUBSTITUTE($A$2, "{tbl}", d_TblName), "{field_list}", d_FieldList), "{values_list}", Valores!B214), "")</f>
        <v>INSERT INTO {{%puestos}} (clave, descr, nombre, puesto_stps, clave_stps, activo, id_rev, id_reg_cont, nivel, familia, labores, regimen, clasif) VALUES (165405, 'BOMBERO CLASE ""B"" BOMBEO Y ALMACENAMIENTO', '', 'OPERADOR DE BOMBAS', 252020100, 1, 1, 2, 16, 54, 5, 'S', '16.54.05');</v>
      </c>
    </row>
    <row r="215" spans="1:1" x14ac:dyDescent="0.25">
      <c r="A215" t="str">
        <f ca="1">IF(Valores!B215&lt;&gt;"", SUBSTITUTE(SUBSTITUTE(SUBSTITUTE($A$2, "{tbl}", d_TblName), "{field_list}", d_FieldList), "{values_list}", Valores!B215), "")</f>
        <v>INSERT INTO {{%puestos}} (clave, descr, nombre, puesto_stps, clave_stps, activo, id_rev, id_reg_cont, nivel, familia, labores, regimen, clasif) VALUES (167201, 'BOMBERO CLASE ""B"" CONTRAINCENDIO', '', 'BOMBERO', 942010100, 1, 1, 2, 16, 72, 1, 'S', '16.72.01');</v>
      </c>
    </row>
    <row r="216" spans="1:1" x14ac:dyDescent="0.25">
      <c r="A216" t="str">
        <f ca="1">IF(Valores!B216&lt;&gt;"", SUBSTITUTE(SUBSTITUTE(SUBSTITUTE($A$2, "{tbl}", d_TblName), "{field_list}", d_FieldList), "{values_list}", Valores!B216), "")</f>
        <v>INSERT INTO {{%puestos}} (clave, descr, nombre, puesto_stps, clave_stps, activo, id_rev, id_reg_cont, nivel, familia, labores, regimen, clasif) VALUES (155726, 'BOMBERO CLASE ""B"" PLANTAS', '', 'OPERADOR DE BOMBAS', 252020100, 1, 1, 2, 15, 57, 26, 'S', '15.57.26');</v>
      </c>
    </row>
    <row r="217" spans="1:1" x14ac:dyDescent="0.25">
      <c r="A217" t="str">
        <f ca="1">IF(Valores!B217&lt;&gt;"", SUBSTITUTE(SUBSTITUTE(SUBSTITUTE($A$2, "{tbl}", d_TblName), "{field_list}", d_FieldList), "{values_list}", Valores!B217), "")</f>
        <v>INSERT INTO {{%puestos}} (clave, descr, nombre, puesto_stps, clave_stps, activo, id_rev, id_reg_cont, nivel, familia, labores, regimen, clasif) VALUES (165406, 'BOMBERO CLASE ""B"" SERVICIOS VARIOS', '', 'OPERADOR DE BOMBAS', 252020100, 1, 1, 2, 16, 54, 6, 'S', '16.54.06');</v>
      </c>
    </row>
    <row r="218" spans="1:1" x14ac:dyDescent="0.25">
      <c r="A218" t="str">
        <f ca="1">IF(Valores!B218&lt;&gt;"", SUBSTITUTE(SUBSTITUTE(SUBSTITUTE($A$2, "{tbl}", d_TblName), "{field_list}", d_FieldList), "{values_list}", Valores!B218), "")</f>
        <v>INSERT INTO {{%puestos}} (clave, descr, nombre, puesto_stps, clave_stps, activo, id_rev, id_reg_cont, nivel, familia, labores, regimen, clasif) VALUES (135510, 'BOMBERO CLASE ""C"" ENVASES Y EMBARQUES', '', 'OPERADOR DE BOMBAS', 252020100, 1, 1, 2, 13, 55, 10, 'S', '13.55.10');</v>
      </c>
    </row>
    <row r="219" spans="1:1" x14ac:dyDescent="0.25">
      <c r="A219" t="str">
        <f ca="1">IF(Valores!B219&lt;&gt;"", SUBSTITUTE(SUBSTITUTE(SUBSTITUTE($A$2, "{tbl}", d_TblName), "{field_list}", d_FieldList), "{values_list}", Valores!B219), "")</f>
        <v>INSERT INTO {{%puestos}} (clave, descr, nombre, puesto_stps, clave_stps, activo, id_rev, id_reg_cont, nivel, familia, labores, regimen, clasif) VALUES (125810, 'BOMBERO CLASE ""C""-AGUA', '', 'OPERADOR DE BOMBAS', 252020100, 1, 1, 2, 12, 58, 10, 'S', '12.58.10');</v>
      </c>
    </row>
    <row r="220" spans="1:1" x14ac:dyDescent="0.25">
      <c r="A220" t="str">
        <f ca="1">IF(Valores!B220&lt;&gt;"", SUBSTITUTE(SUBSTITUTE(SUBSTITUTE($A$2, "{tbl}", d_TblName), "{field_list}", d_FieldList), "{values_list}", Valores!B220), "")</f>
        <v>INSERT INTO {{%puestos}} (clave, descr, nombre, puesto_stps, clave_stps, activo, id_rev, id_reg_cont, nivel, familia, labores, regimen, clasif) VALUES (145405, 'BOMBERO CLASE ""C""-BOMBEO Y ALMACENAMIENTO', '', 'OPERADOR DE BOMBAS', 252020100, 1, 1, 2, 14, 54, 5, 'S', '14.54.05');</v>
      </c>
    </row>
    <row r="221" spans="1:1" x14ac:dyDescent="0.25">
      <c r="A221" t="str">
        <f ca="1">IF(Valores!B221&lt;&gt;"", SUBSTITUTE(SUBSTITUTE(SUBSTITUTE($A$2, "{tbl}", d_TblName), "{field_list}", d_FieldList), "{values_list}", Valores!B221), "")</f>
        <v>INSERT INTO {{%puestos}} (clave, descr, nombre, puesto_stps, clave_stps, activo, id_rev, id_reg_cont, nivel, familia, labores, regimen, clasif) VALUES (145406, 'BOMBERO CLASE ""C""-MEDIDOR', '', 'OPERADOR DE BOMBAS', 252020100, 1, 1, 2, 14, 54, 6, 'S', '14.54.06');</v>
      </c>
    </row>
    <row r="222" spans="1:1" x14ac:dyDescent="0.25">
      <c r="A222" t="str">
        <f ca="1">IF(Valores!B222&lt;&gt;"", SUBSTITUTE(SUBSTITUTE(SUBSTITUTE($A$2, "{tbl}", d_TblName), "{field_list}", d_FieldList), "{values_list}", Valores!B222), "")</f>
        <v>INSERT INTO {{%puestos}} (clave, descr, nombre, puesto_stps, clave_stps, activo, id_rev, id_reg_cont, nivel, familia, labores, regimen, clasif) VALUES (125726, 'BOMBERO CLASE ""C""-PLANTAS', '', 'OPERADOR DE BOMBAS', 252020100, 1, 1, 2, 12, 57, 26, 'S', '12.57.26');</v>
      </c>
    </row>
    <row r="223" spans="1:1" x14ac:dyDescent="0.25">
      <c r="A223" t="str">
        <f ca="1">IF(Valores!B223&lt;&gt;"", SUBSTITUTE(SUBSTITUTE(SUBSTITUTE($A$2, "{tbl}", d_TblName), "{field_list}", d_FieldList), "{values_list}", Valores!B223), "")</f>
        <v>INSERT INTO {{%puestos}} (clave, descr, nombre, puesto_stps, clave_stps, activo, id_rev, id_reg_cont, nivel, familia, labores, regimen, clasif) VALUES (125405, 'BOMBERO CLASE ""D""', '', 'OPERADOR DE BOMBAS', 252020100, 1, 1, 2, 12, 54, 5, 'S', '12.54.05');</v>
      </c>
    </row>
    <row r="224" spans="1:1" x14ac:dyDescent="0.25">
      <c r="A224" t="str">
        <f ca="1">IF(Valores!B224&lt;&gt;"", SUBSTITUTE(SUBSTITUTE(SUBSTITUTE($A$2, "{tbl}", d_TblName), "{field_list}", d_FieldList), "{values_list}", Valores!B224), "")</f>
        <v>INSERT INTO {{%puestos}} (clave, descr, nombre, puesto_stps, clave_stps, activo, id_rev, id_reg_cont, nivel, familia, labores, regimen, clasif) VALUES (198433, 'BOMBERO DE CHALâ”´N', '', 'MARINERO', 641010200, 1, 1, 2, 19, 84, 33, 'S', '19.84.33');</v>
      </c>
    </row>
    <row r="225" spans="1:1" x14ac:dyDescent="0.25">
      <c r="A225" t="str">
        <f ca="1">IF(Valores!B225&lt;&gt;"", SUBSTITUTE(SUBSTITUTE(SUBSTITUTE($A$2, "{tbl}", d_TblName), "{field_list}", d_FieldList), "{values_list}", Valores!B225), "")</f>
        <v>INSERT INTO {{%puestos}} (clave, descr, nombre, puesto_stps, clave_stps, activo, id_rev, id_reg_cont, nivel, familia, labores, regimen, clasif) VALUES (238404, 'BOMBERO ESPECIALISTA-BUQUE TANQUE', '', 'MARINERO', 641010200, 1, 1, 2, 23, 84, 4, 'S', '23.84.04');</v>
      </c>
    </row>
    <row r="226" spans="1:1" x14ac:dyDescent="0.25">
      <c r="A226" t="str">
        <f ca="1">IF(Valores!B226&lt;&gt;"", SUBSTITUTE(SUBSTITUTE(SUBSTITUTE($A$2, "{tbl}", d_TblName), "{field_list}", d_FieldList), "{values_list}", Valores!B226), "")</f>
        <v>INSERT INTO {{%puestos}} (clave, descr, nombre, puesto_stps, clave_stps, activo, id_rev, id_reg_cont, nivel, familia, labores, regimen, clasif) VALUES (145305, 'BOMBERO MEDIDOR EN BATERâ•AS DE SEPARADORES', '', 'OPERADOR DE BOMBAS', 252020100, 1, 1, 2, 14, 53, 5, 'S', '14.53.05');</v>
      </c>
    </row>
    <row r="227" spans="1:1" x14ac:dyDescent="0.25">
      <c r="A227" t="str">
        <f ca="1">IF(Valores!B227&lt;&gt;"", SUBSTITUTE(SUBSTITUTE(SUBSTITUTE($A$2, "{tbl}", d_TblName), "{field_list}", d_FieldList), "{values_list}", Valores!B227), "")</f>
        <v>INSERT INTO {{%puestos}} (clave, descr, nombre, puesto_stps, clave_stps, activo, id_rev, id_reg_cont, nivel, familia, labores, regimen, clasif) VALUES (298401, 'BUZO ""A"" (DIVERSOS OFICIOS)', '', 'MARINERO', 641010200, 1, 1, 2, 29, 84, 1, 'S', '29.84.01');</v>
      </c>
    </row>
    <row r="228" spans="1:1" x14ac:dyDescent="0.25">
      <c r="A228" t="str">
        <f ca="1">IF(Valores!B228&lt;&gt;"", SUBSTITUTE(SUBSTITUTE(SUBSTITUTE($A$2, "{tbl}", d_TblName), "{field_list}", d_FieldList), "{values_list}", Valores!B228), "")</f>
        <v>INSERT INTO {{%puestos}} (clave, descr, nombre, puesto_stps, clave_stps, activo, id_rev, id_reg_cont, nivel, familia, labores, regimen, clasif) VALUES (278401, 'BUZO ""B"" (DIVERSOS OFICIOS)', '', 'MARINERO', 641010200, 1, 1, 2, 27, 84, 1, 'S', '27.84.01');</v>
      </c>
    </row>
    <row r="229" spans="1:1" x14ac:dyDescent="0.25">
      <c r="A229" t="str">
        <f ca="1">IF(Valores!B229&lt;&gt;"", SUBSTITUTE(SUBSTITUTE(SUBSTITUTE($A$2, "{tbl}", d_TblName), "{field_list}", d_FieldList), "{values_list}", Valores!B229), "")</f>
        <v>INSERT INTO {{%puestos}} (clave, descr, nombre, puesto_stps, clave_stps, activo, id_rev, id_reg_cont, nivel, familia, labores, regimen, clasif) VALUES (217202, 'CABO DE CONTRAINCENDIO', '', 'COMANDANTE DE BOMBEROS', 943020100, 1, 1, 2, 21, 72, 2, 'S', '21.72.02');</v>
      </c>
    </row>
    <row r="230" spans="1:1" x14ac:dyDescent="0.25">
      <c r="A230" t="str">
        <f ca="1">IF(Valores!B230&lt;&gt;"", SUBSTITUTE(SUBSTITUTE(SUBSTITUTE($A$2, "{tbl}", d_TblName), "{field_list}", d_FieldList), "{values_list}", Valores!B230), "")</f>
        <v>INSERT INTO {{%puestos}} (clave, descr, nombre, puesto_stps, clave_stps, activo, id_rev, id_reg_cont, nivel, familia, labores, regimen, clasif) VALUES (246329, 'CABO DE OFICIOS (AISLAMIENTOS)', '', 'AISLADOR DE INSTALACIONES DE REGRIGERACION Y CLIMATOLÃ‹GICAS', 331020200, 1, 1, 2, 24, 63, 29, 'S', '24.63.29');</v>
      </c>
    </row>
    <row r="231" spans="1:1" x14ac:dyDescent="0.25">
      <c r="A231" t="str">
        <f ca="1">IF(Valores!B231&lt;&gt;"", SUBSTITUTE(SUBSTITUTE(SUBSTITUTE($A$2, "{tbl}", d_TblName), "{field_list}", d_FieldList), "{values_list}", Valores!B231), "")</f>
        <v>INSERT INTO {{%puestos}} (clave, descr, nombre, puesto_stps, clave_stps, activo, id_rev, id_reg_cont, nivel, familia, labores, regimen, clasif) VALUES (246305, 'CABO DE OFICIOS (ALBAÑILES)', '', 'ALBAÑIL (CONSTRUCCION)', 322010100, 1, 1, 2, 24, 63, 5, 'S', '24.63.05');</v>
      </c>
    </row>
    <row r="232" spans="1:1" x14ac:dyDescent="0.25">
      <c r="A232" t="str">
        <f ca="1">IF(Valores!B232&lt;&gt;"", SUBSTITUTE(SUBSTITUTE(SUBSTITUTE($A$2, "{tbl}", d_TblName), "{field_list}", d_FieldList), "{values_list}", Valores!B232), "")</f>
        <v>INSERT INTO {{%puestos}} (clave, descr, nombre, puesto_stps, clave_stps, activo, id_rev, id_reg_cont, nivel, familia, labores, regimen, clasif) VALUES (246306, 'CABO DE OFICIOS (CARPINTEROS)', '', 'MAESTRO CARPINTERO', 332010203, 1, 1, 2, 24, 63, 6, 'S', '24.63.06');</v>
      </c>
    </row>
    <row r="233" spans="1:1" x14ac:dyDescent="0.25">
      <c r="A233" t="str">
        <f ca="1">IF(Valores!B233&lt;&gt;"", SUBSTITUTE(SUBSTITUTE(SUBSTITUTE($A$2, "{tbl}", d_TblName), "{field_list}", d_FieldList), "{values_list}", Valores!B233), "")</f>
        <v>INSERT INTO {{%puestos}} (clave, descr, nombre, puesto_stps, clave_stps, activo, id_rev, id_reg_cont, nivel, familia, labores, regimen, clasif) VALUES (246307, 'CABO DE OFICIOS (COMBUSTION INTERNA)', '', 'MECANICO', 412010601, 1, 1, 2, 24, 63, 7, 'S', '24.63.07');</v>
      </c>
    </row>
    <row r="234" spans="1:1" x14ac:dyDescent="0.25">
      <c r="A234" t="str">
        <f ca="1">IF(Valores!B234&lt;&gt;"", SUBSTITUTE(SUBSTITUTE(SUBSTITUTE($A$2, "{tbl}", d_TblName), "{field_list}", d_FieldList), "{values_list}", Valores!B234), "")</f>
        <v>INSERT INTO {{%puestos}} (clave, descr, nombre, puesto_stps, clave_stps, activo, id_rev, id_reg_cont, nivel, familia, labores, regimen, clasif) VALUES (246308, 'CABO DE OFICIOS (CONSTRUCCION Y TRABAJOS GENERALES)', '', 'SUPERVISOR DE OBRA', 313030200, 1, 1, 2, 24, 63, 8, 'S', '24.63.08');</v>
      </c>
    </row>
    <row r="235" spans="1:1" x14ac:dyDescent="0.25">
      <c r="A235" t="str">
        <f ca="1">IF(Valores!B235&lt;&gt;"", SUBSTITUTE(SUBSTITUTE(SUBSTITUTE($A$2, "{tbl}", d_TblName), "{field_list}", d_FieldList), "{values_list}", Valores!B235), "")</f>
        <v>INSERT INTO {{%puestos}} (clave, descr, nombre, puesto_stps, clave_stps, activo, id_rev, id_reg_cont, nivel, familia, labores, regimen, clasif) VALUES (246309, 'CABO DE OFICIOS (ELECTRICISTAS)', '', 'ELECTRICISTA', 423030301, 1, 1, 2, 24, 63, 9, 'S', '24.63.09');</v>
      </c>
    </row>
    <row r="236" spans="1:1" x14ac:dyDescent="0.25">
      <c r="A236" t="str">
        <f ca="1">IF(Valores!B236&lt;&gt;"", SUBSTITUTE(SUBSTITUTE(SUBSTITUTE($A$2, "{tbl}", d_TblName), "{field_list}", d_FieldList), "{values_list}", Valores!B236), "")</f>
        <v>INSERT INTO {{%puestos}} (clave, descr, nombre, puesto_stps, clave_stps, activo, id_rev, id_reg_cont, nivel, familia, labores, regimen, clasif) VALUES (246316, 'CABO DE OFICIOS (FONTANEROS)', '', 'FONTANERO', 342010201, 1, 1, 2, 24, 63, 16, 'S', '24.63.16');</v>
      </c>
    </row>
    <row r="237" spans="1:1" x14ac:dyDescent="0.25">
      <c r="A237" t="str">
        <f ca="1">IF(Valores!B237&lt;&gt;"", SUBSTITUTE(SUBSTITUTE(SUBSTITUTE($A$2, "{tbl}", d_TblName), "{field_list}", d_FieldList), "{values_list}", Valores!B237), "")</f>
        <v>INSERT INTO {{%puestos}} (clave, descr, nombre, puesto_stps, clave_stps, activo, id_rev, id_reg_cont, nivel, familia, labores, regimen, clasif) VALUES (246301, 'CABO DE OFICIOS (INSTRUMENTISTAS)', '', 'TECNICO ELECTROMECANICO', 423040600, 1, 1, 2, 24, 63, 1, 'S', '24.63.01');</v>
      </c>
    </row>
    <row r="238" spans="1:1" x14ac:dyDescent="0.25">
      <c r="A238" t="str">
        <f ca="1">IF(Valores!B238&lt;&gt;"", SUBSTITUTE(SUBSTITUTE(SUBSTITUTE($A$2, "{tbl}", d_TblName), "{field_list}", d_FieldList), "{values_list}", Valores!B238), "")</f>
        <v>INSERT INTO {{%puestos}} (clave, descr, nombre, puesto_stps, clave_stps, activo, id_rev, id_reg_cont, nivel, familia, labores, regimen, clasif) VALUES (246311, 'CABO DE OFICIOS (PAILEROS)', '', 'PAILERO', 572290600, 1, 1, 2, 24, 63, 11, 'S', '24.63.11');</v>
      </c>
    </row>
    <row r="239" spans="1:1" x14ac:dyDescent="0.25">
      <c r="A239" t="str">
        <f ca="1">IF(Valores!B239&lt;&gt;"", SUBSTITUTE(SUBSTITUTE(SUBSTITUTE($A$2, "{tbl}", d_TblName), "{field_list}", d_FieldList), "{values_list}", Valores!B239), "")</f>
        <v>INSERT INTO {{%puestos}} (clave, descr, nombre, puesto_stps, clave_stps, activo, id_rev, id_reg_cont, nivel, familia, labores, regimen, clasif) VALUES (246312, 'CABO DE OFICIOS (PINTORES)', '', 'PINTOR', 331040202, 1, 1, 2, 24, 63, 12, 'S', '24.63.12');</v>
      </c>
    </row>
    <row r="240" spans="1:1" x14ac:dyDescent="0.25">
      <c r="A240" t="str">
        <f ca="1">IF(Valores!B240&lt;&gt;"", SUBSTITUTE(SUBSTITUTE(SUBSTITUTE($A$2, "{tbl}", d_TblName), "{field_list}", d_FieldList), "{values_list}", Valores!B240), "")</f>
        <v>INSERT INTO {{%puestos}} (clave, descr, nombre, puesto_stps, clave_stps, activo, id_rev, id_reg_cont, nivel, familia, labores, regimen, clasif) VALUES (246314, 'CABO DE OFICIOS (SOLDADORES)', '', 'SOLDADOR', 572240101, 1, 1, 2, 24, 63, 14, 'S', '24.63.14');</v>
      </c>
    </row>
    <row r="241" spans="1:1" x14ac:dyDescent="0.25">
      <c r="A241" t="str">
        <f ca="1">IF(Valores!B241&lt;&gt;"", SUBSTITUTE(SUBSTITUTE(SUBSTITUTE($A$2, "{tbl}", d_TblName), "{field_list}", d_FieldList), "{values_list}", Valores!B241), "")</f>
        <v>INSERT INTO {{%puestos}} (clave, descr, nombre, puesto_stps, clave_stps, activo, id_rev, id_reg_cont, nivel, familia, labores, regimen, clasif) VALUES (246304, 'CABO DE OFICIOS (TALLERES)', '', 'TECNICO ELECTROMECANICO', 423040600, 1, 1, 2, 24, 63, 4, 'S', '24.63.04');</v>
      </c>
    </row>
    <row r="242" spans="1:1" x14ac:dyDescent="0.25">
      <c r="A242" t="str">
        <f ca="1">IF(Valores!B242&lt;&gt;"", SUBSTITUTE(SUBSTITUTE(SUBSTITUTE($A$2, "{tbl}", d_TblName), "{field_list}", d_FieldList), "{values_list}", Valores!B242), "")</f>
        <v>INSERT INTO {{%puestos}} (clave, descr, nombre, puesto_stps, clave_stps, activo, id_rev, id_reg_cont, nivel, familia, labores, regimen, clasif) VALUES (246315, 'CABO DE OFICIOS (TUBEROS)', '', 'DUCTERO', 342010100, 1, 1, 2, 24, 63, 15, 'S', '24.63.15');</v>
      </c>
    </row>
    <row r="243" spans="1:1" x14ac:dyDescent="0.25">
      <c r="A243" t="str">
        <f ca="1">IF(Valores!B243&lt;&gt;"", SUBSTITUTE(SUBSTITUTE(SUBSTITUTE($A$2, "{tbl}", d_TblName), "{field_list}", d_FieldList), "{values_list}", Valores!B243), "")</f>
        <v>INSERT INTO {{%puestos}} (clave, descr, nombre, puesto_stps, clave_stps, activo, id_rev, id_reg_cont, nivel, familia, labores, regimen, clasif) VALUES (158251, 'CABO DE PRIMERA-MARINA', '', 'MARINERO', 641010200, 1, 1, 2, 15, 82, 51, 'S', '15.82.51');</v>
      </c>
    </row>
    <row r="244" spans="1:1" x14ac:dyDescent="0.25">
      <c r="A244" t="str">
        <f ca="1">IF(Valores!B244&lt;&gt;"", SUBSTITUTE(SUBSTITUTE(SUBSTITUTE($A$2, "{tbl}", d_TblName), "{field_list}", d_FieldList), "{values_list}", Valores!B244), "")</f>
        <v>INSERT INTO {{%puestos}} (clave, descr, nombre, puesto_stps, clave_stps, activo, id_rev, id_reg_cont, nivel, familia, labores, regimen, clasif) VALUES (148251, 'CABO DE SEGUNDA-MARINA', '', 'MARINERO', 641010200, 1, 1, 2, 14, 82, 51, 'S', '14.82.51');</v>
      </c>
    </row>
    <row r="245" spans="1:1" x14ac:dyDescent="0.25">
      <c r="A245" t="str">
        <f ca="1">IF(Valores!B245&lt;&gt;"", SUBSTITUTE(SUBSTITUTE(SUBSTITUTE($A$2, "{tbl}", d_TblName), "{field_list}", d_FieldList), "{values_list}", Valores!B245), "")</f>
        <v>INSERT INTO {{%puestos}} (clave, descr, nombre, puesto_stps, clave_stps, activo, id_rev, id_reg_cont, nivel, familia, labores, regimen, clasif) VALUES (238204, 'CABO DE TRANSPORTACIÃ‹N FLUVIAL', '', 'MARINERO', 641010200, 1, 1, 2, 23, 82, 4, 'S', '23.82.04');</v>
      </c>
    </row>
    <row r="246" spans="1:1" x14ac:dyDescent="0.25">
      <c r="A246" t="str">
        <f ca="1">IF(Valores!B246&lt;&gt;"", SUBSTITUTE(SUBSTITUTE(SUBSTITUTE($A$2, "{tbl}", d_TblName), "{field_list}", d_FieldList), "{values_list}", Valores!B246), "")</f>
        <v>INSERT INTO {{%puestos}} (clave, descr, nombre, puesto_stps, clave_stps, activo, id_rev, id_reg_cont, nivel, familia, labores, regimen, clasif) VALUES (187403, 'CABO DE VIGILANCIA', '', 'VIGILANTE', 942031000, 1, 1, 2, 18, 74, 3, 'S', '18.74.03');</v>
      </c>
    </row>
    <row r="247" spans="1:1" x14ac:dyDescent="0.25">
      <c r="A247" t="str">
        <f ca="1">IF(Valores!B247&lt;&gt;"", SUBSTITUTE(SUBSTITUTE(SUBSTITUTE($A$2, "{tbl}", d_TblName), "{field_list}", d_FieldList), "{values_list}", Valores!B247), "")</f>
        <v>INSERT INTO {{%puestos}} (clave, descr, nombre, puesto_stps, clave_stps, activo, id_rev, id_reg_cont, nivel, familia, labores, regimen, clasif) VALUES (166136, 'CABO ESPECIAL-LAVADO DE CALDERAS', '', 'MECANICO MANTENIMIENTO DE CALDERAS', 413030500, 1, 1, 2, 16, 61, 36, 'S', '16.61.36');</v>
      </c>
    </row>
    <row r="248" spans="1:1" x14ac:dyDescent="0.25">
      <c r="A248" t="str">
        <f ca="1">IF(Valores!B248&lt;&gt;"", SUBSTITUTE(SUBSTITUTE(SUBSTITUTE($A$2, "{tbl}", d_TblName), "{field_list}", d_FieldList), "{values_list}", Valores!B248), "")</f>
        <v>INSERT INTO {{%puestos}} (clave, descr, nombre, puesto_stps, clave_stps, activo, id_rev, id_reg_cont, nivel, familia, labores, regimen, clasif) VALUES (185204, 'CABO ESPECIAL-TRABAJOS GENERALES DE PERFORACION', '', 'AYUDANTE DE PERFORADOR DE POZOS', 221010100, 1, 1, 2, 18, 52, 4, 'S', '18.52.04');</v>
      </c>
    </row>
    <row r="249" spans="1:1" x14ac:dyDescent="0.25">
      <c r="A249" t="str">
        <f ca="1">IF(Valores!B249&lt;&gt;"", SUBSTITUTE(SUBSTITUTE(SUBSTITUTE($A$2, "{tbl}", d_TblName), "{field_list}", d_FieldList), "{values_list}", Valores!B249), "")</f>
        <v>INSERT INTO {{%puestos}} (clave, descr, nombre, puesto_stps, clave_stps, activo, id_rev, id_reg_cont, nivel, familia, labores, regimen, clasif) VALUES (185105, 'CADENERO DE PRIMERA', '', 'CADENERO', 311010100, 1, 1, 2, 18, 51, 5, 'S', '18.51.05');</v>
      </c>
    </row>
    <row r="250" spans="1:1" x14ac:dyDescent="0.25">
      <c r="A250" t="str">
        <f ca="1">IF(Valores!B250&lt;&gt;"", SUBSTITUTE(SUBSTITUTE(SUBSTITUTE($A$2, "{tbl}", d_TblName), "{field_list}", d_FieldList), "{values_list}", Valores!B250), "")</f>
        <v>INSERT INTO {{%puestos}} (clave, descr, nombre, puesto_stps, clave_stps, activo, id_rev, id_reg_cont, nivel, familia, labores, regimen, clasif) VALUES (135105, 'CADENERO DE SEGUNDA', '', 'CADENERO', 311010100, 1, 1, 2, 13, 51, 5, 'S', '13.51.05');</v>
      </c>
    </row>
    <row r="251" spans="1:1" x14ac:dyDescent="0.25">
      <c r="A251" t="str">
        <f ca="1">IF(Valores!B251&lt;&gt;"", SUBSTITUTE(SUBSTITUTE(SUBSTITUTE($A$2, "{tbl}", d_TblName), "{field_list}", d_FieldList), "{values_list}", Valores!B251), "")</f>
        <v>INSERT INTO {{%puestos}} (clave, descr, nombre, puesto_stps, clave_stps, activo, id_rev, id_reg_cont, nivel, familia, labores, regimen, clasif) VALUES (294102, 'CAJERO ""A"" (CONTADURIA)', '', 'CAJERO', 712010601, 1, 1, 1, 29, 41, 2, 'C', '29.41.02');</v>
      </c>
    </row>
    <row r="252" spans="1:1" x14ac:dyDescent="0.25">
      <c r="A252" t="str">
        <f ca="1">IF(Valores!B252&lt;&gt;"", SUBSTITUTE(SUBSTITUTE(SUBSTITUTE($A$2, "{tbl}", d_TblName), "{field_list}", d_FieldList), "{values_list}", Valores!B252), "")</f>
        <v>INSERT INTO {{%puestos}} (clave, descr, nombre, puesto_stps, clave_stps, activo, id_rev, id_reg_cont, nivel, familia, labores, regimen, clasif) VALUES (293101, 'CAJERO ""A"" (GERENCIAS COMERCIALES)', '', 'CAJERO', 712010601, 1, 1, 1, 29, 31, 1, 'C', '29.31.01');</v>
      </c>
    </row>
    <row r="253" spans="1:1" x14ac:dyDescent="0.25">
      <c r="A253" t="str">
        <f ca="1">IF(Valores!B253&lt;&gt;"", SUBSTITUTE(SUBSTITUTE(SUBSTITUTE($A$2, "{tbl}", d_TblName), "{field_list}", d_FieldList), "{values_list}", Valores!B253), "")</f>
        <v>INSERT INTO {{%puestos}} (clave, descr, nombre, puesto_stps, clave_stps, activo, id_rev, id_reg_cont, nivel, familia, labores, regimen, clasif) VALUES (334109, 'CAJERO ""A"" (PRODUCCION PRIMARIA)', '', 'CAJERO', 712010601, 1, 1, 1, 33, 41, 9, 'C', '33.41.09');</v>
      </c>
    </row>
    <row r="254" spans="1:1" x14ac:dyDescent="0.25">
      <c r="A254" t="str">
        <f ca="1">IF(Valores!B254&lt;&gt;"", SUBSTITUTE(SUBSTITUTE(SUBSTITUTE($A$2, "{tbl}", d_TblName), "{field_list}", d_FieldList), "{values_list}", Valores!B254), "")</f>
        <v>INSERT INTO {{%puestos}} (clave, descr, nombre, puesto_stps, clave_stps, activo, id_rev, id_reg_cont, nivel, familia, labores, regimen, clasif) VALUES (284104, 'CAJERO ""A"" (SUPERINTENDENCIAS DE VENTAS)', '', 'CAJERO', 712010601, 1, 1, 1, 28, 41, 4, 'C', '28.41.04');</v>
      </c>
    </row>
    <row r="255" spans="1:1" x14ac:dyDescent="0.25">
      <c r="A255" t="str">
        <f ca="1">IF(Valores!B255&lt;&gt;"", SUBSTITUTE(SUBSTITUTE(SUBSTITUTE($A$2, "{tbl}", d_TblName), "{field_list}", d_FieldList), "{values_list}", Valores!B255), "")</f>
        <v>INSERT INTO {{%puestos}} (clave, descr, nombre, puesto_stps, clave_stps, activo, id_rev, id_reg_cont, nivel, familia, labores, regimen, clasif) VALUES (284102, 'CAJERO ""B"" (CONTADURIA)', '', 'CAJERO', 712010601, 1, 1, 1, 28, 41, 2, 'C', '28.41.02');</v>
      </c>
    </row>
    <row r="256" spans="1:1" x14ac:dyDescent="0.25">
      <c r="A256" t="str">
        <f ca="1">IF(Valores!B256&lt;&gt;"", SUBSTITUTE(SUBSTITUTE(SUBSTITUTE($A$2, "{tbl}", d_TblName), "{field_list}", d_FieldList), "{values_list}", Valores!B256), "")</f>
        <v>INSERT INTO {{%puestos}} (clave, descr, nombre, puesto_stps, clave_stps, activo, id_rev, id_reg_cont, nivel, familia, labores, regimen, clasif) VALUES (314109, 'CAJERO ""B"" (PRODUCCION PRIMARIA)', '', 'CAJERO', 712010601, 1, 1, 1, 31, 41, 9, 'C', '31.41.09');</v>
      </c>
    </row>
    <row r="257" spans="1:1" x14ac:dyDescent="0.25">
      <c r="A257" t="str">
        <f ca="1">IF(Valores!B257&lt;&gt;"", SUBSTITUTE(SUBSTITUTE(SUBSTITUTE($A$2, "{tbl}", d_TblName), "{field_list}", d_FieldList), "{values_list}", Valores!B257), "")</f>
        <v>INSERT INTO {{%puestos}} (clave, descr, nombre, puesto_stps, clave_stps, activo, id_rev, id_reg_cont, nivel, familia, labores, regimen, clasif) VALUES (264104, 'CAJERO ""B"" (SUPERINTENDENCIAS DE VENTAS)', '', 'CAJERO', 712010601, 1, 1, 1, 26, 41, 4, 'C', '26.41.04');</v>
      </c>
    </row>
    <row r="258" spans="1:1" x14ac:dyDescent="0.25">
      <c r="A258" t="str">
        <f ca="1">IF(Valores!B258&lt;&gt;"", SUBSTITUTE(SUBSTITUTE(SUBSTITUTE($A$2, "{tbl}", d_TblName), "{field_list}", d_FieldList), "{values_list}", Valores!B258), "")</f>
        <v>INSERT INTO {{%puestos}} (clave, descr, nombre, puesto_stps, clave_stps, activo, id_rev, id_reg_cont, nivel, familia, labores, regimen, clasif) VALUES (274102, 'CAJERO ""C"" (CONTADURIA)', '', 'CAJERO', 712010601, 1, 1, 1, 27, 41, 2, 'C', '27.41.02');</v>
      </c>
    </row>
    <row r="259" spans="1:1" x14ac:dyDescent="0.25">
      <c r="A259" t="str">
        <f ca="1">IF(Valores!B259&lt;&gt;"", SUBSTITUTE(SUBSTITUTE(SUBSTITUTE($A$2, "{tbl}", d_TblName), "{field_list}", d_FieldList), "{values_list}", Valores!B259), "")</f>
        <v>INSERT INTO {{%puestos}} (clave, descr, nombre, puesto_stps, clave_stps, activo, id_rev, id_reg_cont, nivel, familia, labores, regimen, clasif) VALUES (294109, 'CAJERO ""C"" (PRODUCCION PRIMARIA)', '', 'CAJERO', 712010601, 1, 1, 1, 29, 41, 9, 'C', '29.41.09');</v>
      </c>
    </row>
    <row r="260" spans="1:1" x14ac:dyDescent="0.25">
      <c r="A260" t="str">
        <f ca="1">IF(Valores!B260&lt;&gt;"", SUBSTITUTE(SUBSTITUTE(SUBSTITUTE($A$2, "{tbl}", d_TblName), "{field_list}", d_FieldList), "{values_list}", Valores!B260), "")</f>
        <v>INSERT INTO {{%puestos}} (clave, descr, nombre, puesto_stps, clave_stps, activo, id_rev, id_reg_cont, nivel, familia, labores, regimen, clasif) VALUES (264102, 'CAJERO ""D"" (CONTADURIA)', '', 'CAJERO', 712010601, 1, 1, 1, 26, 41, 2, 'C', '26.41.02');</v>
      </c>
    </row>
    <row r="261" spans="1:1" x14ac:dyDescent="0.25">
      <c r="A261" t="str">
        <f ca="1">IF(Valores!B261&lt;&gt;"", SUBSTITUTE(SUBSTITUTE(SUBSTITUTE($A$2, "{tbl}", d_TblName), "{field_list}", d_FieldList), "{values_list}", Valores!B261), "")</f>
        <v>INSERT INTO {{%puestos}} (clave, descr, nombre, puesto_stps, clave_stps, activo, id_rev, id_reg_cont, nivel, familia, labores, regimen, clasif) VALUES (284109, 'CAJERO ""D"" (PRODUCCION PRIMARIA)', '', 'CAJERO', 712010601, 1, 1, 1, 28, 41, 9, 'C', '28.41.09');</v>
      </c>
    </row>
    <row r="262" spans="1:1" x14ac:dyDescent="0.25">
      <c r="A262" t="str">
        <f ca="1">IF(Valores!B262&lt;&gt;"", SUBSTITUTE(SUBSTITUTE(SUBSTITUTE($A$2, "{tbl}", d_TblName), "{field_list}", d_FieldList), "{values_list}", Valores!B262), "")</f>
        <v>INSERT INTO {{%puestos}} (clave, descr, nombre, puesto_stps, clave_stps, activo, id_rev, id_reg_cont, nivel, familia, labores, regimen, clasif) VALUES (103707, 'CAMILLERO', '', 'CAMILLERO', 912050500, 1, 1, 2, 10, 37, 7, 'S', '10.37.07');</v>
      </c>
    </row>
    <row r="263" spans="1:1" x14ac:dyDescent="0.25">
      <c r="A263" t="str">
        <f ca="1">IF(Valores!B263&lt;&gt;"", SUBSTITUTE(SUBSTITUTE(SUBSTITUTE($A$2, "{tbl}", d_TblName), "{field_list}", d_FieldList), "{values_list}", Valores!B263), "")</f>
        <v>INSERT INTO {{%puestos}} (clave, descr, nombre, puesto_stps, clave_stps, activo, id_rev, id_reg_cont, nivel, familia, labores, regimen, clasif) VALUES (358401, 'CAPITAN DE BUQUETANQUE', '', 'CAPITAN', 133010201, 1, 1, 1, 35, 84, 1, 'C', '35.84.01');</v>
      </c>
    </row>
    <row r="264" spans="1:1" x14ac:dyDescent="0.25">
      <c r="A264" t="str">
        <f ca="1">IF(Valores!B264&lt;&gt;"", SUBSTITUTE(SUBSTITUTE(SUBSTITUTE($A$2, "{tbl}", d_TblName), "{field_list}", d_FieldList), "{values_list}", Valores!B264), "")</f>
        <v>INSERT INTO {{%puestos}} (clave, descr, nombre, puesto_stps, clave_stps, activo, id_rev, id_reg_cont, nivel, familia, labores, regimen, clasif) VALUES (338401, 'CAPITAN DE REMOLCADOR', '', 'CAPITAN', 133010201, 1, 1, 1, 33, 84, 1, 'C', '33.84.01');</v>
      </c>
    </row>
    <row r="265" spans="1:1" x14ac:dyDescent="0.25">
      <c r="A265" t="str">
        <f ca="1">IF(Valores!B265&lt;&gt;"", SUBSTITUTE(SUBSTITUTE(SUBSTITUTE($A$2, "{tbl}", d_TblName), "{field_list}", d_FieldList), "{values_list}", Valores!B265), "")</f>
        <v>INSERT INTO {{%puestos}} (clave, descr, nombre, puesto_stps, clave_stps, activo, id_rev, id_reg_cont, nivel, familia, labores, regimen, clasif) VALUES (127105, 'CELADOR DE Lâ•NEAS', '', 'LINIERO CELADOR', 422010500, 1, 1, 2, 12, 71, 5, 'S', '12.71.05');</v>
      </c>
    </row>
    <row r="266" spans="1:1" x14ac:dyDescent="0.25">
      <c r="A266" t="str">
        <f ca="1">IF(Valores!B266&lt;&gt;"", SUBSTITUTE(SUBSTITUTE(SUBSTITUTE($A$2, "{tbl}", d_TblName), "{field_list}", d_FieldList), "{values_list}", Valores!B266), "")</f>
        <v>INSERT INTO {{%puestos}} (clave, descr, nombre, puesto_stps, clave_stps, activo, id_rev, id_reg_cont, nivel, familia, labores, regimen, clasif) VALUES (134702, 'CHECADOR (EMBARQUES Y REPARTO)', '', 'DESPACHADOR', 613010201, 1, 1, 2, 13, 47, 2, 'S', '13.47.02');</v>
      </c>
    </row>
    <row r="267" spans="1:1" x14ac:dyDescent="0.25">
      <c r="A267" t="str">
        <f ca="1">IF(Valores!B267&lt;&gt;"", SUBSTITUTE(SUBSTITUTE(SUBSTITUTE($A$2, "{tbl}", d_TblName), "{field_list}", d_FieldList), "{values_list}", Valores!B267), "")</f>
        <v>INSERT INTO {{%puestos}} (clave, descr, nombre, puesto_stps, clave_stps, activo, id_rev, id_reg_cont, nivel, familia, labores, regimen, clasif) VALUES (134701, 'CHECADOR DE CARROS (INSPECCION Y EMBARQUES)', '', 'INSPECTOR DE CARGAS O FLETES', 923020100, 1, 1, 2, 13, 47, 1, 'S', '13.47.01');</v>
      </c>
    </row>
    <row r="268" spans="1:1" x14ac:dyDescent="0.25">
      <c r="A268" t="str">
        <f ca="1">IF(Valores!B268&lt;&gt;"", SUBSTITUTE(SUBSTITUTE(SUBSTITUTE($A$2, "{tbl}", d_TblName), "{field_list}", d_FieldList), "{values_list}", Valores!B268), "")</f>
        <v>INSERT INTO {{%puestos}} (clave, descr, nombre, puesto_stps, clave_stps, activo, id_rev, id_reg_cont, nivel, familia, labores, regimen, clasif) VALUES (158105, 'CHECADOR DE PRIMERA (FERROCARRILES Y TRANSPORTES)', '', 'INSPECTOR DE TRANSPORTACIÃ‹N', 923020200, 1, 1, 2, 15, 81, 5, 'S', '15.81.05');</v>
      </c>
    </row>
    <row r="269" spans="1:1" x14ac:dyDescent="0.25">
      <c r="A269" t="str">
        <f ca="1">IF(Valores!B269&lt;&gt;"", SUBSTITUTE(SUBSTITUTE(SUBSTITUTE($A$2, "{tbl}", d_TblName), "{field_list}", d_FieldList), "{values_list}", Valores!B269), "")</f>
        <v>INSERT INTO {{%puestos}} (clave, descr, nombre, puesto_stps, clave_stps, activo, id_rev, id_reg_cont, nivel, familia, labores, regimen, clasif) VALUES (138105, 'CHECADOR DE SEGUNDA (FERROCARRILES Y TRANSPORTES)', '', 'INSPECTOR DE TRANSPORTACIÃ‹N', 923020200, 1, 1, 2, 13, 81, 5, 'S', '13.81.05');</v>
      </c>
    </row>
    <row r="270" spans="1:1" x14ac:dyDescent="0.25">
      <c r="A270" t="str">
        <f ca="1">IF(Valores!B270&lt;&gt;"", SUBSTITUTE(SUBSTITUTE(SUBSTITUTE($A$2, "{tbl}", d_TblName), "{field_list}", d_FieldList), "{values_list}", Valores!B270), "")</f>
        <v>INSERT INTO {{%puestos}} (clave, descr, nombre, puesto_stps, clave_stps, activo, id_rev, id_reg_cont, nivel, familia, labores, regimen, clasif) VALUES (158502, 'CHOFER', 'CHOFER', 'CHOFER', 622010301, 1, 1, 2, 15, 85, 2, 'S', '15.85.02');</v>
      </c>
    </row>
    <row r="271" spans="1:1" x14ac:dyDescent="0.25">
      <c r="A271" t="str">
        <f ca="1">IF(Valores!B271&lt;&gt;"", SUBSTITUTE(SUBSTITUTE(SUBSTITUTE($A$2, "{tbl}", d_TblName), "{field_list}", d_FieldList), "{values_list}", Valores!B271), "")</f>
        <v>INSERT INTO {{%puestos}} (clave, descr, nombre, puesto_stps, clave_stps, activo, id_rev, id_reg_cont, nivel, familia, labores, regimen, clasif) VALUES (178502, 'CHOFER MECANICO', 'CHOFER MECANICO', 'CHOFER', 622010301, 1, 1, 2, 17, 85, 2, 'S', '17.85.02');</v>
      </c>
    </row>
    <row r="272" spans="1:1" x14ac:dyDescent="0.25">
      <c r="A272" t="str">
        <f ca="1">IF(Valores!B272&lt;&gt;"", SUBSTITUTE(SUBSTITUTE(SUBSTITUTE($A$2, "{tbl}", d_TblName), "{field_list}", d_FieldList), "{values_list}", Valores!B272), "")</f>
        <v>INSERT INTO {{%puestos}} (clave, descr, nombre, puesto_stps, clave_stps, activo, id_rev, id_reg_cont, nivel, familia, labores, regimen, clasif) VALUES (258501, 'CHOFER REPARTIDOR Y COBRADOR (TERMINALES DE ALMACENAMIENTO Y REPARTO)', '', 'CHOFER REPARTIDOR DE PETRÃ‹LEO Y COMBUSTIBLE', 622040100, 1, 1, 2, 25, 85, 1, 'S', '25.85.01');</v>
      </c>
    </row>
    <row r="273" spans="1:1" x14ac:dyDescent="0.25">
      <c r="A273" t="str">
        <f ca="1">IF(Valores!B273&lt;&gt;"", SUBSTITUTE(SUBSTITUTE(SUBSTITUTE($A$2, "{tbl}", d_TblName), "{field_list}", d_FieldList), "{values_list}", Valores!B273), "")</f>
        <v>INSERT INTO {{%puestos}} (clave, descr, nombre, puesto_stps, clave_stps, activo, id_rev, id_reg_cont, nivel, familia, labores, regimen, clasif) VALUES (185106, 'CHOFER-TIRADOR (SISMOS)', '', 'CHOFER', 622010301, 1, 1, 2, 18, 51, 6, 'S', '18.51.06');</v>
      </c>
    </row>
    <row r="274" spans="1:1" x14ac:dyDescent="0.25">
      <c r="A274" t="str">
        <f ca="1">IF(Valores!B274&lt;&gt;"", SUBSTITUTE(SUBSTITUTE(SUBSTITUTE($A$2, "{tbl}", d_TblName), "{field_list}", d_FieldList), "{values_list}", Valores!B274), "")</f>
        <v>INSERT INTO {{%puestos}} (clave, descr, nombre, puesto_stps, clave_stps, activo, id_rev, id_reg_cont, nivel, familia, labores, regimen, clasif) VALUES (167311, 'COCINERO DE HOSPITAL O CENDI', '', 'COCINERO', 722040200, 1, 1, 2, 16, 73, 11, 'S', '16.73.11');</v>
      </c>
    </row>
    <row r="275" spans="1:1" x14ac:dyDescent="0.25">
      <c r="A275" t="str">
        <f ca="1">IF(Valores!B275&lt;&gt;"", SUBSTITUTE(SUBSTITUTE(SUBSTITUTE($A$2, "{tbl}", d_TblName), "{field_list}", d_FieldList), "{values_list}", Valores!B275), "")</f>
        <v>INSERT INTO {{%puestos}} (clave, descr, nombre, puesto_stps, clave_stps, activo, id_rev, id_reg_cont, nivel, familia, labores, regimen, clasif) VALUES (224312, 'CODIFICADOR', '', 'CODIFICADOR DE DATOS', 1112010100, 1, 1, 2, 22, 43, 12, 'S', '22.43.12');</v>
      </c>
    </row>
    <row r="276" spans="1:1" x14ac:dyDescent="0.25">
      <c r="A276" t="str">
        <f ca="1">IF(Valores!B276&lt;&gt;"", SUBSTITUTE(SUBSTITUTE(SUBSTITUTE($A$2, "{tbl}", d_TblName), "{field_list}", d_FieldList), "{values_list}", Valores!B276), "")</f>
        <v>INSERT INTO {{%puestos}} (clave, descr, nombre, puesto_stps, clave_stps, activo, id_rev, id_reg_cont, nivel, familia, labores, regimen, clasif) VALUES (234703, 'COMUNICADOR DE BARCOS', '', 'OPERADOR DE RADIO', 453050201, 1, 1, 2, 23, 47, 3, 'S', '23.47.03');</v>
      </c>
    </row>
    <row r="277" spans="1:1" x14ac:dyDescent="0.25">
      <c r="A277" t="str">
        <f ca="1">IF(Valores!B277&lt;&gt;"", SUBSTITUTE(SUBSTITUTE(SUBSTITUTE($A$2, "{tbl}", d_TblName), "{field_list}", d_FieldList), "{values_list}", Valores!B277), "")</f>
        <v>INSERT INTO {{%puestos}} (clave, descr, nombre, puesto_stps, clave_stps, activo, id_rev, id_reg_cont, nivel, familia, labores, regimen, clasif) VALUES (460108, 'CONSEJERO PROFESIONAL', '', 'SECRETARIO TECNICO', 824010200, 1, 1, 1, 46, 1, 8, 'C', '46.01.08');</v>
      </c>
    </row>
    <row r="278" spans="1:1" x14ac:dyDescent="0.25">
      <c r="A278" t="str">
        <f ca="1">IF(Valores!B278&lt;&gt;"", SUBSTITUTE(SUBSTITUTE(SUBSTITUTE($A$2, "{tbl}", d_TblName), "{field_list}", d_FieldList), "{values_list}", Valores!B278), "")</f>
        <v>INSERT INTO {{%puestos}} (clave, descr, nombre, puesto_stps, clave_stps, activo, id_rev, id_reg_cont, nivel, familia, labores, regimen, clasif) VALUES (137304, 'CONSERJE', '', 'CONSERJE', 772010900, 1, 1, 2, 13, 73, 4, 'S', '13.73.04');</v>
      </c>
    </row>
    <row r="279" spans="1:1" x14ac:dyDescent="0.25">
      <c r="A279" t="str">
        <f ca="1">IF(Valores!B279&lt;&gt;"", SUBSTITUTE(SUBSTITUTE(SUBSTITUTE($A$2, "{tbl}", d_TblName), "{field_list}", d_FieldList), "{values_list}", Valores!B279), "")</f>
        <v>INSERT INTO {{%puestos}} (clave, descr, nombre, puesto_stps, clave_stps, activo, id_rev, id_reg_cont, nivel, familia, labores, regimen, clasif) VALUES (273303, 'CONTADOR ""B"" AUXILIAR', '', 'CONTADOR', 824020702, 1, 1, 2, 27, 33, 3, 'S', '27.33.03');</v>
      </c>
    </row>
    <row r="280" spans="1:1" x14ac:dyDescent="0.25">
      <c r="A280" t="str">
        <f ca="1">IF(Valores!B280&lt;&gt;"", SUBSTITUTE(SUBSTITUTE(SUBSTITUTE($A$2, "{tbl}", d_TblName), "{field_list}", d_FieldList), "{values_list}", Valores!B280), "")</f>
        <v>INSERT INTO {{%puestos}} (clave, descr, nombre, puesto_stps, clave_stps, activo, id_rev, id_reg_cont, nivel, familia, labores, regimen, clasif) VALUES (283303, 'CONTADOR ""A"" AUXILIAR', '', 'CONTADOR', 824020702, 1, 1, 2, 28, 33, 3, 'S', '28.33.03');</v>
      </c>
    </row>
    <row r="281" spans="1:1" x14ac:dyDescent="0.25">
      <c r="A281" t="str">
        <f ca="1">IF(Valores!B281&lt;&gt;"", SUBSTITUTE(SUBSTITUTE(SUBSTITUTE($A$2, "{tbl}", d_TblName), "{field_list}", d_FieldList), "{values_list}", Valores!B281), "")</f>
        <v>INSERT INTO {{%puestos}} (clave, descr, nombre, puesto_stps, clave_stps, activo, id_rev, id_reg_cont, nivel, familia, labores, regimen, clasif) VALUES (263303, 'CONTADOR ""C"" AUXILIAR', '', 'AUXILIAR DE CONTABILIDAD (NIVEL TECNICO)', 822050600, 1, 1, 2, 26, 33, 3, 'S', '26.33.03');</v>
      </c>
    </row>
    <row r="282" spans="1:1" x14ac:dyDescent="0.25">
      <c r="A282" t="str">
        <f ca="1">IF(Valores!B282&lt;&gt;"", SUBSTITUTE(SUBSTITUTE(SUBSTITUTE($A$2, "{tbl}", d_TblName), "{field_list}", d_FieldList), "{values_list}", Valores!B282), "")</f>
        <v>INSERT INTO {{%puestos}} (clave, descr, nombre, puesto_stps, clave_stps, activo, id_rev, id_reg_cont, nivel, familia, labores, regimen, clasif) VALUES (441206, 'CONTRALOR DE ORGANISMO SUBSIDIARIO', '', 'CONTRALOR', 824030100, 1, 1, 1, 44, 12, 6, 'C', '44.12.06');</v>
      </c>
    </row>
    <row r="283" spans="1:1" x14ac:dyDescent="0.25">
      <c r="A283" t="str">
        <f ca="1">IF(Valores!B283&lt;&gt;"", SUBSTITUTE(SUBSTITUTE(SUBSTITUTE($A$2, "{tbl}", d_TblName), "{field_list}", d_FieldList), "{values_list}", Valores!B283), "")</f>
        <v>INSERT INTO {{%puestos}} (clave, descr, nombre, puesto_stps, clave_stps, activo, id_rev, id_reg_cont, nivel, familia, labores, regimen, clasif) VALUES (460103, 'CONTRALOR GENERAL', '', 'CONTRALOR GENERAL', 824040100, 1, 1, 1, 46, 1, 3, 'C', '46.01.03');</v>
      </c>
    </row>
    <row r="284" spans="1:1" x14ac:dyDescent="0.25">
      <c r="A284" t="str">
        <f ca="1">IF(Valores!B284&lt;&gt;"", SUBSTITUTE(SUBSTITUTE(SUBSTITUTE($A$2, "{tbl}", d_TblName), "{field_list}", d_FieldList), "{values_list}", Valores!B284), "")</f>
        <v>INSERT INTO {{%puestos}} (clave, descr, nombre, puesto_stps, clave_stps, activo, id_rev, id_reg_cont, nivel, familia, labores, regimen, clasif) VALUES (450102, 'CONTRALOR INTERNO', '', 'CONTRALOR', 824030100, 1, 1, 1, 45, 1, 2, 'C', '45.01.02');</v>
      </c>
    </row>
    <row r="285" spans="1:1" x14ac:dyDescent="0.25">
      <c r="A285" t="str">
        <f ca="1">IF(Valores!B285&lt;&gt;"", SUBSTITUTE(SUBSTITUTE(SUBSTITUTE($A$2, "{tbl}", d_TblName), "{field_list}", d_FieldList), "{values_list}", Valores!B285), "")</f>
        <v>INSERT INTO {{%puestos}} (clave, descr, nombre, puesto_stps, clave_stps, activo, id_rev, id_reg_cont, nivel, familia, labores, regimen, clasif) VALUES (258409, 'CONTRAMAESTRE DE BUQUE TANQUE', '', 'CONTRAMAESTRE DE BARCO', 133010101, 1, 1, 2, 25, 84, 9, 'S', '25.84.09');</v>
      </c>
    </row>
    <row r="286" spans="1:1" x14ac:dyDescent="0.25">
      <c r="A286" t="str">
        <f ca="1">IF(Valores!B286&lt;&gt;"", SUBSTITUTE(SUBSTITUTE(SUBSTITUTE($A$2, "{tbl}", d_TblName), "{field_list}", d_FieldList), "{values_list}", Valores!B286), "")</f>
        <v>INSERT INTO {{%puestos}} (clave, descr, nombre, puesto_stps, clave_stps, activo, id_rev, id_reg_cont, nivel, familia, labores, regimen, clasif) VALUES (218409, 'CONTRAMAESTRE DE SEGUNDA', '', 'CONTRAMAESTRE DE BARCO', 133010101, 1, 1, 2, 21, 84, 9, 'S', '21.84.09');</v>
      </c>
    </row>
    <row r="287" spans="1:1" x14ac:dyDescent="0.25">
      <c r="A287" t="str">
        <f ca="1">IF(Valores!B287&lt;&gt;"", SUBSTITUTE(SUBSTITUTE(SUBSTITUTE($A$2, "{tbl}", d_TblName), "{field_list}", d_FieldList), "{values_list}", Valores!B287), "")</f>
        <v>INSERT INTO {{%puestos}} (clave, descr, nombre, puesto_stps, clave_stps, activo, id_rev, id_reg_cont, nivel, familia, labores, regimen, clasif) VALUES (174306, 'CONTROLADOR DE EXISTENCIAS Y ABASTECIMIENTO (ALMACENES)', '', 'ENCARGADO DE ALMACEN', 822020106, 1, 1, 2, 17, 43, 6, 'S', '17.43.06');</v>
      </c>
    </row>
    <row r="288" spans="1:1" x14ac:dyDescent="0.25">
      <c r="A288" t="str">
        <f ca="1">IF(Valores!B288&lt;&gt;"", SUBSTITUTE(SUBSTITUTE(SUBSTITUTE($A$2, "{tbl}", d_TblName), "{field_list}", d_FieldList), "{values_list}", Valores!B288), "")</f>
        <v>INSERT INTO {{%puestos}} (clave, descr, nombre, puesto_stps, clave_stps, activo, id_rev, id_reg_cont, nivel, familia, labores, regimen, clasif) VALUES (372801, 'COORDINADOR ""A"" DE AREA (INGENIERIA DE TELECOMUNICACIONES)', '', 'INGENIERO EN TELECOMUNICACIONES', 454010300, 1, 1, 1, 37, 28, 1, 'C', '37.28.01');</v>
      </c>
    </row>
    <row r="289" spans="1:1" x14ac:dyDescent="0.25">
      <c r="A289" t="str">
        <f ca="1">IF(Valores!B289&lt;&gt;"", SUBSTITUTE(SUBSTITUTE(SUBSTITUTE($A$2, "{tbl}", d_TblName), "{field_list}", d_FieldList), "{values_list}", Valores!B289), "")</f>
        <v>INSERT INTO {{%puestos}} (clave, descr, nombre, puesto_stps, clave_stps, activo, id_rev, id_reg_cont, nivel, familia, labores, regimen, clasif) VALUES (361104, 'COORDINADOR ""A"" ESPECIALIDAD TECNICA', '', 'COORDINADOR DE OPERACIONES', 733020200, 1, 1, 1, 36, 11, 4, 'C', '36.11.04');</v>
      </c>
    </row>
    <row r="290" spans="1:1" x14ac:dyDescent="0.25">
      <c r="A290" t="str">
        <f ca="1">IF(Valores!B290&lt;&gt;"", SUBSTITUTE(SUBSTITUTE(SUBSTITUTE($A$2, "{tbl}", d_TblName), "{field_list}", d_FieldList), "{values_list}", Valores!B290), "")</f>
        <v>INSERT INTO {{%puestos}} (clave, descr, nombre, puesto_stps, clave_stps, activo, id_rev, id_reg_cont, nivel, familia, labores, regimen, clasif) VALUES (362801, 'COORDINADOR ""B"" DE AREA (INGENIERIA DE TELECOMUNICACIONES)', '', 'INGENIERO EN TELECOMUNICACIONES', 454010300, 1, 1, 1, 36, 28, 1, 'C', '36.28.01');</v>
      </c>
    </row>
    <row r="291" spans="1:1" x14ac:dyDescent="0.25">
      <c r="A291" t="str">
        <f ca="1">IF(Valores!B291&lt;&gt;"", SUBSTITUTE(SUBSTITUTE(SUBSTITUTE($A$2, "{tbl}", d_TblName), "{field_list}", d_FieldList), "{values_list}", Valores!B291), "")</f>
        <v>INSERT INTO {{%puestos}} (clave, descr, nombre, puesto_stps, clave_stps, activo, id_rev, id_reg_cont, nivel, familia, labores, regimen, clasif) VALUES (351104, 'COORDINADOR ""B"" ESPECIALIDAD TECNICA', '', 'COORDINADOR DE OPERACIONES', 733020200, 1, 1, 1, 35, 11, 4, 'C', '35.11.04');</v>
      </c>
    </row>
    <row r="292" spans="1:1" x14ac:dyDescent="0.25">
      <c r="A292" t="str">
        <f ca="1">IF(Valores!B292&lt;&gt;"", SUBSTITUTE(SUBSTITUTE(SUBSTITUTE($A$2, "{tbl}", d_TblName), "{field_list}", d_FieldList), "{values_list}", Valores!B292), "")</f>
        <v>INSERT INTO {{%puestos}} (clave, descr, nombre, puesto_stps, clave_stps, activo, id_rev, id_reg_cont, nivel, familia, labores, regimen, clasif) VALUES (341104, 'COORDINADOR ""C"" ESPECIALIDAD TECNICA', '', 'COORDINADOR DE OPERACIONES', 733020200, 1, 1, 1, 34, 11, 4, 'C', '34.11.04');</v>
      </c>
    </row>
    <row r="293" spans="1:1" x14ac:dyDescent="0.25">
      <c r="A293" t="str">
        <f ca="1">IF(Valores!B293&lt;&gt;"", SUBSTITUTE(SUBSTITUTE(SUBSTITUTE($A$2, "{tbl}", d_TblName), "{field_list}", d_FieldList), "{values_list}", Valores!B293), "")</f>
        <v>INSERT INTO {{%puestos}} (clave, descr, nombre, puesto_stps, clave_stps, activo, id_rev, id_reg_cont, nivel, familia, labores, regimen, clasif) VALUES (331104, 'COORDINADOR ""D"" ESPECIALIDAD TECNICA', '', 'COORDINADOR DE OPERACIONES', 733020200, 1, 1, 1, 33, 11, 4, 'C', '33.11.04');</v>
      </c>
    </row>
    <row r="294" spans="1:1" x14ac:dyDescent="0.25">
      <c r="A294" t="str">
        <f ca="1">IF(Valores!B294&lt;&gt;"", SUBSTITUTE(SUBSTITUTE(SUBSTITUTE($A$2, "{tbl}", d_TblName), "{field_list}", d_FieldList), "{values_list}", Valores!B294), "")</f>
        <v>INSERT INTO {{%puestos}} (clave, descr, nombre, puesto_stps, clave_stps, activo, id_rev, id_reg_cont, nivel, familia, labores, regimen, clasif) VALUES (321104, 'COORDINADOR ""E"" ESPECIALIDAD TECNICA', '', 'COORDINADOR DE OPERACIONES', 733020200, 1, 1, 1, 32, 11, 4, 'C', '32.11.04');</v>
      </c>
    </row>
    <row r="295" spans="1:1" x14ac:dyDescent="0.25">
      <c r="A295" t="str">
        <f ca="1">IF(Valores!B295&lt;&gt;"", SUBSTITUTE(SUBSTITUTE(SUBSTITUTE($A$2, "{tbl}", d_TblName), "{field_list}", d_FieldList), "{values_list}", Valores!B295), "")</f>
        <v>INSERT INTO {{%puestos}} (clave, descr, nombre, puesto_stps, clave_stps, activo, id_rev, id_reg_cont, nivel, familia, labores, regimen, clasif) VALUES (311104, 'COORDINADOR ""F"" ESPECIALIDAD TECNICA', '', 'COORDINADOR DE OPERACIONES', 733020200, 1, 1, 1, 31, 11, 4, 'C', '31.11.04');</v>
      </c>
    </row>
    <row r="296" spans="1:1" x14ac:dyDescent="0.25">
      <c r="A296" t="str">
        <f ca="1">IF(Valores!B296&lt;&gt;"", SUBSTITUTE(SUBSTITUTE(SUBSTITUTE($A$2, "{tbl}", d_TblName), "{field_list}", d_FieldList), "{values_list}", Valores!B296), "")</f>
        <v>INSERT INTO {{%puestos}} (clave, descr, nombre, puesto_stps, clave_stps, activo, id_rev, id_reg_cont, nivel, familia, labores, regimen, clasif) VALUES (301104, 'COORDINADOR ""G"" ESPECIALIDAD TECNICA', '', 'COORDINADOR DE OPERACIONES', 733020200, 1, 1, 1, 30, 11, 4, 'C', '30.11.04');</v>
      </c>
    </row>
    <row r="297" spans="1:1" x14ac:dyDescent="0.25">
      <c r="A297" t="str">
        <f ca="1">IF(Valores!B297&lt;&gt;"", SUBSTITUTE(SUBSTITUTE(SUBSTITUTE($A$2, "{tbl}", d_TblName), "{field_list}", d_FieldList), "{values_list}", Valores!B297), "")</f>
        <v>INSERT INTO {{%puestos}} (clave, descr, nombre, puesto_stps, clave_stps, activo, id_rev, id_reg_cont, nivel, familia, labores, regimen, clasif) VALUES (291104, 'COORDINADOR ""H"" ESPECIALIDAD TECNICA', '', 'COORDINADOR DE OPERACIONES', 733020200, 1, 1, 1, 29, 11, 4, 'C', '29.11.04');</v>
      </c>
    </row>
    <row r="298" spans="1:1" x14ac:dyDescent="0.25">
      <c r="A298" t="str">
        <f ca="1">IF(Valores!B298&lt;&gt;"", SUBSTITUTE(SUBSTITUTE(SUBSTITUTE($A$2, "{tbl}", d_TblName), "{field_list}", d_FieldList), "{values_list}", Valores!B298), "")</f>
        <v>INSERT INTO {{%puestos}} (clave, descr, nombre, puesto_stps, clave_stps, activo, id_rev, id_reg_cont, nivel, familia, labores, regimen, clasif) VALUES (281104, 'COORDINADOR ""I"" ESPECIALIDAD TECNICA', '', 'COORDINADOR DE OPERACIONES', 733020200, 1, 1, 1, 28, 11, 4, 'C', '28.11.04');</v>
      </c>
    </row>
    <row r="299" spans="1:1" x14ac:dyDescent="0.25">
      <c r="A299" t="str">
        <f ca="1">IF(Valores!B299&lt;&gt;"", SUBSTITUTE(SUBSTITUTE(SUBSTITUTE($A$2, "{tbl}", d_TblName), "{field_list}", d_FieldList), "{values_list}", Valores!B299), "")</f>
        <v>INSERT INTO {{%puestos}} (clave, descr, nombre, puesto_stps, clave_stps, activo, id_rev, id_reg_cont, nivel, familia, labores, regimen, clasif) VALUES (441102, 'COORDINADOR ADMINISTRATIVO D. G. DE PEMEX', '', 'SECRETARIO TECNICO', 824010200, 1, 1, 1, 44, 11, 2, 'C', '44.11.02');</v>
      </c>
    </row>
    <row r="300" spans="1:1" x14ac:dyDescent="0.25">
      <c r="A300" t="str">
        <f ca="1">IF(Valores!B300&lt;&gt;"", SUBSTITUTE(SUBSTITUTE(SUBSTITUTE($A$2, "{tbl}", d_TblName), "{field_list}", d_FieldList), "{values_list}", Valores!B300), "")</f>
        <v>INSERT INTO {{%puestos}} (clave, descr, nombre, puesto_stps, clave_stps, activo, id_rev, id_reg_cont, nivel, familia, labores, regimen, clasif) VALUES (461101, 'COORDINADOR DE ASESORES D. G. DE PEMEX', '', 'SECRETARIO TECNICO', 824010200, 1, 1, 1, 46, 11, 1, 'C', '46.11.01');</v>
      </c>
    </row>
    <row r="301" spans="1:1" x14ac:dyDescent="0.25">
      <c r="A301" t="str">
        <f ca="1">IF(Valores!B301&lt;&gt;"", SUBSTITUTE(SUBSTITUTE(SUBSTITUTE($A$2, "{tbl}", d_TblName), "{field_list}", d_FieldList), "{values_list}", Valores!B301), "")</f>
        <v>INSERT INTO {{%puestos}} (clave, descr, nombre, puesto_stps, clave_stps, activo, id_rev, id_reg_cont, nivel, familia, labores, regimen, clasif) VALUES (312104, 'COORDINADOR DE CONSULTA EXTERNA DE HOSPITAL REGIONAL', '', 'COORDINADOR DE OPERACIONES', 733020200, 1, 1, 1, 31, 21, 4, 'C', '31.21.04');</v>
      </c>
    </row>
    <row r="302" spans="1:1" x14ac:dyDescent="0.25">
      <c r="A302" t="str">
        <f ca="1">IF(Valores!B302&lt;&gt;"", SUBSTITUTE(SUBSTITUTE(SUBSTITUTE($A$2, "{tbl}", d_TblName), "{field_list}", d_FieldList), "{values_list}", Valores!B302), "")</f>
        <v>INSERT INTO {{%puestos}} (clave, descr, nombre, puesto_stps, clave_stps, activo, id_rev, id_reg_cont, nivel, familia, labores, regimen, clasif) VALUES (440409, 'COORDINADOR DE PROYECTOS DE P.G.P.B.', '', 'SECRETARIO TECNICO', 824010200, 1, 1, 1, 44, 4, 9, 'C', '44.04.09');</v>
      </c>
    </row>
    <row r="303" spans="1:1" x14ac:dyDescent="0.25">
      <c r="A303" t="str">
        <f ca="1">IF(Valores!B303&lt;&gt;"", SUBSTITUTE(SUBSTITUTE(SUBSTITUTE($A$2, "{tbl}", d_TblName), "{field_list}", d_FieldList), "{values_list}", Valores!B303), "")</f>
        <v>INSERT INTO {{%puestos}} (clave, descr, nombre, puesto_stps, clave_stps, activo, id_rev, id_reg_cont, nivel, familia, labores, regimen, clasif) VALUES (450105, 'COORDINADOR EJECUTIVO', '', 'SECRETARIO TECNICO', 824010200, 1, 1, 1, 45, 1, 5, 'C', '45.01.05');</v>
      </c>
    </row>
    <row r="304" spans="1:1" x14ac:dyDescent="0.25">
      <c r="A304" t="str">
        <f ca="1">IF(Valores!B304&lt;&gt;"", SUBSTITUTE(SUBSTITUTE(SUBSTITUTE($A$2, "{tbl}", d_TblName), "{field_list}", d_FieldList), "{values_list}", Valores!B304), "")</f>
        <v>INSERT INTO {{%puestos}} (clave, descr, nombre, puesto_stps, clave_stps, activo, id_rev, id_reg_cont, nivel, familia, labores, regimen, clasif) VALUES (461102, 'COORDINADOR EJECUTIVO D. G. DE PEMEX', '', 'SECRETARIO TECNICO', 824010200, 1, 1, 1, 46, 11, 2, 'C', '46.11.02');</v>
      </c>
    </row>
    <row r="305" spans="1:1" x14ac:dyDescent="0.25">
      <c r="A305" t="str">
        <f ca="1">IF(Valores!B305&lt;&gt;"", SUBSTITUTE(SUBSTITUTE(SUBSTITUTE($A$2, "{tbl}", d_TblName), "{field_list}", d_FieldList), "{values_list}", Valores!B305), "")</f>
        <v>INSERT INTO {{%puestos}} (clave, descr, nombre, puesto_stps, clave_stps, activo, id_rev, id_reg_cont, nivel, familia, labores, regimen, clasif) VALUES (410409, 'COORDINADOR ESPECIALISTA ""A""', '', 'COORDINADOR DE OPERACIONES', 733020200, 1, 1, 1, 41, 4, 9, 'C', '41.04.09');</v>
      </c>
    </row>
    <row r="306" spans="1:1" x14ac:dyDescent="0.25">
      <c r="A306" t="str">
        <f ca="1">IF(Valores!B306&lt;&gt;"", SUBSTITUTE(SUBSTITUTE(SUBSTITUTE($A$2, "{tbl}", d_TblName), "{field_list}", d_FieldList), "{values_list}", Valores!B306), "")</f>
        <v>INSERT INTO {{%puestos}} (clave, descr, nombre, puesto_stps, clave_stps, activo, id_rev, id_reg_cont, nivel, familia, labores, regimen, clasif) VALUES (390409, 'COORDINADOR ESPECIALISTA ""B""', '', 'COORDINADOR DE OPERACIONES', 733020200, 1, 1, 1, 39, 4, 9, 'C', '39.04.09');</v>
      </c>
    </row>
    <row r="307" spans="1:1" x14ac:dyDescent="0.25">
      <c r="A307" t="str">
        <f ca="1">IF(Valores!B307&lt;&gt;"", SUBSTITUTE(SUBSTITUTE(SUBSTITUTE($A$2, "{tbl}", d_TblName), "{field_list}", d_FieldList), "{values_list}", Valores!B307), "")</f>
        <v>INSERT INTO {{%puestos}} (clave, descr, nombre, puesto_stps, clave_stps, activo, id_rev, id_reg_cont, nivel, familia, labores, regimen, clasif) VALUES (380409, 'COORDINADOR ESPECIALISTA ""C""', '', 'COORDINADOR DE OPERACIONES', 733020200, 1, 1, 1, 38, 4, 9, 'C', '38.04.09');</v>
      </c>
    </row>
    <row r="308" spans="1:1" x14ac:dyDescent="0.25">
      <c r="A308" t="str">
        <f ca="1">IF(Valores!B308&lt;&gt;"", SUBSTITUTE(SUBSTITUTE(SUBSTITUTE($A$2, "{tbl}", d_TblName), "{field_list}", d_FieldList), "{values_list}", Valores!B308), "")</f>
        <v>INSERT INTO {{%puestos}} (clave, descr, nombre, puesto_stps, clave_stps, activo, id_rev, id_reg_cont, nivel, familia, labores, regimen, clasif) VALUES (370409, 'COORDINADOR ESPECIALISTA ""D""', '', 'COORDINADOR DE OPERACIONES', 733020200, 1, 1, 1, 37, 4, 9, 'C', '37.04.09');</v>
      </c>
    </row>
    <row r="309" spans="1:1" x14ac:dyDescent="0.25">
      <c r="A309" t="str">
        <f ca="1">IF(Valores!B309&lt;&gt;"", SUBSTITUTE(SUBSTITUTE(SUBSTITUTE($A$2, "{tbl}", d_TblName), "{field_list}", d_FieldList), "{values_list}", Valores!B309), "")</f>
        <v>INSERT INTO {{%puestos}} (clave, descr, nombre, puesto_stps, clave_stps, activo, id_rev, id_reg_cont, nivel, familia, labores, regimen, clasif) VALUES (360409, 'COORDINADOR ESPECIALISTA ""E""', '', 'COORDINADOR DE OPERACIONES', 733020200, 1, 1, 1, 36, 4, 9, 'C', '36.04.09');</v>
      </c>
    </row>
    <row r="310" spans="1:1" x14ac:dyDescent="0.25">
      <c r="A310" t="str">
        <f ca="1">IF(Valores!B310&lt;&gt;"", SUBSTITUTE(SUBSTITUTE(SUBSTITUTE($A$2, "{tbl}", d_TblName), "{field_list}", d_FieldList), "{values_list}", Valores!B310), "")</f>
        <v>INSERT INTO {{%puestos}} (clave, descr, nombre, puesto_stps, clave_stps, activo, id_rev, id_reg_cont, nivel, familia, labores, regimen, clasif) VALUES (350409, 'COORDINADOR ESPECIALISTA ""F""', '', 'COORDINADOR DE OPERACIONES', 733020200, 1, 1, 1, 35, 4, 9, 'C', '35.04.09');</v>
      </c>
    </row>
    <row r="311" spans="1:1" x14ac:dyDescent="0.25">
      <c r="A311" t="str">
        <f ca="1">IF(Valores!B311&lt;&gt;"", SUBSTITUTE(SUBSTITUTE(SUBSTITUTE($A$2, "{tbl}", d_TblName), "{field_list}", d_FieldList), "{values_list}", Valores!B311), "")</f>
        <v>INSERT INTO {{%puestos}} (clave, descr, nombre, puesto_stps, clave_stps, activo, id_rev, id_reg_cont, nivel, familia, labores, regimen, clasif) VALUES (340409, 'COORDINADOR ESPECIALISTA ""G""', '', 'COORDINADOR DE OPERACIONES', 733020200, 1, 1, 1, 34, 4, 9, 'C', '34.04.09');</v>
      </c>
    </row>
    <row r="312" spans="1:1" x14ac:dyDescent="0.25">
      <c r="A312" t="str">
        <f ca="1">IF(Valores!B312&lt;&gt;"", SUBSTITUTE(SUBSTITUTE(SUBSTITUTE($A$2, "{tbl}", d_TblName), "{field_list}", d_FieldList), "{values_list}", Valores!B312), "")</f>
        <v>INSERT INTO {{%puestos}} (clave, descr, nombre, puesto_stps, clave_stps, activo, id_rev, id_reg_cont, nivel, familia, labores, regimen, clasif) VALUES (330409, 'COORDINADOR ESPECIALISTA ""H""', '', 'COORDINADOR DE OPERACIONES', 733020200, 1, 1, 1, 33, 4, 9, 'C', '33.04.09');</v>
      </c>
    </row>
    <row r="313" spans="1:1" x14ac:dyDescent="0.25">
      <c r="A313" t="str">
        <f ca="1">IF(Valores!B313&lt;&gt;"", SUBSTITUTE(SUBSTITUTE(SUBSTITUTE($A$2, "{tbl}", d_TblName), "{field_list}", d_FieldList), "{values_list}", Valores!B313), "")</f>
        <v>INSERT INTO {{%puestos}} (clave, descr, nombre, puesto_stps, clave_stps, activo, id_rev, id_reg_cont, nivel, familia, labores, regimen, clasif) VALUES (320409, 'COORDINADOR ESPECIALISTA ""I""', '', 'COORDINADOR DE OPERACIONES', 733020200, 1, 1, 1, 32, 4, 9, 'C', '32.04.09');</v>
      </c>
    </row>
    <row r="314" spans="1:1" x14ac:dyDescent="0.25">
      <c r="A314" t="str">
        <f ca="1">IF(Valores!B314&lt;&gt;"", SUBSTITUTE(SUBSTITUTE(SUBSTITUTE($A$2, "{tbl}", d_TblName), "{field_list}", d_FieldList), "{values_list}", Valores!B314), "")</f>
        <v>INSERT INTO {{%puestos}} (clave, descr, nombre, puesto_stps, clave_stps, activo, id_rev, id_reg_cont, nivel, familia, labores, regimen, clasif) VALUES (310409, 'COORDINADOR ESPECIALISTA ""J""', '', 'COORDINADOR DE OPERACIONES', 733020200, 1, 1, 1, 31, 4, 9, 'C', '31.04.09');</v>
      </c>
    </row>
    <row r="315" spans="1:1" x14ac:dyDescent="0.25">
      <c r="A315" t="str">
        <f ca="1">IF(Valores!B315&lt;&gt;"", SUBSTITUTE(SUBSTITUTE(SUBSTITUTE($A$2, "{tbl}", d_TblName), "{field_list}", d_FieldList), "{values_list}", Valores!B315), "")</f>
        <v>INSERT INTO {{%puestos}} (clave, descr, nombre, puesto_stps, clave_stps, activo, id_rev, id_reg_cont, nivel, familia, labores, regimen, clasif) VALUES (300409, 'COORDINADOR ESPECIALISTA ""K""', '', 'COORDINADOR DE OPERACIONES', 733020200, 1, 1, 1, 30, 4, 9, 'C', '30.04.09');</v>
      </c>
    </row>
    <row r="316" spans="1:1" x14ac:dyDescent="0.25">
      <c r="A316" t="str">
        <f ca="1">IF(Valores!B316&lt;&gt;"", SUBSTITUTE(SUBSTITUTE(SUBSTITUTE($A$2, "{tbl}", d_TblName), "{field_list}", d_FieldList), "{values_list}", Valores!B316), "")</f>
        <v>INSERT INTO {{%puestos}} (clave, descr, nombre, puesto_stps, clave_stps, activo, id_rev, id_reg_cont, nivel, familia, labores, regimen, clasif) VALUES (460105, 'COORDINADOR GENERAL', '', 'COORDINADOR DE OPERACIONES', 733020200, 1, 1, 1, 46, 1, 5, 'C', '46.01.05');</v>
      </c>
    </row>
    <row r="317" spans="1:1" x14ac:dyDescent="0.25">
      <c r="A317" t="str">
        <f ca="1">IF(Valores!B317&lt;&gt;"", SUBSTITUTE(SUBSTITUTE(SUBSTITUTE($A$2, "{tbl}", d_TblName), "{field_list}", d_FieldList), "{values_list}", Valores!B317), "")</f>
        <v>INSERT INTO {{%puestos}} (clave, descr, nombre, puesto_stps, clave_stps, activo, id_rev, id_reg_cont, nivel, familia, labores, regimen, clasif) VALUES (371104, 'COORDINADOR GENERAL DE ESPECIALIDAD TECNICA', '', 'COORDINADOR DE OPERACIONES', 733020200, 1, 1, 1, 37, 11, 4, 'C', '37.11.04');</v>
      </c>
    </row>
    <row r="318" spans="1:1" x14ac:dyDescent="0.25">
      <c r="A318" t="str">
        <f ca="1">IF(Valores!B318&lt;&gt;"", SUBSTITUTE(SUBSTITUTE(SUBSTITUTE($A$2, "{tbl}", d_TblName), "{field_list}", d_FieldList), "{values_list}", Valores!B318), "")</f>
        <v>INSERT INTO {{%puestos}} (clave, descr, nombre, puesto_stps, clave_stps, activo, id_rev, id_reg_cont, nivel, familia, labores, regimen, clasif) VALUES (292906, 'COORDINADOR MANTENIMIENTO UNIDAD DE INFORMATICA DE ZONA', '', 'JEFE DE SISTEMAS (INFORMâ”´TICA)', 443010100, 1, 1, 1, 29, 29, 6, 'C', '29.29.06');</v>
      </c>
    </row>
    <row r="319" spans="1:1" x14ac:dyDescent="0.25">
      <c r="A319" t="str">
        <f ca="1">IF(Valores!B319&lt;&gt;"", SUBSTITUTE(SUBSTITUTE(SUBSTITUTE($A$2, "{tbl}", d_TblName), "{field_list}", d_FieldList), "{values_list}", Valores!B319), "")</f>
        <v>INSERT INTO {{%puestos}} (clave, descr, nombre, puesto_stps, clave_stps, activo, id_rev, id_reg_cont, nivel, familia, labores, regimen, clasif) VALUES (288404, 'CUARTO OFICIAL DE MAQUINAS DE BUQUE', '', 'OFICIAL MAQUINISTA DE BARCO', 643020200, 1, 1, 2, 28, 84, 4, 'S', '28.84.04');</v>
      </c>
    </row>
    <row r="320" spans="1:1" x14ac:dyDescent="0.25">
      <c r="A320" t="str">
        <f ca="1">IF(Valores!B320&lt;&gt;"", SUBSTITUTE(SUBSTITUTE(SUBSTITUTE($A$2, "{tbl}", d_TblName), "{field_list}", d_FieldList), "{values_list}", Valores!B320), "")</f>
        <v>INSERT INTO {{%puestos}} (clave, descr, nombre, puesto_stps, clave_stps, activo, id_rev, id_reg_cont, nivel, familia, labores, regimen, clasif) VALUES (323302, 'DEPURADOR REGIONAL DE INVENTARIOS', '', 'AUXILIAR DE INVENTARIO', 821010400, 1, 1, 1, 32, 33, 2, 'C', '32.33.02');</v>
      </c>
    </row>
    <row r="321" spans="1:1" x14ac:dyDescent="0.25">
      <c r="A321" t="str">
        <f ca="1">IF(Valores!B321&lt;&gt;"", SUBSTITUTE(SUBSTITUTE(SUBSTITUTE($A$2, "{tbl}", d_TblName), "{field_list}", d_FieldList), "{values_list}", Valores!B321), "")</f>
        <v>INSERT INTO {{%puestos}} (clave, descr, nombre, puesto_stps, clave_stps, activo, id_rev, id_reg_cont, nivel, familia, labores, regimen, clasif) VALUES (293001, 'DESPACHADOR (AERONAUTICA)', '', 'DESPACHADOR DE TRANSPORTE Aâ•”REO', 633020100, 1, 1, 1, 29, 30, 1, 'C', '29.30.01');</v>
      </c>
    </row>
    <row r="322" spans="1:1" x14ac:dyDescent="0.25">
      <c r="A322" t="str">
        <f ca="1">IF(Valores!B322&lt;&gt;"", SUBSTITUTE(SUBSTITUTE(SUBSTITUTE($A$2, "{tbl}", d_TblName), "{field_list}", d_FieldList), "{values_list}", Valores!B322), "")</f>
        <v>INSERT INTO {{%puestos}} (clave, descr, nombre, puesto_stps, clave_stps, activo, id_rev, id_reg_cont, nivel, familia, labores, regimen, clasif) VALUES (234603, 'DESPACHADOR ADUANAL DE IMPORTACIÃ‹N', '', 'GESTOR ADUANA', 833030100, 1, 1, 2, 23, 46, 3, 'S', '23.46.03');</v>
      </c>
    </row>
    <row r="323" spans="1:1" x14ac:dyDescent="0.25">
      <c r="A323" t="str">
        <f ca="1">IF(Valores!B323&lt;&gt;"", SUBSTITUTE(SUBSTITUTE(SUBSTITUTE($A$2, "{tbl}", d_TblName), "{field_list}", d_FieldList), "{values_list}", Valores!B323), "")</f>
        <v>INSERT INTO {{%puestos}} (clave, descr, nombre, puesto_stps, clave_stps, activo, id_rev, id_reg_cont, nivel, familia, labores, regimen, clasif) VALUES (293051, 'DESPACHADOR DE AERONAVES', '', 'DESPACHADOR DE TRANSPORTE Aâ•”REO', 633020100, 1, 1, 2, 29, 30, 51, 'S', '29.30.51');</v>
      </c>
    </row>
    <row r="324" spans="1:1" x14ac:dyDescent="0.25">
      <c r="A324" t="str">
        <f ca="1">IF(Valores!B324&lt;&gt;"", SUBSTITUTE(SUBSTITUTE(SUBSTITUTE($A$2, "{tbl}", d_TblName), "{field_list}", d_FieldList), "{values_list}", Valores!B324), "")</f>
        <v>INSERT INTO {{%puestos}} (clave, descr, nombre, puesto_stps, clave_stps, activo, id_rev, id_reg_cont, nivel, familia, labores, regimen, clasif) VALUES (174701, 'DESPACHADOR DE AUTOTANQUES Y CAMIONES', '', 'DESPACHADOR', 613010201, 1, 1, 2, 17, 47, 1, 'S', '17.47.01');</v>
      </c>
    </row>
    <row r="325" spans="1:1" x14ac:dyDescent="0.25">
      <c r="A325" t="str">
        <f ca="1">IF(Valores!B325&lt;&gt;"", SUBSTITUTE(SUBSTITUTE(SUBSTITUTE($A$2, "{tbl}", d_TblName), "{field_list}", d_FieldList), "{values_list}", Valores!B325), "")</f>
        <v>INSERT INTO {{%puestos}} (clave, descr, nombre, puesto_stps, clave_stps, activo, id_rev, id_reg_cont, nivel, familia, labores, regimen, clasif) VALUES (204308, 'DESPACHADOR DE PRIMERA (ALMACENES DE MATERIALES)', '', 'ALMACENERO', 822020101, 1, 1, 2, 20, 43, 8, 'S', '20.43.08');</v>
      </c>
    </row>
    <row r="326" spans="1:1" x14ac:dyDescent="0.25">
      <c r="A326" t="str">
        <f ca="1">IF(Valores!B326&lt;&gt;"", SUBSTITUTE(SUBSTITUTE(SUBSTITUTE($A$2, "{tbl}", d_TblName), "{field_list}", d_FieldList), "{values_list}", Valores!B326), "")</f>
        <v>INSERT INTO {{%puestos}} (clave, descr, nombre, puesto_stps, clave_stps, activo, id_rev, id_reg_cont, nivel, familia, labores, regimen, clasif) VALUES (174308, 'DESPACHADOR DE SEGUNDA (ALMACENES DE MATERIALES)', '', 'ALMACENERO', 822020101, 1, 1, 2, 17, 43, 8, 'S', '17.43.08');</v>
      </c>
    </row>
    <row r="327" spans="1:1" x14ac:dyDescent="0.25">
      <c r="A327" t="str">
        <f ca="1">IF(Valores!B327&lt;&gt;"", SUBSTITUTE(SUBSTITUTE(SUBSTITUTE($A$2, "{tbl}", d_TblName), "{field_list}", d_FieldList), "{values_list}", Valores!B327), "")</f>
        <v>INSERT INTO {{%puestos}} (clave, descr, nombre, puesto_stps, clave_stps, activo, id_rev, id_reg_cont, nivel, familia, labores, regimen, clasif) VALUES (164308, 'DESPACHADOR DE TERCERA (ALMACENES DE MATERIALES)', '', 'ALMACENERO', 822020101, 1, 1, 2, 16, 43, 8, 'S', '16.43.08');</v>
      </c>
    </row>
    <row r="328" spans="1:1" x14ac:dyDescent="0.25">
      <c r="A328" t="str">
        <f ca="1">IF(Valores!B328&lt;&gt;"", SUBSTITUTE(SUBSTITUTE(SUBSTITUTE($A$2, "{tbl}", d_TblName), "{field_list}", d_FieldList), "{values_list}", Valores!B328), "")</f>
        <v>INSERT INTO {{%puestos}} (clave, descr, nombre, puesto_stps, clave_stps, activo, id_rev, id_reg_cont, nivel, familia, labores, regimen, clasif) VALUES (138102, 'DESPACHADOR DE TRANSPORTES', '', 'EMPLEADO DESPACHO (TRANSPORTE DE CARGA)', 823020400, 1, 1, 2, 13, 81, 2, 'S', '13.81.02');</v>
      </c>
    </row>
    <row r="329" spans="1:1" x14ac:dyDescent="0.25">
      <c r="A329" t="str">
        <f ca="1">IF(Valores!B329&lt;&gt;"", SUBSTITUTE(SUBSTITUTE(SUBSTITUTE($A$2, "{tbl}", d_TblName), "{field_list}", d_FieldList), "{values_list}", Valores!B329), "")</f>
        <v>INSERT INTO {{%puestos}} (clave, descr, nombre, puesto_stps, clave_stps, activo, id_rev, id_reg_cont, nivel, familia, labores, regimen, clasif) VALUES (299601, 'ENCARGADO TECNICO ""A"" SISTEMAS DE ESTADISTICA Y/O CONTROL', '', 'ESTADISTICO EN GENERAL', 1114060600, 1, 1, 1, 29, 96, 1, 'C', '29.96.01');</v>
      </c>
    </row>
    <row r="330" spans="1:1" x14ac:dyDescent="0.25">
      <c r="A330" t="str">
        <f ca="1">IF(Valores!B330&lt;&gt;"", SUBSTITUTE(SUBSTITUTE(SUBSTITUTE($A$2, "{tbl}", d_TblName), "{field_list}", d_FieldList), "{values_list}", Valores!B330), "")</f>
        <v>INSERT INTO {{%puestos}} (clave, descr, nombre, puesto_stps, clave_stps, activo, id_rev, id_reg_cont, nivel, familia, labores, regimen, clasif) VALUES (299603, 'ENCARGADO TECNICO ""B"" SISTEMAS DE OPERACION', '', 'ESTADISTICO EN GENERAL', 1114060600, 1, 1, 1, 29, 96, 3, 'C', '29.96.03');</v>
      </c>
    </row>
    <row r="331" spans="1:1" x14ac:dyDescent="0.25">
      <c r="A331" t="str">
        <f ca="1">IF(Valores!B331&lt;&gt;"", SUBSTITUTE(SUBSTITUTE(SUBSTITUTE($A$2, "{tbl}", d_TblName), "{field_list}", d_FieldList), "{values_list}", Valores!B331), "")</f>
        <v>INSERT INTO {{%puestos}} (clave, descr, nombre, puesto_stps, clave_stps, activo, id_rev, id_reg_cont, nivel, familia, labores, regimen, clasif) VALUES (234504, 'DIBUJANTE DE PRIMERA (DIBUJO GENERAL)', '', 'DIBUJANTE TECNICO', 313020700, 1, 1, 2, 23, 45, 4, 'S', '23.45.04');</v>
      </c>
    </row>
    <row r="332" spans="1:1" x14ac:dyDescent="0.25">
      <c r="A332" t="str">
        <f ca="1">IF(Valores!B332&lt;&gt;"", SUBSTITUTE(SUBSTITUTE(SUBSTITUTE($A$2, "{tbl}", d_TblName), "{field_list}", d_FieldList), "{values_list}", Valores!B332), "")</f>
        <v>INSERT INTO {{%puestos}} (clave, descr, nombre, puesto_stps, clave_stps, activo, id_rev, id_reg_cont, nivel, familia, labores, regimen, clasif) VALUES (214504, 'DIBUJANTE DE SEGUNDA (DIBUJO GENERAL)', '', 'DIBUJANTE TECNICO', 313020700, 1, 1, 2, 21, 45, 4, 'S', '21.45.04');</v>
      </c>
    </row>
    <row r="333" spans="1:1" x14ac:dyDescent="0.25">
      <c r="A333" t="str">
        <f ca="1">IF(Valores!B333&lt;&gt;"", SUBSTITUTE(SUBSTITUTE(SUBSTITUTE($A$2, "{tbl}", d_TblName), "{field_list}", d_FieldList), "{values_list}", Valores!B333), "")</f>
        <v>INSERT INTO {{%puestos}} (clave, descr, nombre, puesto_stps, clave_stps, activo, id_rev, id_reg_cont, nivel, familia, labores, regimen, clasif) VALUES (184504, 'DIBUJANTE DE TERCERA (DIBUJO GENERAL)', '', 'DIBUJANTE TECNICO', 313020700, 1, 1, 2, 18, 45, 4, 'S', '18.45.04');</v>
      </c>
    </row>
    <row r="334" spans="1:1" x14ac:dyDescent="0.25">
      <c r="A334" t="str">
        <f ca="1">IF(Valores!B334&lt;&gt;"", SUBSTITUTE(SUBSTITUTE(SUBSTITUTE($A$2, "{tbl}", d_TblName), "{field_list}", d_FieldList), "{values_list}", Valores!B334), "")</f>
        <v>INSERT INTO {{%puestos}} (clave, descr, nombre, puesto_stps, clave_stps, activo, id_rev, id_reg_cont, nivel, familia, labores, regimen, clasif) VALUES (243706, 'DIETISTA', '', 'DIETISTA', 913030100, 1, 1, 2, 24, 37, 6, 'S', '24.37.06');</v>
      </c>
    </row>
    <row r="335" spans="1:1" x14ac:dyDescent="0.25">
      <c r="A335" t="str">
        <f ca="1">IF(Valores!B335&lt;&gt;"", SUBSTITUTE(SUBSTITUTE(SUBSTITUTE($A$2, "{tbl}", d_TblName), "{field_list}", d_FieldList), "{values_list}", Valores!B335), "")</f>
        <v>INSERT INTO {{%puestos}} (clave, descr, nombre, puesto_stps, clave_stps, activo, id_rev, id_reg_cont, nivel, familia, labores, regimen, clasif) VALUES (115105, 'DINAMITERO', '', 'DINAMITERO', 222080200, 1, 1, 2, 11, 51, 5, 'S', '11.51.05');</v>
      </c>
    </row>
    <row r="336" spans="1:1" x14ac:dyDescent="0.25">
      <c r="A336" t="str">
        <f ca="1">IF(Valores!B336&lt;&gt;"", SUBSTITUTE(SUBSTITUTE(SUBSTITUTE($A$2, "{tbl}", d_TblName), "{field_list}", d_FieldList), "{values_list}", Valores!B336), "")</f>
        <v>INSERT INTO {{%puestos}} (clave, descr, nombre, puesto_stps, clave_stps, activo, id_rev, id_reg_cont, nivel, familia, labores, regimen, clasif) VALUES (460107, 'DIRECTOR', '', 'DIRECTOR GENERAL', 825080101, 1, 1, 1, 46, 1, 7, 'C', '46.01.07');</v>
      </c>
    </row>
    <row r="337" spans="1:1" x14ac:dyDescent="0.25">
      <c r="A337" t="str">
        <f ca="1">IF(Valores!B337&lt;&gt;"", SUBSTITUTE(SUBSTITUTE(SUBSTITUTE($A$2, "{tbl}", d_TblName), "{field_list}", d_FieldList), "{values_list}", Valores!B337), "")</f>
        <v>INSERT INTO {{%puestos}} (clave, descr, nombre, puesto_stps, clave_stps, activo, id_rev, id_reg_cont, nivel, familia, labores, regimen, clasif) VALUES (314804, 'DIRECTOR ""A"" DE GUARDERIA INFANTIL', '', 'DIRECTOR INSTITUCIÃ‹N EDUCATIVA Pâ”ŒBLICA O PRIVADA', 1125010100, 1, 1, 1, 31, 48, 4, 'C', '31.48.04');</v>
      </c>
    </row>
    <row r="338" spans="1:1" x14ac:dyDescent="0.25">
      <c r="A338" t="str">
        <f ca="1">IF(Valores!B338&lt;&gt;"", SUBSTITUTE(SUBSTITUTE(SUBSTITUTE($A$2, "{tbl}", d_TblName), "{field_list}", d_FieldList), "{values_list}", Valores!B338), "")</f>
        <v>INSERT INTO {{%puestos}} (clave, descr, nombre, puesto_stps, clave_stps, activo, id_rev, id_reg_cont, nivel, familia, labores, regimen, clasif) VALUES (304804, 'DIRECTOR ""B"" DE GUARDERIA INFANTIL', '', 'DIRECTOR INSTITUCIÃ‹N EDUCATIVA Pâ”ŒBLICA O PRIVADA', 1125010100, 1, 1, 1, 30, 48, 4, 'C', '30.48.04');</v>
      </c>
    </row>
    <row r="339" spans="1:1" x14ac:dyDescent="0.25">
      <c r="A339" t="str">
        <f ca="1">IF(Valores!B339&lt;&gt;"", SUBSTITUTE(SUBSTITUTE(SUBSTITUTE($A$2, "{tbl}", d_TblName), "{field_list}", d_FieldList), "{values_list}", Valores!B339), "")</f>
        <v>INSERT INTO {{%puestos}} (clave, descr, nombre, puesto_stps, clave_stps, activo, id_rev, id_reg_cont, nivel, familia, labores, regimen, clasif) VALUES (460101, 'DIRECTOR CORPORATIVO', '', 'DIRECTOR GENERAL ADMINISTRATIVO', 825080100, 1, 1, 1, 46, 1, 1, 'C', '46.01.01');</v>
      </c>
    </row>
    <row r="340" spans="1:1" x14ac:dyDescent="0.25">
      <c r="A340" t="str">
        <f ca="1">IF(Valores!B340&lt;&gt;"", SUBSTITUTE(SUBSTITUTE(SUBSTITUTE($A$2, "{tbl}", d_TblName), "{field_list}", d_FieldList), "{values_list}", Valores!B340), "")</f>
        <v>INSERT INTO {{%puestos}} (clave, descr, nombre, puesto_stps, clave_stps, activo, id_rev, id_reg_cont, nivel, familia, labores, regimen, clasif) VALUES (362101, 'DIRECTOR DE CLINICA', '', 'DIRECTOR DE CLâ•NICA U HOSPITAL', 914020200, 1, 1, 1, 36, 21, 1, 'C', '36.21.01');</v>
      </c>
    </row>
    <row r="341" spans="1:1" x14ac:dyDescent="0.25">
      <c r="A341" t="str">
        <f ca="1">IF(Valores!B341&lt;&gt;"", SUBSTITUTE(SUBSTITUTE(SUBSTITUTE($A$2, "{tbl}", d_TblName), "{field_list}", d_FieldList), "{values_list}", Valores!B341), "")</f>
        <v>INSERT INTO {{%puestos}} (clave, descr, nombre, puesto_stps, clave_stps, activo, id_rev, id_reg_cont, nivel, familia, labores, regimen, clasif) VALUES (372101, 'DIRECTOR DE CLINICA-HOSPITAL', '', 'DIRECTOR DE CLâ•NICA U HOSPITAL', 914020200, 1, 1, 1, 37, 21, 1, 'C', '37.21.01');</v>
      </c>
    </row>
    <row r="342" spans="1:1" x14ac:dyDescent="0.25">
      <c r="A342" t="str">
        <f ca="1">IF(Valores!B342&lt;&gt;"", SUBSTITUTE(SUBSTITUTE(SUBSTITUTE($A$2, "{tbl}", d_TblName), "{field_list}", d_FieldList), "{values_list}", Valores!B342), "")</f>
        <v>INSERT INTO {{%puestos}} (clave, descr, nombre, puesto_stps, clave_stps, activo, id_rev, id_reg_cont, nivel, familia, labores, regimen, clasif) VALUES (352102, 'DIRECTOR DE CONSULTORIO DIRECTO', '', 'DIRECTOR DE CLâ•NICA U HOSPITAL', 914020200, 1, 1, 1, 35, 21, 2, 'C', '35.21.02');</v>
      </c>
    </row>
    <row r="343" spans="1:1" x14ac:dyDescent="0.25">
      <c r="A343" t="str">
        <f ca="1">IF(Valores!B343&lt;&gt;"", SUBSTITUTE(SUBSTITUTE(SUBSTITUTE($A$2, "{tbl}", d_TblName), "{field_list}", d_FieldList), "{values_list}", Valores!B343), "")</f>
        <v>INSERT INTO {{%puestos}} (clave, descr, nombre, puesto_stps, clave_stps, activo, id_rev, id_reg_cont, nivel, familia, labores, regimen, clasif) VALUES (362106, 'DIRECTOR DE CONSULTORIO PERIFERICO', '', 'DIRECTOR DE CLâ•NICA U HOSPITAL', 914020200, 1, 1, 1, 36, 21, 6, 'C', '36.21.06');</v>
      </c>
    </row>
    <row r="344" spans="1:1" x14ac:dyDescent="0.25">
      <c r="A344" t="str">
        <f ca="1">IF(Valores!B344&lt;&gt;"", SUBSTITUTE(SUBSTITUTE(SUBSTITUTE($A$2, "{tbl}", d_TblName), "{field_list}", d_FieldList), "{values_list}", Valores!B344), "")</f>
        <v>INSERT INTO {{%puestos}} (clave, descr, nombre, puesto_stps, clave_stps, activo, id_rev, id_reg_cont, nivel, familia, labores, regimen, clasif) VALUES (402101, 'DIRECTOR DE HOSPITAL CENTRAL O REGIONAL', '', 'DIRECTOR DE CLâ•NICA U HOSPITAL', 914020200, 1, 1, 1, 40, 21, 1, 'C', '40.21.01');</v>
      </c>
    </row>
    <row r="345" spans="1:1" x14ac:dyDescent="0.25">
      <c r="A345" t="str">
        <f ca="1">IF(Valores!B345&lt;&gt;"", SUBSTITUTE(SUBSTITUTE(SUBSTITUTE($A$2, "{tbl}", d_TblName), "{field_list}", d_FieldList), "{values_list}", Valores!B345), "")</f>
        <v>INSERT INTO {{%puestos}} (clave, descr, nombre, puesto_stps, clave_stps, activo, id_rev, id_reg_cont, nivel, familia, labores, regimen, clasif) VALUES (392101, 'DIRECTOR DE HOSPITAL GENERAL', '', 'DIRECTOR DE CLâ•NICA U HOSPITAL', 914020200, 1, 1, 1, 39, 21, 1, 'C', '39.21.01');</v>
      </c>
    </row>
    <row r="346" spans="1:1" x14ac:dyDescent="0.25">
      <c r="A346" t="str">
        <f ca="1">IF(Valores!B346&lt;&gt;"", SUBSTITUTE(SUBSTITUTE(SUBSTITUTE($A$2, "{tbl}", d_TblName), "{field_list}", d_FieldList), "{values_list}", Valores!B346), "")</f>
        <v>INSERT INTO {{%puestos}} (clave, descr, nombre, puesto_stps, clave_stps, activo, id_rev, id_reg_cont, nivel, familia, labores, regimen, clasif) VALUES (480101, 'DIRECTOR GENERAL', '', 'DIRECTOR GENERAL', 825080101, 1, 1, 1, 48, 1, 1, 'C', '48.01.01');</v>
      </c>
    </row>
    <row r="347" spans="1:1" x14ac:dyDescent="0.25">
      <c r="A347" t="str">
        <f ca="1">IF(Valores!B347&lt;&gt;"", SUBSTITUTE(SUBSTITUTE(SUBSTITUTE($A$2, "{tbl}", d_TblName), "{field_list}", d_FieldList), "{values_list}", Valores!B347), "")</f>
        <v>INSERT INTO {{%puestos}} (clave, descr, nombre, puesto_stps, clave_stps, activo, id_rev, id_reg_cont, nivel, familia, labores, regimen, clasif) VALUES (460102, 'DIRECTOR GENERAL DE ORGANISMO SUBSIDIARIO', '', 'DIRECTOR GENERAL ADMINISTRATIVO', 825080100, 1, 1, 1, 46, 1, 2, 'C', '46.01.02');</v>
      </c>
    </row>
    <row r="348" spans="1:1" x14ac:dyDescent="0.25">
      <c r="A348" t="str">
        <f ca="1">IF(Valores!B348&lt;&gt;"", SUBSTITUTE(SUBSTITUTE(SUBSTITUTE($A$2, "{tbl}", d_TblName), "{field_list}", d_FieldList), "{values_list}", Valores!B348), "")</f>
        <v>INSERT INTO {{%puestos}} (clave, descr, nombre, puesto_stps, clave_stps, activo, id_rev, id_reg_cont, nivel, familia, labores, regimen, clasif) VALUES (224604, 'DOCUMENTADOR ADUANAL DE IMPORTACIÃ‹N', '', 'GESTOR ADUANA', 833030100, 1, 1, 2, 22, 46, 4, 'S', '22.46.04');</v>
      </c>
    </row>
    <row r="349" spans="1:1" x14ac:dyDescent="0.25">
      <c r="A349" t="str">
        <f ca="1">IF(Valores!B349&lt;&gt;"", SUBSTITUTE(SUBSTITUTE(SUBSTITUTE($A$2, "{tbl}", d_TblName), "{field_list}", d_FieldList), "{values_list}", Valores!B349), "")</f>
        <v>INSERT INTO {{%puestos}} (clave, descr, nombre, puesto_stps, clave_stps, activo, id_rev, id_reg_cont, nivel, familia, labores, regimen, clasif) VALUES (184703, 'DOCUMENTADOR DE BARCOS', '', 'DESPACHADOR', 613010201, 1, 1, 2, 18, 47, 3, 'S', '18.47.03');</v>
      </c>
    </row>
    <row r="350" spans="1:1" x14ac:dyDescent="0.25">
      <c r="A350" t="str">
        <f ca="1">IF(Valores!B350&lt;&gt;"", SUBSTITUTE(SUBSTITUTE(SUBSTITUTE($A$2, "{tbl}", d_TblName), "{field_list}", d_FieldList), "{values_list}", Valores!B350), "")</f>
        <v>INSERT INTO {{%puestos}} (clave, descr, nombre, puesto_stps, clave_stps, activo, id_rev, id_reg_cont, nivel, familia, labores, regimen, clasif) VALUES (214701, 'DOCUMENTADOR DE EMBARQUES POR FERROCARRIL', '', 'DESPACHADOR DE TRENES', 613010200, 1, 1, 2, 21, 47, 1, 'S', '21.47.01');</v>
      </c>
    </row>
    <row r="351" spans="1:1" x14ac:dyDescent="0.25">
      <c r="A351" t="str">
        <f ca="1">IF(Valores!B351&lt;&gt;"", SUBSTITUTE(SUBSTITUTE(SUBSTITUTE($A$2, "{tbl}", d_TblName), "{field_list}", d_FieldList), "{values_list}", Valores!B351), "")</f>
        <v>INSERT INTO {{%puestos}} (clave, descr, nombre, puesto_stps, clave_stps, activo, id_rev, id_reg_cont, nivel, familia, labores, regimen, clasif) VALUES (87314, 'DOMESTICO', '', 'AFANADORA', 772010100, 1, 1, 2, 8, 73, 14, 'S', '08.73.14');</v>
      </c>
    </row>
    <row r="352" spans="1:1" x14ac:dyDescent="0.25">
      <c r="A352" t="str">
        <f ca="1">IF(Valores!B352&lt;&gt;"", SUBSTITUTE(SUBSTITUTE(SUBSTITUTE($A$2, "{tbl}", d_TblName), "{field_list}", d_FieldList), "{values_list}", Valores!B352), "")</f>
        <v>INSERT INTO {{%puestos}} (clave, descr, nombre, puesto_stps, clave_stps, activo, id_rev, id_reg_cont, nivel, familia, labores, regimen, clasif) VALUES (238405, 'DRAGADOR', '', 'DRAGADOR TRIPULANTE DE DRAGA', 322020100, 1, 1, 2, 23, 84, 5, 'S', '23.84.05');</v>
      </c>
    </row>
    <row r="353" spans="1:1" x14ac:dyDescent="0.25">
      <c r="A353" t="str">
        <f ca="1">IF(Valores!B353&lt;&gt;"", SUBSTITUTE(SUBSTITUTE(SUBSTITUTE($A$2, "{tbl}", d_TblName), "{field_list}", d_FieldList), "{values_list}", Valores!B353), "")</f>
        <v>INSERT INTO {{%puestos}} (clave, descr, nombre, puesto_stps, clave_stps, activo, id_rev, id_reg_cont, nivel, familia, labores, regimen, clasif) VALUES (254804, 'EDUCADORA', '', 'EDUCADORA', 1123060100, 1, 1, 2, 25, 48, 4, 'S', '25.48.04');</v>
      </c>
    </row>
    <row r="354" spans="1:1" x14ac:dyDescent="0.25">
      <c r="A354" t="str">
        <f ca="1">IF(Valores!B354&lt;&gt;"", SUBSTITUTE(SUBSTITUTE(SUBSTITUTE($A$2, "{tbl}", d_TblName), "{field_list}", d_FieldList), "{values_list}", Valores!B354), "")</f>
        <v>INSERT INTO {{%puestos}} (clave, descr, nombre, puesto_stps, clave_stps, activo, id_rev, id_reg_cont, nivel, familia, labores, regimen, clasif) VALUES (440101, 'EJECUTIVO ""A"" DE PEMEX PETROQUIMICA', '', 'SECRETARIO TECNICO', 824010200, 1, 1, 1, 44, 1, 1, 'C', '44.01.01');</v>
      </c>
    </row>
    <row r="355" spans="1:1" x14ac:dyDescent="0.25">
      <c r="A355" t="str">
        <f ca="1">IF(Valores!B355&lt;&gt;"", SUBSTITUTE(SUBSTITUTE(SUBSTITUTE($A$2, "{tbl}", d_TblName), "{field_list}", d_FieldList), "{values_list}", Valores!B355), "")</f>
        <v>INSERT INTO {{%puestos}} (clave, descr, nombre, puesto_stps, clave_stps, activo, id_rev, id_reg_cont, nivel, familia, labores, regimen, clasif) VALUES (114309, 'EMPACADOR', '', 'EMPACADOR', 711030200, 1, 1, 2, 11, 43, 9, 'S', '11.43.09');</v>
      </c>
    </row>
    <row r="356" spans="1:1" x14ac:dyDescent="0.25">
      <c r="A356" t="str">
        <f ca="1">IF(Valores!B356&lt;&gt;"", SUBSTITUTE(SUBSTITUTE(SUBSTITUTE($A$2, "{tbl}", d_TblName), "{field_list}", d_FieldList), "{values_list}", Valores!B356), "")</f>
        <v>INSERT INTO {{%puestos}} (clave, descr, nombre, puesto_stps, clave_stps, activo, id_rev, id_reg_cont, nivel, familia, labores, regimen, clasif) VALUES (234111, 'EMPLEADO DE VENTAS ""A"" (TERMINALES DE ALMACENAMIENTO Y REPARTO)', '', 'AGENTE DE VENTAS', 713040200, 1, 1, 2, 23, 41, 11, 'S', '23.41.11');</v>
      </c>
    </row>
    <row r="357" spans="1:1" x14ac:dyDescent="0.25">
      <c r="A357" t="str">
        <f ca="1">IF(Valores!B357&lt;&gt;"", SUBSTITUTE(SUBSTITUTE(SUBSTITUTE($A$2, "{tbl}", d_TblName), "{field_list}", d_FieldList), "{values_list}", Valores!B357), "")</f>
        <v>INSERT INTO {{%puestos}} (clave, descr, nombre, puesto_stps, clave_stps, activo, id_rev, id_reg_cont, nivel, familia, labores, regimen, clasif) VALUES (224111, 'EMPLEADO DE VENTAS ""B"" (TERMINALES DE ALMACENAMIENTO Y REPARTO)', '', 'AGENTE DE VENTAS', 713040200, 1, 1, 2, 22, 41, 11, 'S', '22.41.11');</v>
      </c>
    </row>
    <row r="358" spans="1:1" x14ac:dyDescent="0.25">
      <c r="A358" t="str">
        <f ca="1">IF(Valores!B358&lt;&gt;"", SUBSTITUTE(SUBSTITUTE(SUBSTITUTE($A$2, "{tbl}", d_TblName), "{field_list}", d_FieldList), "{values_list}", Valores!B358), "")</f>
        <v>INSERT INTO {{%puestos}} (clave, descr, nombre, puesto_stps, clave_stps, activo, id_rev, id_reg_cont, nivel, familia, labores, regimen, clasif) VALUES (204111, 'EMPLEADO DE VENTAS ""C"" (TERMINALES DE ALMACENAMIENTO Y REPARTO)', '', 'AGENTE DE VENTAS', 713040200, 1, 1, 2, 20, 41, 11, 'S', '20.41.11');</v>
      </c>
    </row>
    <row r="359" spans="1:1" x14ac:dyDescent="0.25">
      <c r="A359" t="str">
        <f ca="1">IF(Valores!B359&lt;&gt;"", SUBSTITUTE(SUBSTITUTE(SUBSTITUTE($A$2, "{tbl}", d_TblName), "{field_list}", d_FieldList), "{values_list}", Valores!B359), "")</f>
        <v>INSERT INTO {{%puestos}} (clave, descr, nombre, puesto_stps, clave_stps, activo, id_rev, id_reg_cont, nivel, familia, labores, regimen, clasif) VALUES (289601, 'ENCARGADO TECNICO ""C"" SISTEMAS DE ESTADISTICA Y/O CONTROL', '', 'ESTADISTICO EN GENERAL', 1114060600, 1, 1, 1, 28, 96, 1, 'C', '28.96.01');</v>
      </c>
    </row>
    <row r="360" spans="1:1" x14ac:dyDescent="0.25">
      <c r="A360" t="str">
        <f ca="1">IF(Valores!B360&lt;&gt;"", SUBSTITUTE(SUBSTITUTE(SUBSTITUTE($A$2, "{tbl}", d_TblName), "{field_list}", d_FieldList), "{values_list}", Valores!B360), "")</f>
        <v>INSERT INTO {{%puestos}} (clave, descr, nombre, puesto_stps, clave_stps, activo, id_rev, id_reg_cont, nivel, familia, labores, regimen, clasif) VALUES (289603, 'ENCARGADO TECNICO ""C"" SISTEMAS DE OPERACION', '', 'ESTADISTICO EN GENERAL', 1114060600, 1, 1, 1, 28, 96, 3, 'C', '28.96.03');</v>
      </c>
    </row>
    <row r="361" spans="1:1" x14ac:dyDescent="0.25">
      <c r="A361" t="str">
        <f ca="1">IF(Valores!B361&lt;&gt;"", SUBSTITUTE(SUBSTITUTE(SUBSTITUTE($A$2, "{tbl}", d_TblName), "{field_list}", d_FieldList), "{values_list}", Valores!B361), "")</f>
        <v>INSERT INTO {{%puestos}} (clave, descr, nombre, puesto_stps, clave_stps, activo, id_rev, id_reg_cont, nivel, familia, labores, regimen, clasif) VALUES (269603, 'ENCARGADO TECNICO ""D"" SISTEMAS DE OPERACION', '', 'ESTADISTICO EN GENERAL', 1114060600, 1, 1, 1, 26, 96, 3, 'C', '26.96.03');</v>
      </c>
    </row>
    <row r="362" spans="1:1" x14ac:dyDescent="0.25">
      <c r="A362" t="str">
        <f ca="1">IF(Valores!B362&lt;&gt;"", SUBSTITUTE(SUBSTITUTE(SUBSTITUTE($A$2, "{tbl}", d_TblName), "{field_list}", d_FieldList), "{values_list}", Valores!B362), "")</f>
        <v>INSERT INTO {{%puestos}} (clave, descr, nombre, puesto_stps, clave_stps, activo, id_rev, id_reg_cont, nivel, familia, labores, regimen, clasif) VALUES (248467, 'ENCARGADO DE EQUIPO MECANICO-MARINA DE ALTURA', '', 'MECANICO', 412010601, 1, 1, 2, 24, 84, 67, 'S', '24.84.67');</v>
      </c>
    </row>
    <row r="363" spans="1:1" x14ac:dyDescent="0.25">
      <c r="A363" t="str">
        <f ca="1">IF(Valores!B363&lt;&gt;"", SUBSTITUTE(SUBSTITUTE(SUBSTITUTE($A$2, "{tbl}", d_TblName), "{field_list}", d_FieldList), "{values_list}", Valores!B363), "")</f>
        <v>INSERT INTO {{%puestos}} (clave, descr, nombre, puesto_stps, clave_stps, activo, id_rev, id_reg_cont, nivel, familia, labores, regimen, clasif) VALUES (238202, 'ENCARGADO DE MUELLES', '', 'PRACTICO DE PUERTO', 643030302, 1, 1, 2, 23, 82, 2, 'S', '23.82.02');</v>
      </c>
    </row>
    <row r="364" spans="1:1" x14ac:dyDescent="0.25">
      <c r="A364" t="str">
        <f ca="1">IF(Valores!B364&lt;&gt;"", SUBSTITUTE(SUBSTITUTE(SUBSTITUTE($A$2, "{tbl}", d_TblName), "{field_list}", d_FieldList), "{values_list}", Valores!B364), "")</f>
        <v>INSERT INTO {{%puestos}} (clave, descr, nombre, puesto_stps, clave_stps, activo, id_rev, id_reg_cont, nivel, familia, labores, regimen, clasif) VALUES (248101, 'ENCARGADO ""A"" DE TRANSPORTES', '', 'SUPERVISOR DE TRANSPORTACIÃ‹N', 653020202, 1, 1, 2, 24, 81, 1, 'S', '24.81.01');</v>
      </c>
    </row>
    <row r="365" spans="1:1" x14ac:dyDescent="0.25">
      <c r="A365" t="str">
        <f ca="1">IF(Valores!B365&lt;&gt;"", SUBSTITUTE(SUBSTITUTE(SUBSTITUTE($A$2, "{tbl}", d_TblName), "{field_list}", d_FieldList), "{values_list}", Valores!B365), "")</f>
        <v>INSERT INTO {{%puestos}} (clave, descr, nombre, puesto_stps, clave_stps, activo, id_rev, id_reg_cont, nivel, familia, labores, regimen, clasif) VALUES (228101, 'ENCARGADO ""B"" DE TRANSPORTES', '', 'SUPERVISOR DE TRANSPORTACIÃ‹N', 653020202, 1, 1, 2, 22, 81, 1, 'S', '22.81.01');</v>
      </c>
    </row>
    <row r="366" spans="1:1" x14ac:dyDescent="0.25">
      <c r="A366" t="str">
        <f ca="1">IF(Valores!B366&lt;&gt;"", SUBSTITUTE(SUBSTITUTE(SUBSTITUTE($A$2, "{tbl}", d_TblName), "{field_list}", d_FieldList), "{values_list}", Valores!B366), "")</f>
        <v>INSERT INTO {{%puestos}} (clave, descr, nombre, puesto_stps, clave_stps, activo, id_rev, id_reg_cont, nivel, familia, labores, regimen, clasif) VALUES (187201, 'DESPACHADOR ENCARGADO DE BODEGA (CONTRAINCENDIO)', '', 'BOMBERO', 942010100, 1, 1, 2, 18, 72, 1, 'S', '18.72.01');</v>
      </c>
    </row>
    <row r="367" spans="1:1" x14ac:dyDescent="0.25">
      <c r="A367" t="str">
        <f ca="1">IF(Valores!B367&lt;&gt;"", SUBSTITUTE(SUBSTITUTE(SUBSTITUTE($A$2, "{tbl}", d_TblName), "{field_list}", d_FieldList), "{values_list}", Valores!B367), "")</f>
        <v>INSERT INTO {{%puestos}} (clave, descr, nombre, puesto_stps, clave_stps, activo, id_rev, id_reg_cont, nivel, familia, labores, regimen, clasif) VALUES (247201, 'ENCARGADO DE MANIOBRAS Y OPERACION (CONTRAINCENDIO)', '', 'BOMBERO', 942010100, 1, 1, 2, 24, 72, 1, 'S', '24.72.01');</v>
      </c>
    </row>
    <row r="368" spans="1:1" x14ac:dyDescent="0.25">
      <c r="A368" t="str">
        <f ca="1">IF(Valores!B368&lt;&gt;"", SUBSTITUTE(SUBSTITUTE(SUBSTITUTE($A$2, "{tbl}", d_TblName), "{field_list}", d_FieldList), "{values_list}", Valores!B368), "")</f>
        <v>INSERT INTO {{%puestos}} (clave, descr, nombre, puesto_stps, clave_stps, activo, id_rev, id_reg_cont, nivel, familia, labores, regimen, clasif) VALUES (266103, 'ENCARGADO DE MANTENIMIENTO', '', 'JEFE DE CAMPO DE MANTENIMIENTO', 454020200, 1, 1, 2, 26, 61, 3, 'S', '26.61.03');</v>
      </c>
    </row>
    <row r="369" spans="1:1" x14ac:dyDescent="0.25">
      <c r="A369" t="str">
        <f ca="1">IF(Valores!B369&lt;&gt;"", SUBSTITUTE(SUBSTITUTE(SUBSTITUTE($A$2, "{tbl}", d_TblName), "{field_list}", d_FieldList), "{values_list}", Valores!B369), "")</f>
        <v>INSERT INTO {{%puestos}} (clave, descr, nombre, puesto_stps, clave_stps, activo, id_rev, id_reg_cont, nivel, familia, labores, regimen, clasif) VALUES (286103, 'ENCARGADO TECNICO ""B"" EN SISTEMAS DE MANTENIMIENTO', '', 'JEFE DE CAMPO DE MANTENIMIENTO', 454020200, 1, 1, 2, 28, 61, 3, 'S', '28.61.03');</v>
      </c>
    </row>
    <row r="370" spans="1:1" x14ac:dyDescent="0.25">
      <c r="A370" t="str">
        <f ca="1">IF(Valores!B370&lt;&gt;"", SUBSTITUTE(SUBSTITUTE(SUBSTITUTE($A$2, "{tbl}", d_TblName), "{field_list}", d_FieldList), "{values_list}", Valores!B370), "")</f>
        <v>INSERT INTO {{%puestos}} (clave, descr, nombre, puesto_stps, clave_stps, activo, id_rev, id_reg_cont, nivel, familia, labores, regimen, clasif) VALUES (235834, 'ENCARGADO DE CONTROL DE SERVICIOS AUXILIARES', '', 'SUPERVISOR-OPERADOR DE PLANTA', 222010101, 1, 1, 2, 23, 58, 34, 'S', '23.58.34');</v>
      </c>
    </row>
    <row r="371" spans="1:1" x14ac:dyDescent="0.25">
      <c r="A371" t="str">
        <f ca="1">IF(Valores!B371&lt;&gt;"", SUBSTITUTE(SUBSTITUTE(SUBSTITUTE($A$2, "{tbl}", d_TblName), "{field_list}", d_FieldList), "{values_list}", Valores!B371), "")</f>
        <v>INSERT INTO {{%puestos}} (clave, descr, nombre, puesto_stps, clave_stps, activo, id_rev, id_reg_cont, nivel, familia, labores, regimen, clasif) VALUES (255733, 'ENCARGADO ""A"" DE PLANTAS', '', 'SUPERVISOR-OPERADOR DE PLANTA', 222010101, 1, 1, 2, 25, 57, 33, 'S', '25.57.33');</v>
      </c>
    </row>
    <row r="372" spans="1:1" x14ac:dyDescent="0.25">
      <c r="A372" t="str">
        <f ca="1">IF(Valores!B372&lt;&gt;"", SUBSTITUTE(SUBSTITUTE(SUBSTITUTE($A$2, "{tbl}", d_TblName), "{field_list}", d_FieldList), "{values_list}", Valores!B372), "")</f>
        <v>INSERT INTO {{%puestos}} (clave, descr, nombre, puesto_stps, clave_stps, activo, id_rev, id_reg_cont, nivel, familia, labores, regimen, clasif) VALUES (245733, 'ENCARGADO ""B"" DE PLANTAS', '', 'SUPERVISOR-OPERADOR DE PLANTA', 222010101, 1, 1, 2, 24, 57, 33, 'S', '24.57.33');</v>
      </c>
    </row>
    <row r="373" spans="1:1" x14ac:dyDescent="0.25">
      <c r="A373" t="str">
        <f ca="1">IF(Valores!B373&lt;&gt;"", SUBSTITUTE(SUBSTITUTE(SUBSTITUTE($A$2, "{tbl}", d_TblName), "{field_list}", d_FieldList), "{values_list}", Valores!B373), "")</f>
        <v>INSERT INTO {{%puestos}} (clave, descr, nombre, puesto_stps, clave_stps, activo, id_rev, id_reg_cont, nivel, familia, labores, regimen, clasif) VALUES (235703, 'ENCARGADO ""C"" DE PLANTAS', '', 'SUPERVISOR-OPERADOR DE PLANTA', 222010101, 1, 1, 2, 23, 57, 3, 'S', '23.57.03');</v>
      </c>
    </row>
    <row r="374" spans="1:1" x14ac:dyDescent="0.25">
      <c r="A374" t="str">
        <f ca="1">IF(Valores!B374&lt;&gt;"", SUBSTITUTE(SUBSTITUTE(SUBSTITUTE($A$2, "{tbl}", d_TblName), "{field_list}", d_FieldList), "{values_list}", Valores!B374), "")</f>
        <v>INSERT INTO {{%puestos}} (clave, descr, nombre, puesto_stps, clave_stps, activo, id_rev, id_reg_cont, nivel, familia, labores, regimen, clasif) VALUES (235706, 'ENCARGADO DE CONTROL DE PROCESOS', '', 'SUPERVISOR-OPERADOR DE PLANTA', 222010101, 1, 1, 2, 23, 57, 6, 'S', '23.57.06');</v>
      </c>
    </row>
    <row r="375" spans="1:1" x14ac:dyDescent="0.25">
      <c r="A375" t="str">
        <f ca="1">IF(Valores!B375&lt;&gt;"", SUBSTITUTE(SUBSTITUTE(SUBSTITUTE($A$2, "{tbl}", d_TblName), "{field_list}", d_FieldList), "{values_list}", Valores!B375), "")</f>
        <v>INSERT INTO {{%puestos}} (clave, descr, nombre, puesto_stps, clave_stps, activo, id_rev, id_reg_cont, nivel, familia, labores, regimen, clasif) VALUES (245602, 'ENCARGADO ""A"" DE LABORATORIO', '', 'LABORATORISTA QUâ•MICO INDUSTRIAL', 1113020100, 1, 1, 2, 24, 56, 2, 'S', '24.56.02');</v>
      </c>
    </row>
    <row r="376" spans="1:1" x14ac:dyDescent="0.25">
      <c r="A376" t="str">
        <f ca="1">IF(Valores!B376&lt;&gt;"", SUBSTITUTE(SUBSTITUTE(SUBSTITUTE($A$2, "{tbl}", d_TblName), "{field_list}", d_FieldList), "{values_list}", Valores!B376), "")</f>
        <v>INSERT INTO {{%puestos}} (clave, descr, nombre, puesto_stps, clave_stps, activo, id_rev, id_reg_cont, nivel, familia, labores, regimen, clasif) VALUES (235602, 'ENCARGADO ""B"" DE LABORATORIO', '', 'LABORATORISTA QUâ•MICO INDUSTRIAL', 1113020100, 1, 1, 2, 23, 56, 2, 'S', '23.56.02');</v>
      </c>
    </row>
    <row r="377" spans="1:1" x14ac:dyDescent="0.25">
      <c r="A377" t="str">
        <f ca="1">IF(Valores!B377&lt;&gt;"", SUBSTITUTE(SUBSTITUTE(SUBSTITUTE($A$2, "{tbl}", d_TblName), "{field_list}", d_FieldList), "{values_list}", Valores!B377), "")</f>
        <v>INSERT INTO {{%puestos}} (clave, descr, nombre, puesto_stps, clave_stps, activo, id_rev, id_reg_cont, nivel, familia, labores, regimen, clasif) VALUES (225602, 'ENCARGADO ""C"" DE LABORATORIO', '', 'LABORATORISTA QUâ•MICO INDUSTRIAL', 1113020100, 1, 1, 2, 22, 56, 2, 'S', '22.56.02');</v>
      </c>
    </row>
    <row r="378" spans="1:1" x14ac:dyDescent="0.25">
      <c r="A378" t="str">
        <f ca="1">IF(Valores!B378&lt;&gt;"", SUBSTITUTE(SUBSTITUTE(SUBSTITUTE($A$2, "{tbl}", d_TblName), "{field_list}", d_FieldList), "{values_list}", Valores!B378), "")</f>
        <v>INSERT INTO {{%puestos}} (clave, descr, nombre, puesto_stps, clave_stps, activo, id_rev, id_reg_cont, nivel, familia, labores, regimen, clasif) VALUES (225308, 'AUXILIAR DE ENCARGADO DE EQUIPOS DE TERMINACION Y REPARACION DE POZOS', '', 'AYUDANTE DE PERFORADOR DE POZOS', 221010100, 1, 1, 2, 22, 53, 8, 'S', '22.53.08');</v>
      </c>
    </row>
    <row r="379" spans="1:1" x14ac:dyDescent="0.25">
      <c r="A379" t="str">
        <f ca="1">IF(Valores!B379&lt;&gt;"", SUBSTITUTE(SUBSTITUTE(SUBSTITUTE($A$2, "{tbl}", d_TblName), "{field_list}", d_FieldList), "{values_list}", Valores!B379), "")</f>
        <v>INSERT INTO {{%puestos}} (clave, descr, nombre, puesto_stps, clave_stps, activo, id_rev, id_reg_cont, nivel, familia, labores, regimen, clasif) VALUES (275308, 'ENCARGADO DE EQUIPO DE PRUEBAS HIDRâ”´ULICAS', '', 'SUPERVISOR DE EQUIPO DE PERFORACION DE POZOS PETROLEROS', 223030200, 1, 1, 2, 27, 53, 8, 'S', '27.53.08');</v>
      </c>
    </row>
    <row r="380" spans="1:1" x14ac:dyDescent="0.25">
      <c r="A380" t="str">
        <f ca="1">IF(Valores!B380&lt;&gt;"", SUBSTITUTE(SUBSTITUTE(SUBSTITUTE($A$2, "{tbl}", d_TblName), "{field_list}", d_FieldList), "{values_list}", Valores!B380), "")</f>
        <v>INSERT INTO {{%puestos}} (clave, descr, nombre, puesto_stps, clave_stps, activo, id_rev, id_reg_cont, nivel, familia, labores, regimen, clasif) VALUES (295315, 'ENCARGADO DE EQUIPO TERMINACION Y REPARACION DE POZOS', '', 'SUPERVISOR DE EQUIPO DE PERFORACION DE POZOS PETROLEROS', 223030200, 1, 1, 1, 29, 53, 15, 'C', '29.53.15');</v>
      </c>
    </row>
    <row r="381" spans="1:1" x14ac:dyDescent="0.25">
      <c r="A381" t="str">
        <f ca="1">IF(Valores!B381&lt;&gt;"", SUBSTITUTE(SUBSTITUTE(SUBSTITUTE($A$2, "{tbl}", d_TblName), "{field_list}", d_FieldList), "{values_list}", Valores!B381), "")</f>
        <v>INSERT INTO {{%puestos}} (clave, descr, nombre, puesto_stps, clave_stps, activo, id_rev, id_reg_cont, nivel, familia, labores, regimen, clasif) VALUES (315308, 'ENCARGADO DE INSPECCION TUBULAR', '', 'INSPECTOR DE TUBERIAS DE PETRÃ‹LEO', 223010200, 1, 1, 1, 31, 53, 8, 'C', '31.53.08');</v>
      </c>
    </row>
    <row r="382" spans="1:1" x14ac:dyDescent="0.25">
      <c r="A382" t="str">
        <f ca="1">IF(Valores!B382&lt;&gt;"", SUBSTITUTE(SUBSTITUTE(SUBSTITUTE($A$2, "{tbl}", d_TblName), "{field_list}", d_FieldList), "{values_list}", Valores!B382), "")</f>
        <v>INSERT INTO {{%puestos}} (clave, descr, nombre, puesto_stps, clave_stps, activo, id_rev, id_reg_cont, nivel, familia, labores, regimen, clasif) VALUES (245307, 'ENCARGADO DE MALACATE PRODUCCION', '', 'OPERADOR DE MALACATE', 222020100, 1, 1, 2, 24, 53, 7, 'S', '24.53.07');</v>
      </c>
    </row>
    <row r="383" spans="1:1" x14ac:dyDescent="0.25">
      <c r="A383" t="str">
        <f ca="1">IF(Valores!B383&lt;&gt;"", SUBSTITUTE(SUBSTITUTE(SUBSTITUTE($A$2, "{tbl}", d_TblName), "{field_list}", d_FieldList), "{values_list}", Valores!B383), "")</f>
        <v>INSERT INTO {{%puestos}} (clave, descr, nombre, puesto_stps, clave_stps, activo, id_rev, id_reg_cont, nivel, familia, labores, regimen, clasif) VALUES (235309, 'ENCARGADO DE MALACATE PRODUCCION (UNIDAD DE Lâ•NEA)', '', 'OPERADOR DE MALACATE', 222020100, 1, 1, 2, 23, 53, 9, 'S', '23.53.09');</v>
      </c>
    </row>
    <row r="384" spans="1:1" x14ac:dyDescent="0.25">
      <c r="A384" t="str">
        <f ca="1">IF(Valores!B384&lt;&gt;"", SUBSTITUTE(SUBSTITUTE(SUBSTITUTE($A$2, "{tbl}", d_TblName), "{field_list}", d_FieldList), "{values_list}", Valores!B384), "")</f>
        <v>INSERT INTO {{%puestos}} (clave, descr, nombre, puesto_stps, clave_stps, activo, id_rev, id_reg_cont, nivel, familia, labores, regimen, clasif) VALUES (235313, 'ENCARGADO DE MANTENIMIENTO ELECTRICO (EQUIPO DE TERMINACION Y REPARACION DE POZOS)', '', 'ELECTRICISTA', 423030301, 1, 1, 2, 23, 53, 13, 'S', '23.53.13');</v>
      </c>
    </row>
    <row r="385" spans="1:1" x14ac:dyDescent="0.25">
      <c r="A385" t="str">
        <f ca="1">IF(Valores!B385&lt;&gt;"", SUBSTITUTE(SUBSTITUTE(SUBSTITUTE($A$2, "{tbl}", d_TblName), "{field_list}", d_FieldList), "{values_list}", Valores!B385), "")</f>
        <v>INSERT INTO {{%puestos}} (clave, descr, nombre, puesto_stps, clave_stps, activo, id_rev, id_reg_cont, nivel, familia, labores, regimen, clasif) VALUES (235312, 'ENCARGADO DE MANTENIMIENTO MECANICO (EQUIPO DE TERMINACION Y REPARACION DE POZOS)', '', 'MECANICO', 412010601, 1, 1, 2, 23, 53, 12, 'S', '23.53.12');</v>
      </c>
    </row>
    <row r="386" spans="1:1" x14ac:dyDescent="0.25">
      <c r="A386" t="str">
        <f ca="1">IF(Valores!B386&lt;&gt;"", SUBSTITUTE(SUBSTITUTE(SUBSTITUTE($A$2, "{tbl}", d_TblName), "{field_list}", d_FieldList), "{values_list}", Valores!B386), "")</f>
        <v>INSERT INTO {{%puestos}} (clave, descr, nombre, puesto_stps, clave_stps, activo, id_rev, id_reg_cont, nivel, familia, labores, regimen, clasif) VALUES (235306, 'ENCARGADO DE MANTENIMIENTO SOLDADURA (EQUIPO DE TERMINACION Y REPARACION DE POZOS)', '', 'SOLDADOR', 572240101, 1, 1, 2, 23, 53, 6, 'S', '23.53.06');</v>
      </c>
    </row>
    <row r="387" spans="1:1" x14ac:dyDescent="0.25">
      <c r="A387" t="str">
        <f ca="1">IF(Valores!B387&lt;&gt;"", SUBSTITUTE(SUBSTITUTE(SUBSTITUTE($A$2, "{tbl}", d_TblName), "{field_list}", d_FieldList), "{values_list}", Valores!B387), "")</f>
        <v>INSERT INTO {{%puestos}} (clave, descr, nombre, puesto_stps, clave_stps, activo, id_rev, id_reg_cont, nivel, familia, labores, regimen, clasif) VALUES (205302, 'ENCARGADO DE OPERACION EQUIPO-PRESIONES Y MUESTREO DE FONDO', '', 'SUPERVISOR DE EQUIPO DE PERFORACION DE POZOS PETROLEROS', 223030200, 1, 1, 2, 20, 53, 2, 'S', '20.53.02');</v>
      </c>
    </row>
    <row r="388" spans="1:1" x14ac:dyDescent="0.25">
      <c r="A388" t="str">
        <f ca="1">IF(Valores!B388&lt;&gt;"", SUBSTITUTE(SUBSTITUTE(SUBSTITUTE($A$2, "{tbl}", d_TblName), "{field_list}", d_FieldList), "{values_list}", Valores!B388), "")</f>
        <v>INSERT INTO {{%puestos}} (clave, descr, nombre, puesto_stps, clave_stps, activo, id_rev, id_reg_cont, nivel, familia, labores, regimen, clasif) VALUES (245203, 'ENCARGADO DE EQUIPO DE CEMENTACION ACIDIFICACIÃ‹N Y FRACTURAMIENTO', '', 'CIMENTADOR DE POZOS DE PETRÃ‹LEO', 222040100, 1, 1, 2, 24, 52, 3, 'S', '24.52.03');</v>
      </c>
    </row>
    <row r="389" spans="1:1" x14ac:dyDescent="0.25">
      <c r="A389" t="str">
        <f ca="1">IF(Valores!B389&lt;&gt;"", SUBSTITUTE(SUBSTITUTE(SUBSTITUTE($A$2, "{tbl}", d_TblName), "{field_list}", d_FieldList), "{values_list}", Valores!B389), "")</f>
        <v>INSERT INTO {{%puestos}} (clave, descr, nombre, puesto_stps, clave_stps, activo, id_rev, id_reg_cont, nivel, familia, labores, regimen, clasif) VALUES (235213, 'ENCARGADO DE MANTENIMIENTO ELECTRICO (EQUIPOS DE PERFORACION)', '', 'ELECTRICISTA', 423030301, 1, 1, 2, 23, 52, 13, 'S', '23.52.13');</v>
      </c>
    </row>
    <row r="390" spans="1:1" x14ac:dyDescent="0.25">
      <c r="A390" t="str">
        <f ca="1">IF(Valores!B390&lt;&gt;"", SUBSTITUTE(SUBSTITUTE(SUBSTITUTE($A$2, "{tbl}", d_TblName), "{field_list}", d_FieldList), "{values_list}", Valores!B390), "")</f>
        <v>INSERT INTO {{%puestos}} (clave, descr, nombre, puesto_stps, clave_stps, activo, id_rev, id_reg_cont, nivel, familia, labores, regimen, clasif) VALUES (235212, 'ENCARGADO DE MANTENIMIENTO MECANICO (EQUIPOS DE PERFORACION)', '', 'MECANICO', 412010601, 1, 1, 2, 23, 52, 12, 'S', '23.52.12');</v>
      </c>
    </row>
    <row r="391" spans="1:1" x14ac:dyDescent="0.25">
      <c r="A391" t="str">
        <f ca="1">IF(Valores!B391&lt;&gt;"", SUBSTITUTE(SUBSTITUTE(SUBSTITUTE($A$2, "{tbl}", d_TblName), "{field_list}", d_FieldList), "{values_list}", Valores!B391), "")</f>
        <v>INSERT INTO {{%puestos}} (clave, descr, nombre, puesto_stps, clave_stps, activo, id_rev, id_reg_cont, nivel, familia, labores, regimen, clasif) VALUES (235206, 'ENCARGADO DE MANTENIMIENTO SOLDADURA (EQUIPOS DE PERFORACION)', '', 'SOLDADOR EN GENERAL', 572291200, 1, 1, 2, 23, 52, 6, 'S', '23.52.06');</v>
      </c>
    </row>
    <row r="392" spans="1:1" x14ac:dyDescent="0.25">
      <c r="A392" t="str">
        <f ca="1">IF(Valores!B392&lt;&gt;"", SUBSTITUTE(SUBSTITUTE(SUBSTITUTE($A$2, "{tbl}", d_TblName), "{field_list}", d_FieldList), "{values_list}", Valores!B392), "")</f>
        <v>INSERT INTO {{%puestos}} (clave, descr, nombre, puesto_stps, clave_stps, activo, id_rev, id_reg_cont, nivel, familia, labores, regimen, clasif) VALUES (245204, 'ENCARGADO DE OPERACION DE EQUIPOS ESPECIALES', '', 'SUPERVISOR DE EQUIPO DE PERFORACION DE POZOS PETROLEROS', 223030200, 1, 1, 2, 24, 52, 4, 'S', '24.52.04');</v>
      </c>
    </row>
    <row r="393" spans="1:1" x14ac:dyDescent="0.25">
      <c r="A393" t="str">
        <f ca="1">IF(Valores!B393&lt;&gt;"", SUBSTITUTE(SUBSTITUTE(SUBSTITUTE($A$2, "{tbl}", d_TblName), "{field_list}", d_FieldList), "{values_list}", Valores!B393), "")</f>
        <v>INSERT INTO {{%puestos}} (clave, descr, nombre, puesto_stps, clave_stps, activo, id_rev, id_reg_cont, nivel, familia, labores, regimen, clasif) VALUES (295208, 'ENCARGADO DE OPERACION EQUIPO (MAGNAFLUX Y/O SONOSCOPE)', '', 'INSPECTOR DE TUBERIAS DE PETRÃ‹LEO', 223010200, 1, 1, 2, 29, 52, 8, 'S', '29.52.08');</v>
      </c>
    </row>
    <row r="394" spans="1:1" x14ac:dyDescent="0.25">
      <c r="A394" t="str">
        <f ca="1">IF(Valores!B394&lt;&gt;"", SUBSTITUTE(SUBSTITUTE(SUBSTITUTE($A$2, "{tbl}", d_TblName), "{field_list}", d_FieldList), "{values_list}", Valores!B394), "")</f>
        <v>INSERT INTO {{%puestos}} (clave, descr, nombre, puesto_stps, clave_stps, activo, id_rev, id_reg_cont, nivel, familia, labores, regimen, clasif) VALUES (225211, 'ENCARGADO DE U. DE TRANSPORTE PARA MANTENIMIENTO EQUIPO PERFORACION Y/O TERMINACION Y REPARACION DE POZOS', '', 'SUPERVISOR DE TRANSPORTE TERRESTRE', 653020300, 1, 1, 2, 22, 52, 11, 'S', '22.52.11');</v>
      </c>
    </row>
    <row r="395" spans="1:1" x14ac:dyDescent="0.25">
      <c r="A395" t="str">
        <f ca="1">IF(Valores!B395&lt;&gt;"", SUBSTITUTE(SUBSTITUTE(SUBSTITUTE($A$2, "{tbl}", d_TblName), "{field_list}", d_FieldList), "{values_list}", Valores!B395), "")</f>
        <v>INSERT INTO {{%puestos}} (clave, descr, nombre, puesto_stps, clave_stps, activo, id_rev, id_reg_cont, nivel, familia, labores, regimen, clasif) VALUES (235209, 'ENCARGADO DE U. DE TRANSPORTE PARA MOVIMIENTO EQUIPO PERFORACION Y/O TERMINACION Y REPARACION DE POZOS', 'ENCARGADO DE UNIDAD', 'SUPERVISOR DE TRANSPORTE TERRESTRE', 653020300, 1, 1, 2, 23, 52, 9, 'S', '23.52.09');</v>
      </c>
    </row>
    <row r="396" spans="1:1" x14ac:dyDescent="0.25">
      <c r="A396" t="str">
        <f ca="1">IF(Valores!B396&lt;&gt;"", SUBSTITUTE(SUBSTITUTE(SUBSTITUTE($A$2, "{tbl}", d_TblName), "{field_list}", d_FieldList), "{values_list}", Valores!B396), "")</f>
        <v>INSERT INTO {{%puestos}} (clave, descr, nombre, puesto_stps, clave_stps, activo, id_rev, id_reg_cont, nivel, familia, labores, regimen, clasif) VALUES (295204, 'ENCARGADO TECNICO DE PLANTA DE FLUIDOS PERFORACION', '', 'TECNICO EN PERFORACION DE POZOS DE PETRÃ‹LEO Y GAS', 222090100, 1, 1, 1, 29, 52, 4, 'C', '29.52.04');</v>
      </c>
    </row>
    <row r="397" spans="1:1" x14ac:dyDescent="0.25">
      <c r="A397" t="str">
        <f ca="1">IF(Valores!B397&lt;&gt;"", SUBSTITUTE(SUBSTITUTE(SUBSTITUTE($A$2, "{tbl}", d_TblName), "{field_list}", d_FieldList), "{values_list}", Valores!B397), "")</f>
        <v>INSERT INTO {{%puestos}} (clave, descr, nombre, puesto_stps, clave_stps, activo, id_rev, id_reg_cont, nivel, familia, labores, regimen, clasif) VALUES (234601, 'ENCARGADO DE TRAMITACIÃ‹N ADUANAL DE IMPORTACIÃ‹N', '', 'GESTOR ADUANA', 833030100, 1, 1, 2, 23, 46, 1, 'S', '23.46.01');</v>
      </c>
    </row>
    <row r="398" spans="1:1" x14ac:dyDescent="0.25">
      <c r="A398" t="str">
        <f ca="1">IF(Valores!B398&lt;&gt;"", SUBSTITUTE(SUBSTITUTE(SUBSTITUTE($A$2, "{tbl}", d_TblName), "{field_list}", d_FieldList), "{values_list}", Valores!B398), "")</f>
        <v>INSERT INTO {{%puestos}} (clave, descr, nombre, puesto_stps, clave_stps, activo, id_rev, id_reg_cont, nivel, familia, labores, regimen, clasif) VALUES (244404, 'ENCARGADO ""A"" (TRABAJOS GENERALES DE OFICINA COMERCIALES Y DE ADMINISTRACIÃ‹N)', '', 'SECRETARIA', 823080201, 1, 1, 2, 24, 44, 4, 'S', '24.44.04');</v>
      </c>
    </row>
    <row r="399" spans="1:1" x14ac:dyDescent="0.25">
      <c r="A399" t="str">
        <f ca="1">IF(Valores!B399&lt;&gt;"", SUBSTITUTE(SUBSTITUTE(SUBSTITUTE($A$2, "{tbl}", d_TblName), "{field_list}", d_FieldList), "{values_list}", Valores!B399), "")</f>
        <v>INSERT INTO {{%puestos}} (clave, descr, nombre, puesto_stps, clave_stps, activo, id_rev, id_reg_cont, nivel, familia, labores, regimen, clasif) VALUES (234404, 'ENCARGADO ""B"" (TRABAJOS GENERALES DE OFICINA COMERCIALES Y DE ADMINISTRACIÃ‹N)', '', 'SECRETARIA', 823080201, 1, 1, 2, 23, 44, 4, 'S', '23.44.04');</v>
      </c>
    </row>
    <row r="400" spans="1:1" x14ac:dyDescent="0.25">
      <c r="A400" t="str">
        <f ca="1">IF(Valores!B400&lt;&gt;"", SUBSTITUTE(SUBSTITUTE(SUBSTITUTE($A$2, "{tbl}", d_TblName), "{field_list}", d_FieldList), "{values_list}", Valores!B400), "")</f>
        <v>INSERT INTO {{%puestos}} (clave, descr, nombre, puesto_stps, clave_stps, activo, id_rev, id_reg_cont, nivel, familia, labores, regimen, clasif) VALUES (224404, 'ENCARGADO ""C"" (TRABAJOS GENERALES DE OFICINA COMERCIALES Y DE ADMINISTRACIÃ‹N)', '', 'SECRETARIA', 823080201, 1, 1, 2, 22, 44, 4, 'S', '22.44.04');</v>
      </c>
    </row>
    <row r="401" spans="1:1" x14ac:dyDescent="0.25">
      <c r="A401" t="str">
        <f ca="1">IF(Valores!B401&lt;&gt;"", SUBSTITUTE(SUBSTITUTE(SUBSTITUTE($A$2, "{tbl}", d_TblName), "{field_list}", d_FieldList), "{values_list}", Valores!B401), "")</f>
        <v>INSERT INTO {{%puestos}} (clave, descr, nombre, puesto_stps, clave_stps, activo, id_rev, id_reg_cont, nivel, familia, labores, regimen, clasif) VALUES (214307, 'DESPACHADOR ENCARGADO DE BODEGA', '', 'ALMACENERO', 822020101, 1, 1, 2, 21, 43, 7, 'S', '21.43.07');</v>
      </c>
    </row>
    <row r="402" spans="1:1" x14ac:dyDescent="0.25">
      <c r="A402" t="str">
        <f ca="1">IF(Valores!B402&lt;&gt;"", SUBSTITUTE(SUBSTITUTE(SUBSTITUTE($A$2, "{tbl}", d_TblName), "{field_list}", d_FieldList), "{values_list}", Valores!B402), "")</f>
        <v>INSERT INTO {{%puestos}} (clave, descr, nombre, puesto_stps, clave_stps, activo, id_rev, id_reg_cont, nivel, familia, labores, regimen, clasif) VALUES (244108, 'ENCARGADO ""A"" DE SECCIÃ‹N CONTABLE', '', 'AYUDANTE CONTABLE', 823010402, 1, 1, 2, 24, 41, 8, 'S', '24.41.08');</v>
      </c>
    </row>
    <row r="403" spans="1:1" x14ac:dyDescent="0.25">
      <c r="A403" t="str">
        <f ca="1">IF(Valores!B403&lt;&gt;"", SUBSTITUTE(SUBSTITUTE(SUBSTITUTE($A$2, "{tbl}", d_TblName), "{field_list}", d_FieldList), "{values_list}", Valores!B403), "")</f>
        <v>INSERT INTO {{%puestos}} (clave, descr, nombre, puesto_stps, clave_stps, activo, id_rev, id_reg_cont, nivel, familia, labores, regimen, clasif) VALUES (234108, 'ENCARGADO ""B"" DE SECCIÃ‹N CONTABLE', '', 'AYUDANTE CONTABLE', 823010402, 1, 1, 2, 23, 41, 8, 'S', '23.41.08');</v>
      </c>
    </row>
    <row r="404" spans="1:1" x14ac:dyDescent="0.25">
      <c r="A404" t="str">
        <f ca="1">IF(Valores!B404&lt;&gt;"", SUBSTITUTE(SUBSTITUTE(SUBSTITUTE($A$2, "{tbl}", d_TblName), "{field_list}", d_FieldList), "{values_list}", Valores!B404), "")</f>
        <v>INSERT INTO {{%puestos}} (clave, descr, nombre, puesto_stps, clave_stps, activo, id_rev, id_reg_cont, nivel, familia, labores, regimen, clasif) VALUES (303706, 'ENCARGADO DE LABORATORIO', '', 'TECNICO DE LABORATORIO MEDICO', 913120300, 1, 1, 1, 30, 37, 6, 'C', '30.37.06');</v>
      </c>
    </row>
    <row r="405" spans="1:1" x14ac:dyDescent="0.25">
      <c r="A405" t="str">
        <f ca="1">IF(Valores!B405&lt;&gt;"", SUBSTITUTE(SUBSTITUTE(SUBSTITUTE($A$2, "{tbl}", d_TblName), "{field_list}", d_FieldList), "{values_list}", Valores!B405), "")</f>
        <v>INSERT INTO {{%puestos}} (clave, descr, nombre, puesto_stps, clave_stps, activo, id_rev, id_reg_cont, nivel, familia, labores, regimen, clasif) VALUES (313706, 'ENCARGADO DE LABORATORIO DE ANALISIS CLINICO Y ANATOMIA PATOLOGICA', '', 'TECNICO DE LABORATORIO MEDICO', 913120300, 1, 1, 1, 31, 37, 6, 'C', '31.37.06');</v>
      </c>
    </row>
    <row r="406" spans="1:1" x14ac:dyDescent="0.25">
      <c r="A406" t="str">
        <f ca="1">IF(Valores!B406&lt;&gt;"", SUBSTITUTE(SUBSTITUTE(SUBSTITUTE($A$2, "{tbl}", d_TblName), "{field_list}", d_FieldList), "{values_list}", Valores!B406), "")</f>
        <v>INSERT INTO {{%puestos}} (clave, descr, nombre, puesto_stps, clave_stps, activo, id_rev, id_reg_cont, nivel, familia, labores, regimen, clasif) VALUES (332903, 'ENCARGADO ""A"" DE ESPECIALIDAD TECNICA INFORMATICA', '', 'TECNICO EN INFORMâ”´TICA', 443020500, 1, 1, 1, 33, 29, 3, 'C', '33.29.03');</v>
      </c>
    </row>
    <row r="407" spans="1:1" x14ac:dyDescent="0.25">
      <c r="A407" t="str">
        <f ca="1">IF(Valores!B407&lt;&gt;"", SUBSTITUTE(SUBSTITUTE(SUBSTITUTE($A$2, "{tbl}", d_TblName), "{field_list}", d_FieldList), "{values_list}", Valores!B407), "")</f>
        <v>INSERT INTO {{%puestos}} (clave, descr, nombre, puesto_stps, clave_stps, activo, id_rev, id_reg_cont, nivel, familia, labores, regimen, clasif) VALUES (322907, 'ENCARGADO DE ESPECIALIDAD TECNICA DE INFORMATICA DE ZONA', '', 'TECNICO EN INFORMâ”´TICA', 443020500, 1, 1, 1, 32, 29, 7, 'C', '32.29.07');</v>
      </c>
    </row>
    <row r="408" spans="1:1" x14ac:dyDescent="0.25">
      <c r="A408" t="str">
        <f ca="1">IF(Valores!B408&lt;&gt;"", SUBSTITUTE(SUBSTITUTE(SUBSTITUTE($A$2, "{tbl}", d_TblName), "{field_list}", d_FieldList), "{values_list}", Valores!B408), "")</f>
        <v>INSERT INTO {{%puestos}} (clave, descr, nombre, puesto_stps, clave_stps, activo, id_rev, id_reg_cont, nivel, familia, labores, regimen, clasif) VALUES (272907, 'ENCARGADO DE OPERACION DE SISTEMAS DE COMPUTO ELECTRONICO', '', 'TECNICO EN SISTEMAS DE COMPUTO', 443020303, 1, 1, 2, 27, 29, 7, 'S', '27.29.07');</v>
      </c>
    </row>
    <row r="409" spans="1:1" x14ac:dyDescent="0.25">
      <c r="A409" t="str">
        <f ca="1">IF(Valores!B409&lt;&gt;"", SUBSTITUTE(SUBSTITUTE(SUBSTITUTE($A$2, "{tbl}", d_TblName), "{field_list}", d_FieldList), "{values_list}", Valores!B409), "")</f>
        <v>INSERT INTO {{%puestos}} (clave, descr, nombre, puesto_stps, clave_stps, activo, id_rev, id_reg_cont, nivel, familia, labores, regimen, clasif) VALUES (252807, 'ENCARGADO DE OPERACION DE EQUIPO DE TELECOMUNICACIONES', '', 'TECNICO EN TELECOMUNICACIONES', 452020200, 1, 1, 2, 25, 28, 7, 'S', '25.28.07');</v>
      </c>
    </row>
    <row r="410" spans="1:1" x14ac:dyDescent="0.25">
      <c r="A410" t="str">
        <f ca="1">IF(Valores!B410&lt;&gt;"", SUBSTITUTE(SUBSTITUTE(SUBSTITUTE($A$2, "{tbl}", d_TblName), "{field_list}", d_FieldList), "{values_list}", Valores!B410), "")</f>
        <v>INSERT INTO {{%puestos}} (clave, descr, nombre, puesto_stps, clave_stps, activo, id_rev, id_reg_cont, nivel, familia, labores, regimen, clasif) VALUES (272806, 'ENCARGADO DE TELECOMUNICACIONES EN ESTACIONES COSTANERAS', '', 'TECNICO EN TELECOMUNICACIONES', 452020200, 1, 1, 2, 27, 28, 6, 'S', '27.28.06');</v>
      </c>
    </row>
    <row r="411" spans="1:1" x14ac:dyDescent="0.25">
      <c r="A411" t="str">
        <f ca="1">IF(Valores!B411&lt;&gt;"", SUBSTITUTE(SUBSTITUTE(SUBSTITUTE($A$2, "{tbl}", d_TblName), "{field_list}", d_FieldList), "{values_list}", Valores!B411), "")</f>
        <v>INSERT INTO {{%puestos}} (clave, descr, nombre, puesto_stps, clave_stps, activo, id_rev, id_reg_cont, nivel, familia, labores, regimen, clasif) VALUES (312001, 'ENCARGADO ""A"" DE ASUNTOS DE PERSONAL', '', 'ASESOR DE PERSONAL', 1123020301, 1, 1, 1, 31, 20, 1, 'C', '31.20.01');</v>
      </c>
    </row>
    <row r="412" spans="1:1" x14ac:dyDescent="0.25">
      <c r="A412" t="str">
        <f ca="1">IF(Valores!B412&lt;&gt;"", SUBSTITUTE(SUBSTITUTE(SUBSTITUTE($A$2, "{tbl}", d_TblName), "{field_list}", d_FieldList), "{values_list}", Valores!B412), "")</f>
        <v>INSERT INTO {{%puestos}} (clave, descr, nombre, puesto_stps, clave_stps, activo, id_rev, id_reg_cont, nivel, familia, labores, regimen, clasif) VALUES (292001, 'ENCARGADO ""B"" DE ASUNTOS DE PERSONAL', '', 'ASESOR DE PERSONAL', 1123020301, 1, 1, 1, 29, 20, 1, 'C', '29.20.01');</v>
      </c>
    </row>
    <row r="413" spans="1:1" x14ac:dyDescent="0.25">
      <c r="A413" t="str">
        <f ca="1">IF(Valores!B413&lt;&gt;"", SUBSTITUTE(SUBSTITUTE(SUBSTITUTE($A$2, "{tbl}", d_TblName), "{field_list}", d_FieldList), "{values_list}", Valores!B413), "")</f>
        <v>INSERT INTO {{%puestos}} (clave, descr, nombre, puesto_stps, clave_stps, activo, id_rev, id_reg_cont, nivel, familia, labores, regimen, clasif) VALUES (273701, 'ENFERMERA ESPECIALISTA (CARDIOLOGâ•A) EN HOSPITAL CENTRAL O REGIONAL', '', 'ENFERMERA', 912030400, 1, 1, 2, 27, 37, 1, 'S', '27.37.01');</v>
      </c>
    </row>
    <row r="414" spans="1:1" x14ac:dyDescent="0.25">
      <c r="A414" t="str">
        <f ca="1">IF(Valores!B414&lt;&gt;"", SUBSTITUTE(SUBSTITUTE(SUBSTITUTE($A$2, "{tbl}", d_TblName), "{field_list}", d_FieldList), "{values_list}", Valores!B414), "")</f>
        <v>INSERT INTO {{%puestos}} (clave, descr, nombre, puesto_stps, clave_stps, activo, id_rev, id_reg_cont, nivel, familia, labores, regimen, clasif) VALUES (273710, 'ENFERMERA ESPECIALISTA (GERIATRâ•A) EN HOSPITAL CENTRAL REGIONAL O GENERAL', '', 'ENFERMERA', 912030400, 1, 1, 2, 27, 37, 10, 'S', '27.37.10');</v>
      </c>
    </row>
    <row r="415" spans="1:1" x14ac:dyDescent="0.25">
      <c r="A415" t="str">
        <f ca="1">IF(Valores!B415&lt;&gt;"", SUBSTITUTE(SUBSTITUTE(SUBSTITUTE($A$2, "{tbl}", d_TblName), "{field_list}", d_FieldList), "{values_list}", Valores!B415), "")</f>
        <v>INSERT INTO {{%puestos}} (clave, descr, nombre, puesto_stps, clave_stps, activo, id_rev, id_reg_cont, nivel, familia, labores, regimen, clasif) VALUES (273712, 'ENFERMERA ESPECIALISTA (NEFROLOGâ•A) EN HOSPITAL CENTRAL O REGIONAL', '', 'ENFERMERA', 912030400, 1, 1, 2, 27, 37, 12, 'S', '27.37.12');</v>
      </c>
    </row>
    <row r="416" spans="1:1" x14ac:dyDescent="0.25">
      <c r="A416" t="str">
        <f ca="1">IF(Valores!B416&lt;&gt;"", SUBSTITUTE(SUBSTITUTE(SUBSTITUTE($A$2, "{tbl}", d_TblName), "{field_list}", d_FieldList), "{values_list}", Valores!B416), "")</f>
        <v>INSERT INTO {{%puestos}} (clave, descr, nombre, puesto_stps, clave_stps, activo, id_rev, id_reg_cont, nivel, familia, labores, regimen, clasif) VALUES (273708, 'ENFERMERA ESPECIALISTA (ONCOLOGâ•A) EN HOSPITAL CENTRAL O REGIONAL', '', 'ENFERMERA', 913040101, 1, 1, 2, 27, 37, 8, 'S', '27.37.08');</v>
      </c>
    </row>
    <row r="417" spans="1:1" x14ac:dyDescent="0.25">
      <c r="A417" t="str">
        <f ca="1">IF(Valores!B417&lt;&gt;"", SUBSTITUTE(SUBSTITUTE(SUBSTITUTE($A$2, "{tbl}", d_TblName), "{field_list}", d_FieldList), "{values_list}", Valores!B417), "")</f>
        <v>INSERT INTO {{%puestos}} (clave, descr, nombre, puesto_stps, clave_stps, activo, id_rev, id_reg_cont, nivel, familia, labores, regimen, clasif) VALUES (273711, 'ENFERMERA ESPECIALISTA (ORTOPEDIA) EN HOSPITAL CENTRAL O REGIONAL', '', 'ENFERMERA', 912030400, 1, 1, 2, 27, 37, 11, 'S', '27.37.11');</v>
      </c>
    </row>
    <row r="418" spans="1:1" x14ac:dyDescent="0.25">
      <c r="A418" t="str">
        <f ca="1">IF(Valores!B418&lt;&gt;"", SUBSTITUTE(SUBSTITUTE(SUBSTITUTE($A$2, "{tbl}", d_TblName), "{field_list}", d_FieldList), "{values_list}", Valores!B418), "")</f>
        <v>INSERT INTO {{%puestos}} (clave, descr, nombre, puesto_stps, clave_stps, activo, id_rev, id_reg_cont, nivel, familia, labores, regimen, clasif) VALUES (273706, 'ENFERMERA ESPECIALISTA (PEDIâ”´TRICA) EN HOSPITAL CENTRAL REGIONAL O GENERAL', '', 'ENFERMERA', 912030400, 1, 1, 2, 27, 37, 6, 'S', '27.37.06');</v>
      </c>
    </row>
    <row r="419" spans="1:1" x14ac:dyDescent="0.25">
      <c r="A419" t="str">
        <f ca="1">IF(Valores!B419&lt;&gt;"", SUBSTITUTE(SUBSTITUTE(SUBSTITUTE($A$2, "{tbl}", d_TblName), "{field_list}", d_FieldList), "{values_list}", Valores!B419), "")</f>
        <v>INSERT INTO {{%puestos}} (clave, descr, nombre, puesto_stps, clave_stps, activo, id_rev, id_reg_cont, nivel, familia, labores, regimen, clasif) VALUES (273705, 'ENFERMERA ESPECIALISTA (QUIRâ”ŒRGICA) EN HOSPITAL CENTRAL REGIONAL O GENERAL', '', 'ENFERMERA', 912030400, 1, 1, 2, 27, 37, 5, 'S', '27.37.05');</v>
      </c>
    </row>
    <row r="420" spans="1:1" x14ac:dyDescent="0.25">
      <c r="A420" t="str">
        <f ca="1">IF(Valores!B420&lt;&gt;"", SUBSTITUTE(SUBSTITUTE(SUBSTITUTE($A$2, "{tbl}", d_TblName), "{field_list}", d_FieldList), "{values_list}", Valores!B420), "")</f>
        <v>INSERT INTO {{%puestos}} (clave, descr, nombre, puesto_stps, clave_stps, activo, id_rev, id_reg_cont, nivel, familia, labores, regimen, clasif) VALUES (273707, 'ENFERMERA ESPECIALISTA (TERAPIA INTENSIVA) EN HOSPITAL CENTRAL REGIONAL O GENERAL', '', 'ENFERMERA', 913040101, 1, 1, 2, 27, 37, 7, 'S', '27.37.07');</v>
      </c>
    </row>
    <row r="421" spans="1:1" x14ac:dyDescent="0.25">
      <c r="A421" t="str">
        <f ca="1">IF(Valores!B421&lt;&gt;"", SUBSTITUTE(SUBSTITUTE(SUBSTITUTE($A$2, "{tbl}", d_TblName), "{field_list}", d_FieldList), "{values_list}", Valores!B421), "")</f>
        <v>INSERT INTO {{%puestos}} (clave, descr, nombre, puesto_stps, clave_stps, activo, id_rev, id_reg_cont, nivel, familia, labores, regimen, clasif) VALUES (273704, 'ENFERMERA ESPECIALISTA EN SALUD Pâ”ŒBLICA', '', 'ENFERMERA', 912030400, 1, 1, 2, 27, 37, 4, 'S', '27.37.04');</v>
      </c>
    </row>
    <row r="422" spans="1:1" x14ac:dyDescent="0.25">
      <c r="A422" t="str">
        <f ca="1">IF(Valores!B422&lt;&gt;"", SUBSTITUTE(SUBSTITUTE(SUBSTITUTE($A$2, "{tbl}", d_TblName), "{field_list}", d_FieldList), "{values_list}", Valores!B422), "")</f>
        <v>INSERT INTO {{%puestos}} (clave, descr, nombre, puesto_stps, clave_stps, activo, id_rev, id_reg_cont, nivel, familia, labores, regimen, clasif) VALUES (243704, 'ENFERMERA TITULADA', '', 'ENFERMERA', 912030400, 1, 1, 2, 24, 37, 4, 'S', '24.37.04');</v>
      </c>
    </row>
    <row r="423" spans="1:1" x14ac:dyDescent="0.25">
      <c r="A423" t="str">
        <f ca="1">IF(Valores!B423&lt;&gt;"", SUBSTITUTE(SUBSTITUTE(SUBSTITUTE($A$2, "{tbl}", d_TblName), "{field_list}", d_FieldList), "{values_list}", Valores!B423), "")</f>
        <v>INSERT INTO {{%puestos}} (clave, descr, nombre, puesto_stps, clave_stps, activo, id_rev, id_reg_cont, nivel, familia, labores, regimen, clasif) VALUES (208418, 'ENGRASADOR DE SEGUNDA-MARINA', '', 'MARINERO', 641010200, 1, 1, 2, 20, 84, 18, 'S', '20.84.18');</v>
      </c>
    </row>
    <row r="424" spans="1:1" x14ac:dyDescent="0.25">
      <c r="A424" t="str">
        <f ca="1">IF(Valores!B424&lt;&gt;"", SUBSTITUTE(SUBSTITUTE(SUBSTITUTE($A$2, "{tbl}", d_TblName), "{field_list}", d_FieldList), "{values_list}", Valores!B424), "")</f>
        <v>INSERT INTO {{%puestos}} (clave, descr, nombre, puesto_stps, clave_stps, activo, id_rev, id_reg_cont, nivel, familia, labores, regimen, clasif) VALUES (108102, 'ENGRASADOR DE TRANSPORTES', '', 'MECANICO ENGRASADOR (INDUSTRIAL)', 413050200, 1, 1, 2, 10, 81, 2, 'S', '10.81.02');</v>
      </c>
    </row>
    <row r="425" spans="1:1" x14ac:dyDescent="0.25">
      <c r="A425" t="str">
        <f ca="1">IF(Valores!B425&lt;&gt;"", SUBSTITUTE(SUBSTITUTE(SUBSTITUTE($A$2, "{tbl}", d_TblName), "{field_list}", d_FieldList), "{values_list}", Valores!B425), "")</f>
        <v>INSERT INTO {{%puestos}} (clave, descr, nombre, puesto_stps, clave_stps, activo, id_rev, id_reg_cont, nivel, familia, labores, regimen, clasif) VALUES (238418, 'ENGRASADOR ESPECIALISTA MARINA', '', 'MARINERO', 641010200, 1, 1, 2, 23, 84, 18, 'S', '23.84.18');</v>
      </c>
    </row>
    <row r="426" spans="1:1" x14ac:dyDescent="0.25">
      <c r="A426" t="str">
        <f ca="1">IF(Valores!B426&lt;&gt;"", SUBSTITUTE(SUBSTITUTE(SUBSTITUTE($A$2, "{tbl}", d_TblName), "{field_list}", d_FieldList), "{values_list}", Valores!B426), "")</f>
        <v>INSERT INTO {{%puestos}} (clave, descr, nombre, puesto_stps, clave_stps, activo, id_rev, id_reg_cont, nivel, familia, labores, regimen, clasif) VALUES (105817, 'ENGRASADOR GENERAL', '', 'MECANICO ENGRASADOR (INDUSTRIAL)', 413050200, 1, 1, 2, 10, 58, 17, 'S', '10.58.17');</v>
      </c>
    </row>
    <row r="427" spans="1:1" x14ac:dyDescent="0.25">
      <c r="A427" t="str">
        <f ca="1">IF(Valores!B427&lt;&gt;"", SUBSTITUTE(SUBSTITUTE(SUBSTITUTE($A$2, "{tbl}", d_TblName), "{field_list}", d_FieldList), "{values_list}", Valores!B427), "")</f>
        <v>INSERT INTO {{%puestos}} (clave, descr, nombre, puesto_stps, clave_stps, activo, id_rev, id_reg_cont, nivel, familia, labores, regimen, clasif) VALUES (353401, 'ESPECIALISTA ""A"" GEOLOGIA', '', 'GEOLOGO', 1114040300, 1, 1, 1, 35, 34, 1, 'C', '35.34.01');</v>
      </c>
    </row>
    <row r="428" spans="1:1" x14ac:dyDescent="0.25">
      <c r="A428" t="str">
        <f ca="1">IF(Valores!B428&lt;&gt;"", SUBSTITUTE(SUBSTITUTE(SUBSTITUTE($A$2, "{tbl}", d_TblName), "{field_list}", d_FieldList), "{values_list}", Valores!B428), "")</f>
        <v>INSERT INTO {{%puestos}} (clave, descr, nombre, puesto_stps, clave_stps, activo, id_rev, id_reg_cont, nivel, familia, labores, regimen, clasif) VALUES (333401, 'ESPECIALISTA ""B"" GEOLOGIA', '', 'GEOLOGO', 1114040300, 1, 1, 1, 33, 34, 1, 'C', '33.34.01');</v>
      </c>
    </row>
    <row r="429" spans="1:1" x14ac:dyDescent="0.25">
      <c r="A429" t="str">
        <f ca="1">IF(Valores!B429&lt;&gt;"", SUBSTITUTE(SUBSTITUTE(SUBSTITUTE($A$2, "{tbl}", d_TblName), "{field_list}", d_FieldList), "{values_list}", Valores!B429), "")</f>
        <v>INSERT INTO {{%puestos}} (clave, descr, nombre, puesto_stps, clave_stps, activo, id_rev, id_reg_cont, nivel, familia, labores, regimen, clasif) VALUES (313403, 'ESPECIALISTA ""C"" GEOFISICA', '', 'GEOFISICO', 1114040100, 1, 1, 1, 31, 34, 3, 'C', '31.34.03');</v>
      </c>
    </row>
    <row r="430" spans="1:1" x14ac:dyDescent="0.25">
      <c r="A430" t="str">
        <f ca="1">IF(Valores!B430&lt;&gt;"", SUBSTITUTE(SUBSTITUTE(SUBSTITUTE($A$2, "{tbl}", d_TblName), "{field_list}", d_FieldList), "{values_list}", Valores!B430), "")</f>
        <v>INSERT INTO {{%puestos}} (clave, descr, nombre, puesto_stps, clave_stps, activo, id_rev, id_reg_cont, nivel, familia, labores, regimen, clasif) VALUES (313401, 'ESPECIALISTA ""C"" GEOLOGIA', '', 'GEOLOGO', 1114040300, 1, 1, 1, 31, 34, 1, 'C', '31.34.01');</v>
      </c>
    </row>
    <row r="431" spans="1:1" x14ac:dyDescent="0.25">
      <c r="A431" t="str">
        <f ca="1">IF(Valores!B431&lt;&gt;"", SUBSTITUTE(SUBSTITUTE(SUBSTITUTE($A$2, "{tbl}", d_TblName), "{field_list}", d_FieldList), "{values_list}", Valores!B431), "")</f>
        <v>INSERT INTO {{%puestos}} (clave, descr, nombre, puesto_stps, clave_stps, activo, id_rev, id_reg_cont, nivel, familia, labores, regimen, clasif) VALUES (293403, 'ESPECIALISTA ""D"" GEOFISICA', '', 'GEOFISICO', 1114040100, 1, 1, 1, 29, 34, 3, 'C', '29.34.03');</v>
      </c>
    </row>
    <row r="432" spans="1:1" x14ac:dyDescent="0.25">
      <c r="A432" t="str">
        <f ca="1">IF(Valores!B432&lt;&gt;"", SUBSTITUTE(SUBSTITUTE(SUBSTITUTE($A$2, "{tbl}", d_TblName), "{field_list}", d_FieldList), "{values_list}", Valores!B432), "")</f>
        <v>INSERT INTO {{%puestos}} (clave, descr, nombre, puesto_stps, clave_stps, activo, id_rev, id_reg_cont, nivel, familia, labores, regimen, clasif) VALUES (333702, 'FARMACEUTICO TITULADO RESPONSABLE', '', 'FARMACEUTICO', 914040100, 1, 1, 1, 33, 37, 2, 'C', '33.37.02');</v>
      </c>
    </row>
    <row r="433" spans="1:1" x14ac:dyDescent="0.25">
      <c r="A433" t="str">
        <f ca="1">IF(Valores!B433&lt;&gt;"", SUBSTITUTE(SUBSTITUTE(SUBSTITUTE($A$2, "{tbl}", d_TblName), "{field_list}", d_FieldList), "{values_list}", Valores!B433), "")</f>
        <v>INSERT INTO {{%puestos}} (clave, descr, nombre, puesto_stps, clave_stps, activo, id_rev, id_reg_cont, nivel, familia, labores, regimen, clasif) VALUES (283702, 'FARMACEUTICO TITULADO-AYUDANTE', '', 'AYUDANTE DE FARMACIA', 912060200, 1, 1, 2, 28, 37, 2, 'S', '28.37.02');</v>
      </c>
    </row>
    <row r="434" spans="1:1" x14ac:dyDescent="0.25">
      <c r="A434" t="str">
        <f ca="1">IF(Valores!B434&lt;&gt;"", SUBSTITUTE(SUBSTITUTE(SUBSTITUTE($A$2, "{tbl}", d_TblName), "{field_list}", d_FieldList), "{values_list}", Valores!B434), "")</f>
        <v>INSERT INTO {{%puestos}} (clave, descr, nombre, puesto_stps, clave_stps, activo, id_rev, id_reg_cont, nivel, familia, labores, regimen, clasif) VALUES (128305, 'FOGONERO DE LOCOMOTORA O GRâ”ŒA', '', 'FOGONERO', 242020202, 1, 1, 2, 12, 83, 5, 'S', '12.83.05');</v>
      </c>
    </row>
    <row r="435" spans="1:1" x14ac:dyDescent="0.25">
      <c r="A435" t="str">
        <f ca="1">IF(Valores!B435&lt;&gt;"", SUBSTITUTE(SUBSTITUTE(SUBSTITUTE($A$2, "{tbl}", d_TblName), "{field_list}", d_FieldList), "{values_list}", Valores!B435), "")</f>
        <v>INSERT INTO {{%puestos}} (clave, descr, nombre, puesto_stps, clave_stps, activo, id_rev, id_reg_cont, nivel, familia, labores, regimen, clasif) VALUES (188422, 'FOGONERO DE PLANCHAS DE PRIMERA', '', 'FOGONERO', 242020202, 1, 1, 2, 18, 84, 22, 'S', '18.84.22');</v>
      </c>
    </row>
    <row r="436" spans="1:1" x14ac:dyDescent="0.25">
      <c r="A436" t="str">
        <f ca="1">IF(Valores!B436&lt;&gt;"", SUBSTITUTE(SUBSTITUTE(SUBSTITUTE($A$2, "{tbl}", d_TblName), "{field_list}", d_FieldList), "{values_list}", Valores!B436), "")</f>
        <v>INSERT INTO {{%puestos}} (clave, descr, nombre, puesto_stps, clave_stps, activo, id_rev, id_reg_cont, nivel, familia, labores, regimen, clasif) VALUES (118303, 'GARROTERO ""A""', '', 'GARROTERO DE FERROCARRIL', 652020402, 1, 1, 2, 11, 83, 3, 'S', '11.83.03');</v>
      </c>
    </row>
    <row r="437" spans="1:1" x14ac:dyDescent="0.25">
      <c r="A437" t="str">
        <f ca="1">IF(Valores!B437&lt;&gt;"", SUBSTITUTE(SUBSTITUTE(SUBSTITUTE($A$2, "{tbl}", d_TblName), "{field_list}", d_FieldList), "{values_list}", Valores!B437), "")</f>
        <v>INSERT INTO {{%puestos}} (clave, descr, nombre, puesto_stps, clave_stps, activo, id_rev, id_reg_cont, nivel, familia, labores, regimen, clasif) VALUES (168306, 'GARROTERO MAYOR', '', 'GARROTERO DE FERROCARRIL', 652020402, 1, 1, 2, 16, 83, 6, 'S', '16.83.06');</v>
      </c>
    </row>
    <row r="438" spans="1:1" x14ac:dyDescent="0.25">
      <c r="A438" t="str">
        <f ca="1">IF(Valores!B438&lt;&gt;"", SUBSTITUTE(SUBSTITUTE(SUBSTITUTE($A$2, "{tbl}", d_TblName), "{field_list}", d_FieldList), "{values_list}", Valores!B438), "")</f>
        <v>INSERT INTO {{%puestos}} (clave, descr, nombre, puesto_stps, clave_stps, activo, id_rev, id_reg_cont, nivel, familia, labores, regimen, clasif) VALUES (440104, 'GERENTE', '', 'GERENTE GENERAL', 825080201, 1, 1, 1, 44, 1, 4, 'C', '44.01.04');</v>
      </c>
    </row>
    <row r="439" spans="1:1" x14ac:dyDescent="0.25">
      <c r="A439" t="str">
        <f ca="1">IF(Valores!B439&lt;&gt;"", SUBSTITUTE(SUBSTITUTE(SUBSTITUTE($A$2, "{tbl}", d_TblName), "{field_list}", d_FieldList), "{values_list}", Valores!B439), "")</f>
        <v>INSERT INTO {{%puestos}} (clave, descr, nombre, puesto_stps, clave_stps, activo, id_rev, id_reg_cont, nivel, familia, labores, regimen, clasif) VALUES (441201, 'GERENTE CORPORATIVO', '', 'GERENTE CORPORATIVO DE ADMINISTRACIÃ‹N Y FINANZAS', 824040300, 1, 1, 1, 44, 12, 1, 'C', '44.12.01');</v>
      </c>
    </row>
    <row r="440" spans="1:1" x14ac:dyDescent="0.25">
      <c r="A440" t="str">
        <f ca="1">IF(Valores!B440&lt;&gt;"", SUBSTITUTE(SUBSTITUTE(SUBSTITUTE($A$2, "{tbl}", d_TblName), "{field_list}", d_FieldList), "{values_list}", Valores!B440), "")</f>
        <v>INSERT INTO {{%puestos}} (clave, descr, nombre, puesto_stps, clave_stps, activo, id_rev, id_reg_cont, nivel, familia, labores, regimen, clasif) VALUES (441202, 'GERENTE DE ORGANISMO SUBSIDIARIO', '', 'GERENTE DE PRODUCCION', 824060300, 1, 1, 1, 44, 12, 2, 'C', '44.12.02');</v>
      </c>
    </row>
    <row r="441" spans="1:1" x14ac:dyDescent="0.25">
      <c r="A441" t="str">
        <f ca="1">IF(Valores!B441&lt;&gt;"", SUBSTITUTE(SUBSTITUTE(SUBSTITUTE($A$2, "{tbl}", d_TblName), "{field_list}", d_FieldList), "{values_list}", Valores!B441), "")</f>
        <v>INSERT INTO {{%puestos}} (clave, descr, nombre, puesto_stps, clave_stps, activo, id_rev, id_reg_cont, nivel, familia, labores, regimen, clasif) VALUES (441203, 'GERENTE REGIONAL', '', 'GERENTE DE PRODUCCION', 824060300, 1, 1, 1, 44, 12, 3, 'C', '44.12.03');</v>
      </c>
    </row>
    <row r="442" spans="1:1" x14ac:dyDescent="0.25">
      <c r="A442" t="str">
        <f ca="1">IF(Valores!B442&lt;&gt;"", SUBSTITUTE(SUBSTITUTE(SUBSTITUTE($A$2, "{tbl}", d_TblName), "{field_list}", d_FieldList), "{values_list}", Valores!B442), "")</f>
        <v>INSERT INTO {{%puestos}} (clave, descr, nombre, puesto_stps, clave_stps, activo, id_rev, id_reg_cont, nivel, familia, labores, regimen, clasif) VALUES (237402, 'GESTOR ADMINISTRATIVO RAMA INMUEBLES', '', 'ADMINISTRADOR DE BIENES INMUEBLES', 814020101, 1, 1, 2, 23, 74, 2, 'S', '23.74.02');</v>
      </c>
    </row>
    <row r="443" spans="1:1" x14ac:dyDescent="0.25">
      <c r="A443" t="str">
        <f ca="1">IF(Valores!B443&lt;&gt;"", SUBSTITUTE(SUBSTITUTE(SUBSTITUTE($A$2, "{tbl}", d_TblName), "{field_list}", d_FieldList), "{values_list}", Valores!B443), "")</f>
        <v>INSERT INTO {{%puestos}} (clave, descr, nombre, puesto_stps, clave_stps, activo, id_rev, id_reg_cont, nivel, familia, labores, regimen, clasif) VALUES (302803, 'INGENIERO ""A"" DE MANTENIMIENTO EN COMUNICACIONES Y/O ELECTRONICA', '', 'INGENIERO EN TELECOMUNICACIONES', 454010300, 1, 1, 1, 30, 28, 3, 'C', '30.28.03');</v>
      </c>
    </row>
    <row r="444" spans="1:1" x14ac:dyDescent="0.25">
      <c r="A444" t="str">
        <f ca="1">IF(Valores!B444&lt;&gt;"", SUBSTITUTE(SUBSTITUTE(SUBSTITUTE($A$2, "{tbl}", d_TblName), "{field_list}", d_FieldList), "{values_list}", Valores!B444), "")</f>
        <v>INSERT INTO {{%puestos}} (clave, descr, nombre, puesto_stps, clave_stps, activo, id_rev, id_reg_cont, nivel, familia, labores, regimen, clasif) VALUES (292803, 'INGENIERO ""B"" DE MANTENIMIENTO COMUNICACIONES Y/O ELECTRÃ‹NICA', '', 'INGENIERO EN TELECOMUNICACIONES', 454010300, 1, 1, 1, 29, 28, 3, 'C', '29.28.03');</v>
      </c>
    </row>
    <row r="445" spans="1:1" x14ac:dyDescent="0.25">
      <c r="A445" t="str">
        <f ca="1">IF(Valores!B445&lt;&gt;"", SUBSTITUTE(SUBSTITUTE(SUBSTITUTE($A$2, "{tbl}", d_TblName), "{field_list}", d_FieldList), "{values_list}", Valores!B445), "")</f>
        <v>INSERT INTO {{%puestos}} (clave, descr, nombre, puesto_stps, clave_stps, activo, id_rev, id_reg_cont, nivel, familia, labores, regimen, clasif) VALUES (282803, 'INGENIERO ""C"" DE MANTENIMIENTO EN COMUNICACIONES Y/O ELECTRÃ‹NICA', '', 'INGENIERO EN TELECOMUNICACIONES', 454010300, 1, 1, 1, 28, 28, 3, 'C', '28.28.03');</v>
      </c>
    </row>
    <row r="446" spans="1:1" x14ac:dyDescent="0.25">
      <c r="A446" t="str">
        <f ca="1">IF(Valores!B446&lt;&gt;"", SUBSTITUTE(SUBSTITUTE(SUBSTITUTE($A$2, "{tbl}", d_TblName), "{field_list}", d_FieldList), "{values_list}", Valores!B446), "")</f>
        <v>INSERT INTO {{%puestos}} (clave, descr, nombre, puesto_stps, clave_stps, activo, id_rev, id_reg_cont, nivel, familia, labores, regimen, clasif) VALUES (262803, 'INGENIERO ""D"" DE MANTENIMIENTO (COMUNICACIONES Y/O ELECTRÃ‹NICA)', '', 'INGENIERO EN TELECOMUNICACIONES', 454010300, 1, 1, 1, 26, 28, 3, 'C', '26.28.03');</v>
      </c>
    </row>
    <row r="447" spans="1:1" x14ac:dyDescent="0.25">
      <c r="A447" t="str">
        <f ca="1">IF(Valores!B447&lt;&gt;"", SUBSTITUTE(SUBSTITUTE(SUBSTITUTE($A$2, "{tbl}", d_TblName), "{field_list}", d_FieldList), "{values_list}", Valores!B447), "")</f>
        <v>INSERT INTO {{%puestos}} (clave, descr, nombre, puesto_stps, clave_stps, activo, id_rev, id_reg_cont, nivel, familia, labores, regimen, clasif) VALUES (333101, 'INGENIERO DE AREA DE TERMINAL DE ALMACENAMIENTO Y DISTRIBUCION ""A""', '', 'JEFE DE ALMACEN', 822020800, 1, 1, 1, 33, 31, 1, 'C', '33.31.01');</v>
      </c>
    </row>
    <row r="448" spans="1:1" x14ac:dyDescent="0.25">
      <c r="A448" t="str">
        <f ca="1">IF(Valores!B448&lt;&gt;"", SUBSTITUTE(SUBSTITUTE(SUBSTITUTE($A$2, "{tbl}", d_TblName), "{field_list}", d_FieldList), "{values_list}", Valores!B448), "")</f>
        <v>INSERT INTO {{%puestos}} (clave, descr, nombre, puesto_stps, clave_stps, activo, id_rev, id_reg_cont, nivel, familia, labores, regimen, clasif) VALUES (323101, 'INGENIERO DE AREA DE TERMINAL DE ALMACENAMIENTO Y DISTRIBUCION ""B""', '', 'JEFE DE ALMACEN', 822020800, 1, 1, 1, 32, 31, 1, 'C', '32.31.01');</v>
      </c>
    </row>
    <row r="449" spans="1:1" x14ac:dyDescent="0.25">
      <c r="A449" t="str">
        <f ca="1">IF(Valores!B449&lt;&gt;"", SUBSTITUTE(SUBSTITUTE(SUBSTITUTE($A$2, "{tbl}", d_TblName), "{field_list}", d_FieldList), "{values_list}", Valores!B449), "")</f>
        <v>INSERT INTO {{%puestos}} (clave, descr, nombre, puesto_stps, clave_stps, activo, id_rev, id_reg_cont, nivel, familia, labores, regimen, clasif) VALUES (313101, 'INGENIERO DE AREA DE TERMINAL DE ALMACENAMIENTO Y DISTRIBUCION ""C""', '', 'JEFE DE ALMACEN', 822020800, 1, 1, 1, 31, 31, 1, 'C', '31.31.01');</v>
      </c>
    </row>
    <row r="450" spans="1:1" x14ac:dyDescent="0.25">
      <c r="A450" t="str">
        <f ca="1">IF(Valores!B450&lt;&gt;"", SUBSTITUTE(SUBSTITUTE(SUBSTITUTE($A$2, "{tbl}", d_TblName), "{field_list}", d_FieldList), "{values_list}", Valores!B450), "")</f>
        <v>INSERT INTO {{%puestos}} (clave, descr, nombre, puesto_stps, clave_stps, activo, id_rev, id_reg_cont, nivel, familia, labores, regimen, clasif) VALUES (252402, 'INSPECTOR ""A"" DE PRODUCTOS Y ENVASES', '', 'INSPECTOR', 553010101, 1, 1, 2, 25, 24, 2, 'S', '25.24.02');</v>
      </c>
    </row>
    <row r="451" spans="1:1" x14ac:dyDescent="0.25">
      <c r="A451" t="str">
        <f ca="1">IF(Valores!B451&lt;&gt;"", SUBSTITUTE(SUBSTITUTE(SUBSTITUTE($A$2, "{tbl}", d_TblName), "{field_list}", d_FieldList), "{values_list}", Valores!B451), "")</f>
        <v>INSERT INTO {{%puestos}} (clave, descr, nombre, puesto_stps, clave_stps, activo, id_rev, id_reg_cont, nivel, familia, labores, regimen, clasif) VALUES (222402, 'INSPECTOR ""B"" DE PRODUCTOS Y ENVASES', '', 'INSPECTOR', 553010101, 1, 1, 2, 22, 24, 2, 'S', '22.24.02');</v>
      </c>
    </row>
    <row r="452" spans="1:1" x14ac:dyDescent="0.25">
      <c r="A452" t="str">
        <f ca="1">IF(Valores!B452&lt;&gt;"", SUBSTITUTE(SUBSTITUTE(SUBSTITUTE($A$2, "{tbl}", d_TblName), "{field_list}", d_FieldList), "{values_list}", Valores!B452), "")</f>
        <v>INSERT INTO {{%puestos}} (clave, descr, nombre, puesto_stps, clave_stps, activo, id_rev, id_reg_cont, nivel, familia, labores, regimen, clasif) VALUES (282601, 'INSPECTOR DE MANTENIMIENTO AUTOTANQUES', '', 'INSPECTOR', 553010101, 1, 1, 2, 28, 26, 1, 'S', '28.26.01');</v>
      </c>
    </row>
    <row r="453" spans="1:1" x14ac:dyDescent="0.25">
      <c r="A453" t="str">
        <f ca="1">IF(Valores!B453&lt;&gt;"", SUBSTITUTE(SUBSTITUTE(SUBSTITUTE($A$2, "{tbl}", d_TblName), "{field_list}", d_FieldList), "{values_list}", Valores!B453), "")</f>
        <v>INSERT INTO {{%puestos}} (clave, descr, nombre, puesto_stps, clave_stps, activo, id_rev, id_reg_cont, nivel, familia, labores, regimen, clasif) VALUES (122601, 'INSPECTOR DE MUELLES', '', 'PRACTICO DE PUERTO', 643030302, 1, 1, 2, 12, 26, 1, 'S', '12.26.01');</v>
      </c>
    </row>
    <row r="454" spans="1:1" x14ac:dyDescent="0.25">
      <c r="A454" t="str">
        <f ca="1">IF(Valores!B454&lt;&gt;"", SUBSTITUTE(SUBSTITUTE(SUBSTITUTE($A$2, "{tbl}", d_TblName), "{field_list}", d_FieldList), "{values_list}", Valores!B454), "")</f>
        <v>INSERT INTO {{%puestos}} (clave, descr, nombre, puesto_stps, clave_stps, activo, id_rev, id_reg_cont, nivel, familia, labores, regimen, clasif) VALUES (267203, 'INSPECTOR DE SEGURIDAD INDUSTRIAL', '', 'ESPECIALISTA EN Ã¡SEGURIDAD INDUSTRIAL', 923010401, 1, 1, 2, 26, 72, 3, 'S', '26.72.03');</v>
      </c>
    </row>
    <row r="455" spans="1:1" x14ac:dyDescent="0.25">
      <c r="A455" t="str">
        <f ca="1">IF(Valores!B455&lt;&gt;"", SUBSTITUTE(SUBSTITUTE(SUBSTITUTE($A$2, "{tbl}", d_TblName), "{field_list}", d_FieldList), "{values_list}", Valores!B455), "")</f>
        <v>INSERT INTO {{%puestos}} (clave, descr, nombre, puesto_stps, clave_stps, activo, id_rev, id_reg_cont, nivel, familia, labores, regimen, clasif) VALUES (305302, 'INSPECTOR TECNICO DE FLUIDOS REPARACION Y TERMINACION DE POZOS', '', 'TECNICO EN PERFORACION DE POZOS DE PETRÃ‹LEO Y GAS', 222090100, 1, 1, 1, 30, 53, 2, 'C', '30.53.02');</v>
      </c>
    </row>
    <row r="456" spans="1:1" x14ac:dyDescent="0.25">
      <c r="A456" t="str">
        <f ca="1">IF(Valores!B456&lt;&gt;"", SUBSTITUTE(SUBSTITUTE(SUBSTITUTE($A$2, "{tbl}", d_TblName), "{field_list}", d_FieldList), "{values_list}", Valores!B456), "")</f>
        <v>INSERT INTO {{%puestos}} (clave, descr, nombre, puesto_stps, clave_stps, activo, id_rev, id_reg_cont, nivel, familia, labores, regimen, clasif) VALUES (325201, 'INSPECTOR TECNICO DE PERFORACION', '', 'PERFORADOR', 223020600, 1, 1, 1, 32, 52, 1, 'C', '32.52.01');</v>
      </c>
    </row>
    <row r="457" spans="1:1" x14ac:dyDescent="0.25">
      <c r="A457" t="str">
        <f ca="1">IF(Valores!B457&lt;&gt;"", SUBSTITUTE(SUBSTITUTE(SUBSTITUTE($A$2, "{tbl}", d_TblName), "{field_list}", d_FieldList), "{values_list}", Valores!B457), "")</f>
        <v>INSERT INTO {{%puestos}} (clave, descr, nombre, puesto_stps, clave_stps, activo, id_rev, id_reg_cont, nivel, familia, labores, regimen, clasif) VALUES (315302, 'INSPECTOR TECNICO DE REPARACION Y TERMINACION DE POZOS', '', 'TECNICO EN PERFORACION DE POZOS DE PETRÃ‹LEO Y GAS', 222090100, 1, 1, 1, 31, 53, 2, 'C', '31.53.02');</v>
      </c>
    </row>
    <row r="458" spans="1:1" x14ac:dyDescent="0.25">
      <c r="A458" t="str">
        <f ca="1">IF(Valores!B458&lt;&gt;"", SUBSTITUTE(SUBSTITUTE(SUBSTITUTE($A$2, "{tbl}", d_TblName), "{field_list}", d_FieldList), "{values_list}", Valores!B458), "")</f>
        <v>INSERT INTO {{%puestos}} (clave, descr, nombre, puesto_stps, clave_stps, activo, id_rev, id_reg_cont, nivel, familia, labores, regimen, clasif) VALUES (318453, 'INSPECTOR TECNICO ELECTRICIDAD Y ELECTRONICA', '', 'INGENIERO EN ELECTRÃ‹NICA', 434010100, 1, 1, 1, 31, 84, 53, 'C', '31.84.53');</v>
      </c>
    </row>
    <row r="459" spans="1:1" x14ac:dyDescent="0.25">
      <c r="A459" t="str">
        <f ca="1">IF(Valores!B459&lt;&gt;"", SUBSTITUTE(SUBSTITUTE(SUBSTITUTE($A$2, "{tbl}", d_TblName), "{field_list}", d_FieldList), "{values_list}", Valores!B459), "")</f>
        <v>INSERT INTO {{%puestos}} (clave, descr, nombre, puesto_stps, clave_stps, activo, id_rev, id_reg_cont, nivel, familia, labores, regimen, clasif) VALUES (315203, 'INSPECTOR TECNICO EN FLUIDOS DE PERFORACION', '', 'TECNICO EN PERFORACION DE POZOS DE PETRÃ‹LEO Y GAS', 222090100, 1, 1, 1, 31, 52, 3, 'C', '31.52.03');</v>
      </c>
    </row>
    <row r="460" spans="1:1" x14ac:dyDescent="0.25">
      <c r="A460" t="str">
        <f ca="1">IF(Valores!B460&lt;&gt;"", SUBSTITUTE(SUBSTITUTE(SUBSTITUTE($A$2, "{tbl}", d_TblName), "{field_list}", d_FieldList), "{values_list}", Valores!B460), "")</f>
        <v>INSERT INTO {{%puestos}} (clave, descr, nombre, puesto_stps, clave_stps, activo, id_rev, id_reg_cont, nivel, familia, labores, regimen, clasif) VALUES (243708, 'INSPECTOR TRABAJO SOCIAL-HOSPITAL CENTRAL', '', 'TRABAJADOR SOCIAL', 933030400, 1, 1, 2, 24, 37, 8, 'S', '24.37.08');</v>
      </c>
    </row>
    <row r="461" spans="1:1" x14ac:dyDescent="0.25">
      <c r="A461" t="str">
        <f ca="1">IF(Valores!B461&lt;&gt;"", SUBSTITUTE(SUBSTITUTE(SUBSTITUTE($A$2, "{tbl}", d_TblName), "{field_list}", d_FieldList), "{values_list}", Valores!B461), "")</f>
        <v>INSERT INTO {{%puestos}} (clave, descr, nombre, puesto_stps, clave_stps, activo, id_rev, id_reg_cont, nivel, familia, labores, regimen, clasif) VALUES (237301, 'INTENDENTE DE EDIFICIOS', '', 'AFANADORA', 772010100, 1, 1, 2, 23, 73, 1, 'S', '23.73.01');</v>
      </c>
    </row>
    <row r="462" spans="1:1" x14ac:dyDescent="0.25">
      <c r="A462" t="str">
        <f ca="1">IF(Valores!B462&lt;&gt;"", SUBSTITUTE(SUBSTITUTE(SUBSTITUTE($A$2, "{tbl}", d_TblName), "{field_list}", d_FieldList), "{values_list}", Valores!B462), "")</f>
        <v>INSERT INTO {{%puestos}} (clave, descr, nombre, puesto_stps, clave_stps, activo, id_rev, id_reg_cont, nivel, familia, labores, regimen, clasif) VALUES (24705, 'INVENTARISTA', '', 'AUXILIAR DE INVENTARIO', 821010400, 1, 1, 2, 2, 47, 5, 'S', '02.47.05');</v>
      </c>
    </row>
    <row r="463" spans="1:1" x14ac:dyDescent="0.25">
      <c r="A463" t="str">
        <f ca="1">IF(Valores!B463&lt;&gt;"", SUBSTITUTE(SUBSTITUTE(SUBSTITUTE($A$2, "{tbl}", d_TblName), "{field_list}", d_FieldList), "{values_list}", Valores!B463), "")</f>
        <v>INSERT INTO {{%puestos}} (clave, descr, nombre, puesto_stps, clave_stps, activo, id_rev, id_reg_cont, nivel, familia, labores, regimen, clasif) VALUES (107312, 'JARDINERO', '', 'JARDINERO', 111010200, 1, 1, 2, 10, 73, 12, 'S', '10.73.12');</v>
      </c>
    </row>
    <row r="464" spans="1:1" x14ac:dyDescent="0.25">
      <c r="A464" t="str">
        <f ca="1">IF(Valores!B464&lt;&gt;"", SUBSTITUTE(SUBSTITUTE(SUBSTITUTE($A$2, "{tbl}", d_TblName), "{field_list}", d_FieldList), "{values_list}", Valores!B464), "")</f>
        <v>INSERT INTO {{%puestos}} (clave, descr, nombre, puesto_stps, clave_stps, activo, id_rev, id_reg_cont, nivel, familia, labores, regimen, clasif) VALUES (325101, 'JEFE ""A"" DE BRIGADA DE EXPLORACION', '', 'JEFE DE BRIGADA', 113040101, 1, 1, 1, 32, 51, 1, 'C', '32.51.01');</v>
      </c>
    </row>
    <row r="465" spans="1:1" x14ac:dyDescent="0.25">
      <c r="A465" t="str">
        <f ca="1">IF(Valores!B465&lt;&gt;"", SUBSTITUTE(SUBSTITUTE(SUBSTITUTE($A$2, "{tbl}", d_TblName), "{field_list}", d_FieldList), "{values_list}", Valores!B465), "")</f>
        <v>INSERT INTO {{%puestos}} (clave, descr, nombre, puesto_stps, clave_stps, activo, id_rev, id_reg_cont, nivel, familia, labores, regimen, clasif) VALUES (352802, 'JEFE ""A"" DE DEPARTAMENTO LOCAL DE INGENIERIA DE TELECOMUNICACIONES', '', 'INGENIERO EN TELECOMUNICACIONES', 454010300, 1, 1, 1, 35, 28, 2, 'C', '35.28.02');</v>
      </c>
    </row>
    <row r="466" spans="1:1" x14ac:dyDescent="0.25">
      <c r="A466" t="str">
        <f ca="1">IF(Valores!B466&lt;&gt;"", SUBSTITUTE(SUBSTITUTE(SUBSTITUTE($A$2, "{tbl}", d_TblName), "{field_list}", d_FieldList), "{values_list}", Valores!B466), "")</f>
        <v>INSERT INTO {{%puestos}} (clave, descr, nombre, puesto_stps, clave_stps, activo, id_rev, id_reg_cont, nivel, familia, labores, regimen, clasif) VALUES (362001, 'JEFE ""A"" DE DEPARTAMENTO LOCAL DE PERSONAL', '', 'JEFE DE PERSONAL', 823050300, 1, 1, 1, 36, 20, 1, 'C', '36.20.01');</v>
      </c>
    </row>
    <row r="467" spans="1:1" x14ac:dyDescent="0.25">
      <c r="A467" t="str">
        <f ca="1">IF(Valores!B467&lt;&gt;"", SUBSTITUTE(SUBSTITUTE(SUBSTITUTE($A$2, "{tbl}", d_TblName), "{field_list}", d_FieldList), "{values_list}", Valores!B467), "")</f>
        <v>INSERT INTO {{%puestos}} (clave, descr, nombre, puesto_stps, clave_stps, activo, id_rev, id_reg_cont, nivel, familia, labores, regimen, clasif) VALUES (352901, 'JEFE ""A"" DE UNIDAD DE INFORMATICA LOCAL', '', 'JEFE DE SISTEMAS (INFORMâ”´TICA)', 443010100, 1, 1, 1, 35, 29, 1, 'C', '35.29.01');</v>
      </c>
    </row>
    <row r="468" spans="1:1" x14ac:dyDescent="0.25">
      <c r="A468" t="str">
        <f ca="1">IF(Valores!B468&lt;&gt;"", SUBSTITUTE(SUBSTITUTE(SUBSTITUTE($A$2, "{tbl}", d_TblName), "{field_list}", d_FieldList), "{values_list}", Valores!B468), "")</f>
        <v>INSERT INTO {{%puestos}} (clave, descr, nombre, puesto_stps, clave_stps, activo, id_rev, id_reg_cont, nivel, familia, labores, regimen, clasif) VALUES (297402, 'JEFE ""A"" DE VIGILANCIA', '', 'VIGILANTE', 942031000, 1, 1, 1, 29, 74, 2, 'C', '29.74.02');</v>
      </c>
    </row>
    <row r="469" spans="1:1" x14ac:dyDescent="0.25">
      <c r="A469" t="str">
        <f ca="1">IF(Valores!B469&lt;&gt;"", SUBSTITUTE(SUBSTITUTE(SUBSTITUTE($A$2, "{tbl}", d_TblName), "{field_list}", d_FieldList), "{values_list}", Valores!B469), "")</f>
        <v>INSERT INTO {{%puestos}} (clave, descr, nombre, puesto_stps, clave_stps, activo, id_rev, id_reg_cont, nivel, familia, labores, regimen, clasif) VALUES (324313, 'JEFE ""A"" DEPARTAMENTO LOCAL DE ADMINISTRACION Y CONTROL DE SUMINISTROS', '', 'ADMINISTRADOR', 825080301, 1, 1, 1, 32, 43, 13, 'C', '32.43.13');</v>
      </c>
    </row>
    <row r="470" spans="1:1" x14ac:dyDescent="0.25">
      <c r="A470" t="str">
        <f ca="1">IF(Valores!B470&lt;&gt;"", SUBSTITUTE(SUBSTITUTE(SUBSTITUTE($A$2, "{tbl}", d_TblName), "{field_list}", d_FieldList), "{values_list}", Valores!B470), "")</f>
        <v>INSERT INTO {{%puestos}} (clave, descr, nombre, puesto_stps, clave_stps, activo, id_rev, id_reg_cont, nivel, familia, labores, regimen, clasif) VALUES (305101, 'JEFE ""B"" DE BRIGADA DE EXPLORACION', '', 'JEFE DE BRIGADA', 113040101, 1, 1, 1, 30, 51, 1, 'C', '30.51.01');</v>
      </c>
    </row>
    <row r="471" spans="1:1" x14ac:dyDescent="0.25">
      <c r="A471" t="str">
        <f ca="1">IF(Valores!B471&lt;&gt;"", SUBSTITUTE(SUBSTITUTE(SUBSTITUTE($A$2, "{tbl}", d_TblName), "{field_list}", d_FieldList), "{values_list}", Valores!B471), "")</f>
        <v>INSERT INTO {{%puestos}} (clave, descr, nombre, puesto_stps, clave_stps, activo, id_rev, id_reg_cont, nivel, familia, labores, regimen, clasif) VALUES (352001, 'JEFE ""B"" DE DEPARTAMENTO LOCAL DE PERSONAL', '', 'JEFE DE PERSONAL', 823050300, 1, 1, 1, 35, 20, 1, 'C', '35.20.01');</v>
      </c>
    </row>
    <row r="472" spans="1:1" x14ac:dyDescent="0.25">
      <c r="A472" t="str">
        <f ca="1">IF(Valores!B472&lt;&gt;"", SUBSTITUTE(SUBSTITUTE(SUBSTITUTE($A$2, "{tbl}", d_TblName), "{field_list}", d_FieldList), "{values_list}", Valores!B472), "")</f>
        <v>INSERT INTO {{%puestos}} (clave, descr, nombre, puesto_stps, clave_stps, activo, id_rev, id_reg_cont, nivel, familia, labores, regimen, clasif) VALUES (342802, 'JEFE ""B"" DE DEPARTAMENTO LOCAL INGENIERIA DE TELECOMUNICACIONES', '', 'INGENIERO EN TELECOMUNICACIONES', 454010300, 1, 1, 1, 34, 28, 2, 'C', '34.28.02');</v>
      </c>
    </row>
    <row r="473" spans="1:1" x14ac:dyDescent="0.25">
      <c r="A473" t="str">
        <f ca="1">IF(Valores!B473&lt;&gt;"", SUBSTITUTE(SUBSTITUTE(SUBSTITUTE($A$2, "{tbl}", d_TblName), "{field_list}", d_FieldList), "{values_list}", Valores!B473), "")</f>
        <v>INSERT INTO {{%puestos}} (clave, descr, nombre, puesto_stps, clave_stps, activo, id_rev, id_reg_cont, nivel, familia, labores, regimen, clasif) VALUES (342901, 'JEFE ""B"" DE UNIDAD DE INFORMATICA LOCAL', '', 'JEFE DE SISTEMAS (INFORMâ”´TICA)', 443010100, 1, 1, 1, 34, 29, 1, 'C', '34.29.01');</v>
      </c>
    </row>
    <row r="474" spans="1:1" x14ac:dyDescent="0.25">
      <c r="A474" t="str">
        <f ca="1">IF(Valores!B474&lt;&gt;"", SUBSTITUTE(SUBSTITUTE(SUBSTITUTE($A$2, "{tbl}", d_TblName), "{field_list}", d_FieldList), "{values_list}", Valores!B474), "")</f>
        <v>INSERT INTO {{%puestos}} (clave, descr, nombre, puesto_stps, clave_stps, activo, id_rev, id_reg_cont, nivel, familia, labores, regimen, clasif) VALUES (314313, 'JEFE ""B"" DEPARTAMENTO LOCAL DE ADMINISTRACION Y CONTROL DE SUMINISTROS', '', 'ADMINISTRADOR', 825080301, 1, 1, 1, 31, 43, 13, 'C', '31.43.13');</v>
      </c>
    </row>
    <row r="475" spans="1:1" x14ac:dyDescent="0.25">
      <c r="A475" t="str">
        <f ca="1">IF(Valores!B475&lt;&gt;"", SUBSTITUTE(SUBSTITUTE(SUBSTITUTE($A$2, "{tbl}", d_TblName), "{field_list}", d_FieldList), "{values_list}", Valores!B475), "")</f>
        <v>INSERT INTO {{%puestos}} (clave, descr, nombre, puesto_stps, clave_stps, activo, id_rev, id_reg_cont, nivel, familia, labores, regimen, clasif) VALUES (342001, 'JEFE ""C"" DE DEPARTAMENTO LOCAL DE PERSONAL', '', 'JEFE DE PERSONAL', 823050300, 1, 1, 1, 34, 20, 1, 'C', '34.20.01');</v>
      </c>
    </row>
    <row r="476" spans="1:1" x14ac:dyDescent="0.25">
      <c r="A476" t="str">
        <f ca="1">IF(Valores!B476&lt;&gt;"", SUBSTITUTE(SUBSTITUTE(SUBSTITUTE($A$2, "{tbl}", d_TblName), "{field_list}", d_FieldList), "{values_list}", Valores!B476), "")</f>
        <v>INSERT INTO {{%puestos}} (clave, descr, nombre, puesto_stps, clave_stps, activo, id_rev, id_reg_cont, nivel, familia, labores, regimen, clasif) VALUES (332802, 'JEFE ""C"" DE DEPARTAMENTO LOCAL INGENIERIA DE TELECOMUNICACIONES', '', 'INGENIERO EN TELECOMUNICACIONES', 454010300, 1, 1, 1, 33, 28, 2, 'C', '33.28.02');</v>
      </c>
    </row>
    <row r="477" spans="1:1" x14ac:dyDescent="0.25">
      <c r="A477" t="str">
        <f ca="1">IF(Valores!B477&lt;&gt;"", SUBSTITUTE(SUBSTITUTE(SUBSTITUTE($A$2, "{tbl}", d_TblName), "{field_list}", d_FieldList), "{values_list}", Valores!B477), "")</f>
        <v>INSERT INTO {{%puestos}} (clave, descr, nombre, puesto_stps, clave_stps, activo, id_rev, id_reg_cont, nivel, familia, labores, regimen, clasif) VALUES (322901, 'JEFE ""C"" DE UNIDAD DE INFORMATICA LOCAL', '', 'JEFE DE SISTEMAS (INFORMâ”´TICA)', 443010100, 1, 1, 1, 32, 29, 1, 'C', '32.29.01');</v>
      </c>
    </row>
    <row r="478" spans="1:1" x14ac:dyDescent="0.25">
      <c r="A478" t="str">
        <f ca="1">IF(Valores!B478&lt;&gt;"", SUBSTITUTE(SUBSTITUTE(SUBSTITUTE($A$2, "{tbl}", d_TblName), "{field_list}", d_FieldList), "{values_list}", Valores!B478), "")</f>
        <v>INSERT INTO {{%puestos}} (clave, descr, nombre, puesto_stps, clave_stps, activo, id_rev, id_reg_cont, nivel, familia, labores, regimen, clasif) VALUES (251304, 'JEFE ""C"" DEPARTAMENTO ADMINISTRATIVO O COMERCIAL', '', 'JEFE DEL DEPARTAMENTO ADMINISTRATIVO', 823060900, 1, 1, 1, 25, 13, 4, 'C', '25.13.04');</v>
      </c>
    </row>
    <row r="479" spans="1:1" x14ac:dyDescent="0.25">
      <c r="A479" t="str">
        <f ca="1">IF(Valores!B479&lt;&gt;"", SUBSTITUTE(SUBSTITUTE(SUBSTITUTE($A$2, "{tbl}", d_TblName), "{field_list}", d_FieldList), "{values_list}", Valores!B479), "")</f>
        <v>INSERT INTO {{%puestos}} (clave, descr, nombre, puesto_stps, clave_stps, activo, id_rev, id_reg_cont, nivel, familia, labores, regimen, clasif) VALUES (304313, 'JEFE ""C"" DEPARTAMENTO LOCAL DE ADMINISTRACION Y CONTROL DE SUMINISTROS', '', 'ADMINISTRADOR', 825080301, 1, 1, 1, 30, 43, 13, 'C', '30.43.13');</v>
      </c>
    </row>
    <row r="480" spans="1:1" x14ac:dyDescent="0.25">
      <c r="A480" t="str">
        <f ca="1">IF(Valores!B480&lt;&gt;"", SUBSTITUTE(SUBSTITUTE(SUBSTITUTE($A$2, "{tbl}", d_TblName), "{field_list}", d_FieldList), "{values_list}", Valores!B480), "")</f>
        <v>INSERT INTO {{%puestos}} (clave, descr, nombre, puesto_stps, clave_stps, activo, id_rev, id_reg_cont, nivel, familia, labores, regimen, clasif) VALUES (332001, 'JEFE ""D"" DE DEPARTAMENTO LOCAL DEPERSONAL', '', 'JEFE DE PERSONAL', 823050300, 1, 1, 1, 33, 20, 1, 'C', '33.20.01');</v>
      </c>
    </row>
    <row r="481" spans="1:1" x14ac:dyDescent="0.25">
      <c r="A481" t="str">
        <f ca="1">IF(Valores!B481&lt;&gt;"", SUBSTITUTE(SUBSTITUTE(SUBSTITUTE($A$2, "{tbl}", d_TblName), "{field_list}", d_FieldList), "{values_list}", Valores!B481), "")</f>
        <v>INSERT INTO {{%puestos}} (clave, descr, nombre, puesto_stps, clave_stps, activo, id_rev, id_reg_cont, nivel, familia, labores, regimen, clasif) VALUES (312901, 'JEFE ""D"" DE UNIDAD DE INFORMATICA LOCAL', '', 'JEFE DE SISTEMAS (INFORMâ”´TICA)', 443010100, 1, 1, 1, 31, 29, 1, 'C', '31.29.01');</v>
      </c>
    </row>
    <row r="482" spans="1:1" x14ac:dyDescent="0.25">
      <c r="A482" t="str">
        <f ca="1">IF(Valores!B482&lt;&gt;"", SUBSTITUTE(SUBSTITUTE(SUBSTITUTE($A$2, "{tbl}", d_TblName), "{field_list}", d_FieldList), "{values_list}", Valores!B482), "")</f>
        <v>INSERT INTO {{%puestos}} (clave, descr, nombre, puesto_stps, clave_stps, activo, id_rev, id_reg_cont, nivel, familia, labores, regimen, clasif) VALUES (306301, 'JEFE ""A"" DE INSTRUMENTOS', '', 'TECNICO ELECTROMECANICO', 423040600, 1, 1, 2, 30, 63, 1, 'S', '30.63.01');</v>
      </c>
    </row>
    <row r="483" spans="1:1" x14ac:dyDescent="0.25">
      <c r="A483" t="str">
        <f ca="1">IF(Valores!B483&lt;&gt;"", SUBSTITUTE(SUBSTITUTE(SUBSTITUTE($A$2, "{tbl}", d_TblName), "{field_list}", d_FieldList), "{values_list}", Valores!B483), "")</f>
        <v>INSERT INTO {{%puestos}} (clave, descr, nombre, puesto_stps, clave_stps, activo, id_rev, id_reg_cont, nivel, familia, labores, regimen, clasif) VALUES (295606, 'JEFE ""A"" DE LABORATORIO', '', 'LABORATORISTA QUâ•MICO INDUSTRIAL', 1113020100, 1, 1, 2, 29, 56, 6, 'S', '29.56.06');</v>
      </c>
    </row>
    <row r="484" spans="1:1" x14ac:dyDescent="0.25">
      <c r="A484" t="str">
        <f ca="1">IF(Valores!B484&lt;&gt;"", SUBSTITUTE(SUBSTITUTE(SUBSTITUTE($A$2, "{tbl}", d_TblName), "{field_list}", d_FieldList), "{values_list}", Valores!B484), "")</f>
        <v>INSERT INTO {{%puestos}} (clave, descr, nombre, puesto_stps, clave_stps, activo, id_rev, id_reg_cont, nivel, familia, labores, regimen, clasif) VALUES (285432, 'JEFE ""A"" DE PATIO DE TANQUES', '', 'SUPERVISOR-OPERADOR DE PLANTA', 222010101, 1, 1, 2, 28, 54, 32, 'S', '28.54.32');</v>
      </c>
    </row>
    <row r="485" spans="1:1" x14ac:dyDescent="0.25">
      <c r="A485" t="str">
        <f ca="1">IF(Valores!B485&lt;&gt;"", SUBSTITUTE(SUBSTITUTE(SUBSTITUTE($A$2, "{tbl}", d_TblName), "{field_list}", d_FieldList), "{values_list}", Valores!B485), "")</f>
        <v>INSERT INTO {{%puestos}} (clave, descr, nombre, puesto_stps, clave_stps, activo, id_rev, id_reg_cont, nivel, familia, labores, regimen, clasif) VALUES (274402, 'JEFE ""A"" DE SECCIÃ‹N', '', 'JEFE DE SISTEMAS (INFORMâ”´TICA)', 443010100, 1, 1, 2, 27, 44, 2, 'S', '27.44.02');</v>
      </c>
    </row>
    <row r="486" spans="1:1" x14ac:dyDescent="0.25">
      <c r="A486" t="str">
        <f ca="1">IF(Valores!B486&lt;&gt;"", SUBSTITUTE(SUBSTITUTE(SUBSTITUTE($A$2, "{tbl}", d_TblName), "{field_list}", d_FieldList), "{values_list}", Valores!B486), "")</f>
        <v>INSERT INTO {{%puestos}} (clave, descr, nombre, puesto_stps, clave_stps, activo, id_rev, id_reg_cont, nivel, familia, labores, regimen, clasif) VALUES (296302, 'JEFE ""A"" DE TALLERES', '', 'TECNICO ELECTROMECANICO', 423040600, 1, 1, 2, 29, 63, 2, 'S', '29.63.02');</v>
      </c>
    </row>
    <row r="487" spans="1:1" x14ac:dyDescent="0.25">
      <c r="A487" t="str">
        <f ca="1">IF(Valores!B487&lt;&gt;"", SUBSTITUTE(SUBSTITUTE(SUBSTITUTE($A$2, "{tbl}", d_TblName), "{field_list}", d_FieldList), "{values_list}", Valores!B487), "")</f>
        <v>INSERT INTO {{%puestos}} (clave, descr, nombre, puesto_stps, clave_stps, activo, id_rev, id_reg_cont, nivel, familia, labores, regimen, clasif) VALUES (278101, 'JEFE ""A"" DE TRANSPORTES', '', 'SUPERVISOR DE TRANSPORTACIÃ‹N', 653020202, 1, 1, 2, 27, 81, 1, 'S', '27.81.01');</v>
      </c>
    </row>
    <row r="488" spans="1:1" x14ac:dyDescent="0.25">
      <c r="A488" t="str">
        <f ca="1">IF(Valores!B488&lt;&gt;"", SUBSTITUTE(SUBSTITUTE(SUBSTITUTE($A$2, "{tbl}", d_TblName), "{field_list}", d_FieldList), "{values_list}", Valores!B488), "")</f>
        <v>INSERT INTO {{%puestos}} (clave, descr, nombre, puesto_stps, clave_stps, activo, id_rev, id_reg_cont, nivel, familia, labores, regimen, clasif) VALUES (317201, 'JEFE ""A"" DEPARTAMENTO (CONTRAINCENDIO)', '', 'COMANDANTE DE BOMBEROS', 943020100, 1, 1, 2, 31, 72, 1, 'S', '31.72.01');</v>
      </c>
    </row>
    <row r="489" spans="1:1" x14ac:dyDescent="0.25">
      <c r="A489" t="str">
        <f ca="1">IF(Valores!B489&lt;&gt;"", SUBSTITUTE(SUBSTITUTE(SUBSTITUTE($A$2, "{tbl}", d_TblName), "{field_list}", d_FieldList), "{values_list}", Valores!B489), "")</f>
        <v>INSERT INTO {{%puestos}} (clave, descr, nombre, puesto_stps, clave_stps, activo, id_rev, id_reg_cont, nivel, familia, labores, regimen, clasif) VALUES (265801, 'JEFE ""B"" DE ESTACION DE BOMBAS Y CALDERAS', '', 'OPERADOR DE BOMBAS', 252020100, 1, 1, 2, 26, 58, 1, 'S', '26.58.01');</v>
      </c>
    </row>
    <row r="490" spans="1:1" x14ac:dyDescent="0.25">
      <c r="A490" t="str">
        <f ca="1">IF(Valores!B490&lt;&gt;"", SUBSTITUTE(SUBSTITUTE(SUBSTITUTE($A$2, "{tbl}", d_TblName), "{field_list}", d_FieldList), "{values_list}", Valores!B490), "")</f>
        <v>INSERT INTO {{%puestos}} (clave, descr, nombre, puesto_stps, clave_stps, activo, id_rev, id_reg_cont, nivel, familia, labores, regimen, clasif) VALUES (285606, 'JEFE ""B"" DE LABORATORIO', '', 'LABORATORISTA QUâ•MICO INDUSTRIAL', 1113020100, 1, 1, 2, 28, 56, 6, 'S', '28.56.06');</v>
      </c>
    </row>
    <row r="491" spans="1:1" x14ac:dyDescent="0.25">
      <c r="A491" t="str">
        <f ca="1">IF(Valores!B491&lt;&gt;"", SUBSTITUTE(SUBSTITUTE(SUBSTITUTE($A$2, "{tbl}", d_TblName), "{field_list}", d_FieldList), "{values_list}", Valores!B491), "")</f>
        <v>INSERT INTO {{%puestos}} (clave, descr, nombre, puesto_stps, clave_stps, activo, id_rev, id_reg_cont, nivel, familia, labores, regimen, clasif) VALUES (275701, 'JEFE ""B"" DE PLANTAS', '', 'SUPERVISOR-OPERADOR DE PLANTA', 222010101, 1, 1, 2, 27, 57, 1, 'S', '27.57.01');</v>
      </c>
    </row>
    <row r="492" spans="1:1" x14ac:dyDescent="0.25">
      <c r="A492" t="str">
        <f ca="1">IF(Valores!B492&lt;&gt;"", SUBSTITUTE(SUBSTITUTE(SUBSTITUTE($A$2, "{tbl}", d_TblName), "{field_list}", d_FieldList), "{values_list}", Valores!B492), "")</f>
        <v>INSERT INTO {{%puestos}} (clave, descr, nombre, puesto_stps, clave_stps, activo, id_rev, id_reg_cont, nivel, familia, labores, regimen, clasif) VALUES (264402, 'JEFE ""B"" DE SECCIÃ‹N', '', 'JEFE DE SISTEMAS (INFORMâ”´TICA)', 443010100, 1, 1, 2, 26, 44, 2, 'S', '26.44.02');</v>
      </c>
    </row>
    <row r="493" spans="1:1" x14ac:dyDescent="0.25">
      <c r="A493" t="str">
        <f ca="1">IF(Valores!B493&lt;&gt;"", SUBSTITUTE(SUBSTITUTE(SUBSTITUTE($A$2, "{tbl}", d_TblName), "{field_list}", d_FieldList), "{values_list}", Valores!B493), "")</f>
        <v>INSERT INTO {{%puestos}} (clave, descr, nombre, puesto_stps, clave_stps, activo, id_rev, id_reg_cont, nivel, familia, labores, regimen, clasif) VALUES (286302, 'JEFE ""B"" DE TALLERES', '', 'TECNICO ELECTROMECANICO', 423040600, 1, 1, 2, 28, 63, 2, 'S', '28.63.02');</v>
      </c>
    </row>
    <row r="494" spans="1:1" x14ac:dyDescent="0.25">
      <c r="A494" t="str">
        <f ca="1">IF(Valores!B494&lt;&gt;"", SUBSTITUTE(SUBSTITUTE(SUBSTITUTE($A$2, "{tbl}", d_TblName), "{field_list}", d_FieldList), "{values_list}", Valores!B494), "")</f>
        <v>INSERT INTO {{%puestos}} (clave, descr, nombre, puesto_stps, clave_stps, activo, id_rev, id_reg_cont, nivel, familia, labores, regimen, clasif) VALUES (268101, 'JEFE ""B"" DE TRANSPORTES', 'JEFE B TRANSPORTES', 'SUPERVISOR DE TRANSPORTACIÃ‹N', 653020202, 1, 1, 2, 26, 81, 1, 'S', '26.81.01');</v>
      </c>
    </row>
    <row r="495" spans="1:1" x14ac:dyDescent="0.25">
      <c r="A495" t="str">
        <f ca="1">IF(Valores!B495&lt;&gt;"", SUBSTITUTE(SUBSTITUTE(SUBSTITUTE($A$2, "{tbl}", d_TblName), "{field_list}", d_FieldList), "{values_list}", Valores!B495), "")</f>
        <v>INSERT INTO {{%puestos}} (clave, descr, nombre, puesto_stps, clave_stps, activo, id_rev, id_reg_cont, nivel, familia, labores, regimen, clasif) VALUES (297201, 'JEFE ""B"" DEPARTAMENTO (CONTRA INCENDIO)', '', 'COMANDANTE DE BOMBEROS', 943020100, 1, 1, 2, 29, 72, 1, 'S', '29.72.01');</v>
      </c>
    </row>
    <row r="496" spans="1:1" x14ac:dyDescent="0.25">
      <c r="A496" t="str">
        <f ca="1">IF(Valores!B496&lt;&gt;"", SUBSTITUTE(SUBSTITUTE(SUBSTITUTE($A$2, "{tbl}", d_TblName), "{field_list}", d_FieldList), "{values_list}", Valores!B496), "")</f>
        <v>INSERT INTO {{%puestos}} (clave, descr, nombre, puesto_stps, clave_stps, activo, id_rev, id_reg_cont, nivel, familia, labores, regimen, clasif) VALUES (275606, 'JEFE ""C"" DE LABORATORIO', '', 'LABORATORISTA QUâ•MICO INDUSTRIAL', 1113020100, 1, 1, 2, 27, 56, 6, 'S', '27.56.06');</v>
      </c>
    </row>
    <row r="497" spans="1:1" x14ac:dyDescent="0.25">
      <c r="A497" t="str">
        <f ca="1">IF(Valores!B497&lt;&gt;"", SUBSTITUTE(SUBSTITUTE(SUBSTITUTE($A$2, "{tbl}", d_TblName), "{field_list}", d_FieldList), "{values_list}", Valores!B497), "")</f>
        <v>INSERT INTO {{%puestos}} (clave, descr, nombre, puesto_stps, clave_stps, activo, id_rev, id_reg_cont, nivel, familia, labores, regimen, clasif) VALUES (265701, 'JEFE ""C"" DE PLANTAS', '', 'SUPERVISOR-OPERADOR DE PLANTA', 222010101, 1, 1, 2, 26, 57, 1, 'S', '26.57.01');</v>
      </c>
    </row>
    <row r="498" spans="1:1" x14ac:dyDescent="0.25">
      <c r="A498" t="str">
        <f ca="1">IF(Valores!B498&lt;&gt;"", SUBSTITUTE(SUBSTITUTE(SUBSTITUTE($A$2, "{tbl}", d_TblName), "{field_list}", d_FieldList), "{values_list}", Valores!B498), "")</f>
        <v>INSERT INTO {{%puestos}} (clave, descr, nombre, puesto_stps, clave_stps, activo, id_rev, id_reg_cont, nivel, familia, labores, regimen, clasif) VALUES (254402, 'JEFE ""C"" DE SECCIÃ‹N', '', 'JEFE DE SISTEMAS (INFORMâ”´TICA)', 443010100, 1, 1, 2, 25, 44, 2, 'S', '25.44.02');</v>
      </c>
    </row>
    <row r="499" spans="1:1" x14ac:dyDescent="0.25">
      <c r="A499" t="str">
        <f ca="1">IF(Valores!B499&lt;&gt;"", SUBSTITUTE(SUBSTITUTE(SUBSTITUTE($A$2, "{tbl}", d_TblName), "{field_list}", d_FieldList), "{values_list}", Valores!B499), "")</f>
        <v>INSERT INTO {{%puestos}} (clave, descr, nombre, puesto_stps, clave_stps, activo, id_rev, id_reg_cont, nivel, familia, labores, regimen, clasif) VALUES (276302, 'JEFE ""C"" DE TALLERES', '', 'TECNICO ELECTROMECANICO', 423040600, 1, 1, 2, 27, 63, 2, 'S', '27.63.02');</v>
      </c>
    </row>
    <row r="500" spans="1:1" x14ac:dyDescent="0.25">
      <c r="A500" t="str">
        <f ca="1">IF(Valores!B500&lt;&gt;"", SUBSTITUTE(SUBSTITUTE(SUBSTITUTE($A$2, "{tbl}", d_TblName), "{field_list}", d_FieldList), "{values_list}", Valores!B500), "")</f>
        <v>INSERT INTO {{%puestos}} (clave, descr, nombre, puesto_stps, clave_stps, activo, id_rev, id_reg_cont, nivel, familia, labores, regimen, clasif) VALUES (258101, 'JEFE ""C"" DE TRANSPORTES', '', 'SUPERVISOR DE TRANSPORTACIÃ‹N', 653020202, 1, 1, 2, 25, 81, 1, 'S', '25.81.01');</v>
      </c>
    </row>
    <row r="501" spans="1:1" x14ac:dyDescent="0.25">
      <c r="A501" t="str">
        <f ca="1">IF(Valores!B501&lt;&gt;"", SUBSTITUTE(SUBSTITUTE(SUBSTITUTE($A$2, "{tbl}", d_TblName), "{field_list}", d_FieldList), "{values_list}", Valores!B501), "")</f>
        <v>INSERT INTO {{%puestos}} (clave, descr, nombre, puesto_stps, clave_stps, activo, id_rev, id_reg_cont, nivel, familia, labores, regimen, clasif) VALUES (277201, 'JEFE ""C"" DEPARTAMENTO (CONTRA INCENDIO)', '', 'COMANDANTE DE BOMBEROS', 943020100, 1, 1, 2, 27, 72, 1, 'S', '27.72.01');</v>
      </c>
    </row>
    <row r="502" spans="1:1" x14ac:dyDescent="0.25">
      <c r="A502" t="str">
        <f ca="1">IF(Valores!B502&lt;&gt;"", SUBSTITUTE(SUBSTITUTE(SUBSTITUTE($A$2, "{tbl}", d_TblName), "{field_list}", d_FieldList), "{values_list}", Valores!B502), "")</f>
        <v>INSERT INTO {{%puestos}} (clave, descr, nombre, puesto_stps, clave_stps, activo, id_rev, id_reg_cont, nivel, familia, labores, regimen, clasif) VALUES (244402, 'JEFE ""D"" DE SECCIÃ‹N', '', 'JEFE DE SISTEMAS (INFORMâ”´TICA)', 443010100, 1, 1, 2, 24, 44, 2, 'S', '24.44.02');</v>
      </c>
    </row>
    <row r="503" spans="1:1" x14ac:dyDescent="0.25">
      <c r="A503" t="str">
        <f ca="1">IF(Valores!B503&lt;&gt;"", SUBSTITUTE(SUBSTITUTE(SUBSTITUTE($A$2, "{tbl}", d_TblName), "{field_list}", d_FieldList), "{values_list}", Valores!B503), "")</f>
        <v>INSERT INTO {{%puestos}} (clave, descr, nombre, puesto_stps, clave_stps, activo, id_rev, id_reg_cont, nivel, familia, labores, regimen, clasif) VALUES (266302, 'JEFE ""D"" DE TALLERES', '', 'TECNICO ELECTROMECANICO', 423040600, 1, 1, 2, 26, 63, 2, 'S', '26.63.02');</v>
      </c>
    </row>
    <row r="504" spans="1:1" x14ac:dyDescent="0.25">
      <c r="A504" t="str">
        <f ca="1">IF(Valores!B504&lt;&gt;"", SUBSTITUTE(SUBSTITUTE(SUBSTITUTE($A$2, "{tbl}", d_TblName), "{field_list}", d_FieldList), "{values_list}", Valores!B504), "")</f>
        <v>INSERT INTO {{%puestos}} (clave, descr, nombre, puesto_stps, clave_stps, activo, id_rev, id_reg_cont, nivel, familia, labores, regimen, clasif) VALUES (267201, 'JEFE CONTRAINCENDIO', '', 'COMANDANTE DE BOMBEROS', 943020100, 1, 1, 2, 26, 72, 1, 'S', '26.72.01');</v>
      </c>
    </row>
    <row r="505" spans="1:1" x14ac:dyDescent="0.25">
      <c r="A505" t="str">
        <f ca="1">IF(Valores!B505&lt;&gt;"", SUBSTITUTE(SUBSTITUTE(SUBSTITUTE($A$2, "{tbl}", d_TblName), "{field_list}", d_FieldList), "{values_list}", Valores!B505), "")</f>
        <v>INSERT INTO {{%puestos}} (clave, descr, nombre, puesto_stps, clave_stps, activo, id_rev, id_reg_cont, nivel, familia, labores, regimen, clasif) VALUES (351318, 'JEFE DE AREA COMERCIAL ""A"" (SUPERINTENDENCIA VENTAS)', '', 'JEFE ADMINISTRATIVO DE VENTAS', 823060600, 1, 1, 1, 35, 13, 18, 'C', '35.13.18');</v>
      </c>
    </row>
    <row r="506" spans="1:1" x14ac:dyDescent="0.25">
      <c r="A506" t="str">
        <f ca="1">IF(Valores!B506&lt;&gt;"", SUBSTITUTE(SUBSTITUTE(SUBSTITUTE($A$2, "{tbl}", d_TblName), "{field_list}", d_FieldList), "{values_list}", Valores!B506), "")</f>
        <v>INSERT INTO {{%puestos}} (clave, descr, nombre, puesto_stps, clave_stps, activo, id_rev, id_reg_cont, nivel, familia, labores, regimen, clasif) VALUES (341318, 'JEFE DE AREA COMERCIAL ""B"" (SUPERINTENDENCIAS DE VENTAS)', '', 'JEFE ADMINISTRATIVO DE VENTAS', 823060600, 1, 1, 1, 34, 13, 18, 'C', '34.13.18');</v>
      </c>
    </row>
    <row r="507" spans="1:1" x14ac:dyDescent="0.25">
      <c r="A507" t="str">
        <f ca="1">IF(Valores!B507&lt;&gt;"", SUBSTITUTE(SUBSTITUTE(SUBSTITUTE($A$2, "{tbl}", d_TblName), "{field_list}", d_FieldList), "{values_list}", Valores!B507), "")</f>
        <v>INSERT INTO {{%puestos}} (clave, descr, nombre, puesto_stps, clave_stps, activo, id_rev, id_reg_cont, nivel, familia, labores, regimen, clasif) VALUES (331318, 'JEFE DE AREA COMERCIAL ""C"" (SUPERINTENDENCIAS DE VENTAS)', '', 'JEFE ADMINISTRATIVO DE VENTAS', 823060600, 1, 1, 1, 33, 13, 18, 'C', '33.13.18');</v>
      </c>
    </row>
    <row r="508" spans="1:1" x14ac:dyDescent="0.25">
      <c r="A508" t="str">
        <f ca="1">IF(Valores!B508&lt;&gt;"", SUBSTITUTE(SUBSTITUTE(SUBSTITUTE($A$2, "{tbl}", d_TblName), "{field_list}", d_FieldList), "{values_list}", Valores!B508), "")</f>
        <v>INSERT INTO {{%puestos}} (clave, descr, nombre, puesto_stps, clave_stps, activo, id_rev, id_reg_cont, nivel, familia, labores, regimen, clasif) VALUES (341320, 'JEFE DE AREA DE MANTENIMIENTO ""B"" (SUPERINTENDENCIAS DE VENTAS)', '', 'JEFE ADMINISTRATIVO DE VENTAS', 823060600, 1, 1, 1, 34, 13, 20, 'C', '34.13.20');</v>
      </c>
    </row>
    <row r="509" spans="1:1" x14ac:dyDescent="0.25">
      <c r="A509" t="str">
        <f ca="1">IF(Valores!B509&lt;&gt;"", SUBSTITUTE(SUBSTITUTE(SUBSTITUTE($A$2, "{tbl}", d_TblName), "{field_list}", d_FieldList), "{values_list}", Valores!B509), "")</f>
        <v>INSERT INTO {{%puestos}} (clave, descr, nombre, puesto_stps, clave_stps, activo, id_rev, id_reg_cont, nivel, familia, labores, regimen, clasif) VALUES (331315, 'JEFE DE AREA DE MANTENIMIENTO Y SEGURIDAD (SUPERINTENDENCIAS DE VENTAS)', '', 'JEFE DE SEGURIDAD INDUSTRIAL', 824060202, 1, 1, 1, 33, 13, 15, 'C', '33.13.15');</v>
      </c>
    </row>
    <row r="510" spans="1:1" x14ac:dyDescent="0.25">
      <c r="A510" t="str">
        <f ca="1">IF(Valores!B510&lt;&gt;"", SUBSTITUTE(SUBSTITUTE(SUBSTITUTE($A$2, "{tbl}", d_TblName), "{field_list}", d_FieldList), "{values_list}", Valores!B510), "")</f>
        <v>INSERT INTO {{%puestos}} (clave, descr, nombre, puesto_stps, clave_stps, activo, id_rev, id_reg_cont, nivel, familia, labores, regimen, clasif) VALUES (351319, 'JEFE DE AREA DE OPERACION ""A"" (SUPERINTENDENCIAS DE VENTAS)', '', 'JEFE ADMINISTRATIVO DE VENTAS', 823060600, 1, 1, 1, 35, 13, 19, 'C', '35.13.19');</v>
      </c>
    </row>
    <row r="511" spans="1:1" x14ac:dyDescent="0.25">
      <c r="A511" t="str">
        <f ca="1">IF(Valores!B511&lt;&gt;"", SUBSTITUTE(SUBSTITUTE(SUBSTITUTE($A$2, "{tbl}", d_TblName), "{field_list}", d_FieldList), "{values_list}", Valores!B511), "")</f>
        <v>INSERT INTO {{%puestos}} (clave, descr, nombre, puesto_stps, clave_stps, activo, id_rev, id_reg_cont, nivel, familia, labores, regimen, clasif) VALUES (341319, 'JEFE DE AREA DE OPERACION ""B"" (SUPERINTENDENCIAS DE VENTAS)', '', 'JEFE ADMINISTRATIVO DE VENTAS', 823060600, 1, 1, 1, 34, 13, 19, 'C', '34.13.19');</v>
      </c>
    </row>
    <row r="512" spans="1:1" x14ac:dyDescent="0.25">
      <c r="A512" t="str">
        <f ca="1">IF(Valores!B512&lt;&gt;"", SUBSTITUTE(SUBSTITUTE(SUBSTITUTE($A$2, "{tbl}", d_TblName), "{field_list}", d_FieldList), "{values_list}", Valores!B512), "")</f>
        <v>INSERT INTO {{%puestos}} (clave, descr, nombre, puesto_stps, clave_stps, activo, id_rev, id_reg_cont, nivel, familia, labores, regimen, clasif) VALUES (331319, 'JEFE DE AREA DE OPERACION ""C"" (SUPERINTENDENCIAS DE VENTAS)', '', 'JEFE ADMINISTRATIVO DE VENTAS', 823060600, 1, 1, 1, 33, 13, 19, 'C', '33.13.19');</v>
      </c>
    </row>
    <row r="513" spans="1:1" x14ac:dyDescent="0.25">
      <c r="A513" t="str">
        <f ca="1">IF(Valores!B513&lt;&gt;"", SUBSTITUTE(SUBSTITUTE(SUBSTITUTE($A$2, "{tbl}", d_TblName), "{field_list}", d_FieldList), "{values_list}", Valores!B513), "")</f>
        <v>INSERT INTO {{%puestos}} (clave, descr, nombre, puesto_stps, clave_stps, activo, id_rev, id_reg_cont, nivel, familia, labores, regimen, clasif) VALUES (361321, 'JEFE DE AREA DE SEGURIDAD INDUSTRIAL Y MANTENIMIENTO ""A"" (SUPERINTENDENTE DE VENTAS)', '', 'JEFE DE SEGURIDAD INDUSTRIAL', 824060202, 1, 1, 1, 36, 13, 21, 'C', '36.13.21');</v>
      </c>
    </row>
    <row r="514" spans="1:1" x14ac:dyDescent="0.25">
      <c r="A514" t="str">
        <f ca="1">IF(Valores!B514&lt;&gt;"", SUBSTITUTE(SUBSTITUTE(SUBSTITUTE($A$2, "{tbl}", d_TblName), "{field_list}", d_FieldList), "{values_list}", Valores!B514), "")</f>
        <v>INSERT INTO {{%puestos}} (clave, descr, nombre, puesto_stps, clave_stps, activo, id_rev, id_reg_cont, nivel, familia, labores, regimen, clasif) VALUES (351321, 'JEFE DE AREA DE SEGURIDAD INDUSTRIAL Y MANTENIMIENTO ""B"" (SUPERINTENDENCIAS DE VENTAS)', '', 'JEFE DE SEGURIDAD INDUSTRIAL', 824060202, 1, 1, 1, 35, 13, 21, 'C', '35.13.21');</v>
      </c>
    </row>
    <row r="515" spans="1:1" x14ac:dyDescent="0.25">
      <c r="A515" t="str">
        <f ca="1">IF(Valores!B515&lt;&gt;"", SUBSTITUTE(SUBSTITUTE(SUBSTITUTE($A$2, "{tbl}", d_TblName), "{field_list}", d_FieldList), "{values_list}", Valores!B515), "")</f>
        <v>INSERT INTO {{%puestos}} (clave, descr, nombre, puesto_stps, clave_stps, activo, id_rev, id_reg_cont, nivel, familia, labores, regimen, clasif) VALUES (341321, 'JEFE DE AREA DE SEGURIDAD INDUSTRIAL Y MANTENIMIENTO ""C"" (SUPERINTENDENCIAS DE VENTAS)', '', 'JEFE DE SEGURIDAD INDUSTRIAL', 824060202, 1, 1, 1, 34, 13, 21, 'C', '34.13.21');</v>
      </c>
    </row>
    <row r="516" spans="1:1" x14ac:dyDescent="0.25">
      <c r="A516" t="str">
        <f ca="1">IF(Valores!B516&lt;&gt;"", SUBSTITUTE(SUBSTITUTE(SUBSTITUTE($A$2, "{tbl}", d_TblName), "{field_list}", d_FieldList), "{values_list}", Valores!B516), "")</f>
        <v>INSERT INTO {{%puestos}} (clave, descr, nombre, puesto_stps, clave_stps, activo, id_rev, id_reg_cont, nivel, familia, labores, regimen, clasif) VALUES (363101, 'JEFE DE AREA DE TERMINAL DE ALMACENAMIENTO Y DISTRIBUCION ""A""', '', 'JEFE DE ALMACEN', 822020800, 1, 1, 1, 36, 31, 1, 'C', '36.31.01');</v>
      </c>
    </row>
    <row r="517" spans="1:1" x14ac:dyDescent="0.25">
      <c r="A517" t="str">
        <f ca="1">IF(Valores!B517&lt;&gt;"", SUBSTITUTE(SUBSTITUTE(SUBSTITUTE($A$2, "{tbl}", d_TblName), "{field_list}", d_FieldList), "{values_list}", Valores!B517), "")</f>
        <v>INSERT INTO {{%puestos}} (clave, descr, nombre, puesto_stps, clave_stps, activo, id_rev, id_reg_cont, nivel, familia, labores, regimen, clasif) VALUES (353101, 'JEFE DE AREA DE TERMINAL DE ALMACENAMIENTO Y DISTRIBUCION ""B""', '', 'JEFE DE ALMACEN', 822020800, 1, 1, 1, 35, 31, 1, 'C', '35.31.01');</v>
      </c>
    </row>
    <row r="518" spans="1:1" x14ac:dyDescent="0.25">
      <c r="A518" t="str">
        <f ca="1">IF(Valores!B518&lt;&gt;"", SUBSTITUTE(SUBSTITUTE(SUBSTITUTE($A$2, "{tbl}", d_TblName), "{field_list}", d_FieldList), "{values_list}", Valores!B518), "")</f>
        <v>INSERT INTO {{%puestos}} (clave, descr, nombre, puesto_stps, clave_stps, activo, id_rev, id_reg_cont, nivel, familia, labores, regimen, clasif) VALUES (343101, 'JEFE DE AREA DE TERMINAL DE ALMACENAMIENTO Y DISTRIBUCION ""C""', '', 'JEFE DE ALMACEN', 822020800, 1, 1, 1, 34, 31, 1, 'C', '34.31.01');</v>
      </c>
    </row>
    <row r="519" spans="1:1" x14ac:dyDescent="0.25">
      <c r="A519" t="str">
        <f ca="1">IF(Valores!B519&lt;&gt;"", SUBSTITUTE(SUBSTITUTE(SUBSTITUTE($A$2, "{tbl}", d_TblName), "{field_list}", d_FieldList), "{values_list}", Valores!B519), "")</f>
        <v>INSERT INTO {{%puestos}} (clave, descr, nombre, puesto_stps, clave_stps, activo, id_rev, id_reg_cont, nivel, familia, labores, regimen, clasif) VALUES (332904, 'JEFE DE AREA EN UNIDAD ""A"" DE INFORMATICA', '', 'JEFE DE SISTEMAS (INFORMâ”´TICA)', 443010100, 1, 1, 1, 33, 29, 4, 'C', '33.29.04');</v>
      </c>
    </row>
    <row r="520" spans="1:1" x14ac:dyDescent="0.25">
      <c r="A520" t="str">
        <f ca="1">IF(Valores!B520&lt;&gt;"", SUBSTITUTE(SUBSTITUTE(SUBSTITUTE($A$2, "{tbl}", d_TblName), "{field_list}", d_FieldList), "{values_list}", Valores!B520), "")</f>
        <v>INSERT INTO {{%puestos}} (clave, descr, nombre, puesto_stps, clave_stps, activo, id_rev, id_reg_cont, nivel, familia, labores, regimen, clasif) VALUES (322904, 'JEFE DE AREA EN UNIDAD ""B"" DE INFORMATICA', '', 'JEFE DE SISTEMAS (INFORMâ”´TICA)', 443010100, 1, 1, 1, 32, 29, 4, 'C', '32.29.04');</v>
      </c>
    </row>
    <row r="521" spans="1:1" x14ac:dyDescent="0.25">
      <c r="A521" t="str">
        <f ca="1">IF(Valores!B521&lt;&gt;"", SUBSTITUTE(SUBSTITUTE(SUBSTITUTE($A$2, "{tbl}", d_TblName), "{field_list}", d_FieldList), "{values_list}", Valores!B521), "")</f>
        <v>INSERT INTO {{%puestos}} (clave, descr, nombre, puesto_stps, clave_stps, activo, id_rev, id_reg_cont, nivel, familia, labores, regimen, clasif) VALUES (342904, 'JEFE DE AREA EN UNIDAD DE INFORMATICA DE ZONA', '', 'JEFE DE SISTEMAS (INFORMâ”´TICA)', 443010100, 1, 1, 1, 34, 29, 4, 'C', '34.29.04');</v>
      </c>
    </row>
    <row r="522" spans="1:1" x14ac:dyDescent="0.25">
      <c r="A522" t="str">
        <f ca="1">IF(Valores!B522&lt;&gt;"", SUBSTITUTE(SUBSTITUTE(SUBSTITUTE($A$2, "{tbl}", d_TblName), "{field_list}", d_FieldList), "{values_list}", Valores!B522), "")</f>
        <v>INSERT INTO {{%puestos}} (clave, descr, nombre, puesto_stps, clave_stps, activo, id_rev, id_reg_cont, nivel, familia, labores, regimen, clasif) VALUES (332108, 'JEFE DE AREA MEDICA', '', 'MEDICO GENERAL', 914080200, 1, 1, 1, 33, 21, 8, 'C', '33.21.08');</v>
      </c>
    </row>
    <row r="523" spans="1:1" x14ac:dyDescent="0.25">
      <c r="A523" t="str">
        <f ca="1">IF(Valores!B523&lt;&gt;"", SUBSTITUTE(SUBSTITUTE(SUBSTITUTE($A$2, "{tbl}", d_TblName), "{field_list}", d_FieldList), "{values_list}", Valores!B523), "")</f>
        <v>INSERT INTO {{%puestos}} (clave, descr, nombre, puesto_stps, clave_stps, activo, id_rev, id_reg_cont, nivel, familia, labores, regimen, clasif) VALUES (331321, 'JEFE DE AREA SEGURIDAD INDUSTRIAL Y ECOLOGIA ""B"" (SUPERINTENDENCIAS DE VENTAS)', '', 'JEFE DE SEGURIDAD INDUSTRIAL', 824060202, 1, 1, 1, 33, 13, 21, 'C', '33.13.21');</v>
      </c>
    </row>
    <row r="524" spans="1:1" x14ac:dyDescent="0.25">
      <c r="A524" t="str">
        <f ca="1">IF(Valores!B524&lt;&gt;"", SUBSTITUTE(SUBSTITUTE(SUBSTITUTE($A$2, "{tbl}", d_TblName), "{field_list}", d_FieldList), "{values_list}", Valores!B524), "")</f>
        <v>INSERT INTO {{%puestos}} (clave, descr, nombre, puesto_stps, clave_stps, activo, id_rev, id_reg_cont, nivel, familia, labores, regimen, clasif) VALUES (362103, 'JEFE DE CONSULTA EXTERNA DE HOSPITAL CENTRAL O REGIONAL', '', 'MEDICO GENERAL', 914080200, 1, 1, 1, 36, 21, 3, 'C', '36.21.03');</v>
      </c>
    </row>
    <row r="525" spans="1:1" x14ac:dyDescent="0.25">
      <c r="A525" t="str">
        <f ca="1">IF(Valores!B525&lt;&gt;"", SUBSTITUTE(SUBSTITUTE(SUBSTITUTE($A$2, "{tbl}", d_TblName), "{field_list}", d_FieldList), "{values_list}", Valores!B525), "")</f>
        <v>INSERT INTO {{%puestos}} (clave, descr, nombre, puesto_stps, clave_stps, activo, id_rev, id_reg_cont, nivel, familia, labores, regimen, clasif) VALUES (274501, 'JEFE DE DIBUJANTES', '', 'DIBUJANTE TECNICO', 313020700, 1, 1, 2, 27, 45, 1, 'S', '27.45.01');</v>
      </c>
    </row>
    <row r="526" spans="1:1" x14ac:dyDescent="0.25">
      <c r="A526" t="str">
        <f ca="1">IF(Valores!B526&lt;&gt;"", SUBSTITUTE(SUBSTITUTE(SUBSTITUTE($A$2, "{tbl}", d_TblName), "{field_list}", d_FieldList), "{values_list}", Valores!B526), "")</f>
        <v>INSERT INTO {{%puestos}} (clave, descr, nombre, puesto_stps, clave_stps, activo, id_rev, id_reg_cont, nivel, familia, labores, regimen, clasif) VALUES (293714, 'JEFE DE ENFERMERAS', '', 'JEFE DE ENFERMERIA', 913070100, 1, 1, 1, 29, 37, 14, 'C', '29.37.14');</v>
      </c>
    </row>
    <row r="527" spans="1:1" x14ac:dyDescent="0.25">
      <c r="A527" t="str">
        <f ca="1">IF(Valores!B527&lt;&gt;"", SUBSTITUTE(SUBSTITUTE(SUBSTITUTE($A$2, "{tbl}", d_TblName), "{field_list}", d_FieldList), "{values_list}", Valores!B527), "")</f>
        <v>INSERT INTO {{%puestos}} (clave, descr, nombre, puesto_stps, clave_stps, activo, id_rev, id_reg_cont, nivel, familia, labores, regimen, clasif) VALUES (362107, 'JEFE DE ESPECIALIDAD DE HOSPITAL CENTRAL O REGIONAL', '', 'MEDICO GENERAL', 914080200, 1, 1, 1, 36, 21, 7, 'C', '36.21.07');</v>
      </c>
    </row>
    <row r="528" spans="1:1" x14ac:dyDescent="0.25">
      <c r="A528" t="str">
        <f ca="1">IF(Valores!B528&lt;&gt;"", SUBSTITUTE(SUBSTITUTE(SUBSTITUTE($A$2, "{tbl}", d_TblName), "{field_list}", d_FieldList), "{values_list}", Valores!B528), "")</f>
        <v>INSERT INTO {{%puestos}} (clave, descr, nombre, puesto_stps, clave_stps, activo, id_rev, id_reg_cont, nivel, familia, labores, regimen, clasif) VALUES (352107, 'JEFE DE ESPECIALIDAD DE HOSPITAL GENERAL', '', 'MEDICO GENERAL', 914080200, 1, 1, 1, 35, 21, 7, 'C', '35.21.07');</v>
      </c>
    </row>
    <row r="529" spans="1:1" x14ac:dyDescent="0.25">
      <c r="A529" t="str">
        <f ca="1">IF(Valores!B529&lt;&gt;"", SUBSTITUTE(SUBSTITUTE(SUBSTITUTE($A$2, "{tbl}", d_TblName), "{field_list}", d_FieldList), "{values_list}", Valores!B529), "")</f>
        <v>INSERT INTO {{%puestos}} (clave, descr, nombre, puesto_stps, clave_stps, activo, id_rev, id_reg_cont, nivel, familia, labores, regimen, clasif) VALUES (353703, 'JEFE DE ESPECIALIDAD MEDICA DE TURNO', '', 'MEDICO GENERAL', 914080200, 1, 1, 1, 35, 37, 3, 'C', '35.37.03');</v>
      </c>
    </row>
    <row r="530" spans="1:1" x14ac:dyDescent="0.25">
      <c r="A530" t="str">
        <f ca="1">IF(Valores!B530&lt;&gt;"", SUBSTITUTE(SUBSTITUTE(SUBSTITUTE($A$2, "{tbl}", d_TblName), "{field_list}", d_FieldList), "{values_list}", Valores!B530), "")</f>
        <v>INSERT INTO {{%puestos}} (clave, descr, nombre, puesto_stps, clave_stps, activo, id_rev, id_reg_cont, nivel, familia, labores, regimen, clasif) VALUES (420419, 'JEFE DE GRUPO', '', 'ADMINISTRADOR', 825080301, 1, 1, 1, 42, 4, 19, 'C', '42.04.19');</v>
      </c>
    </row>
    <row r="531" spans="1:1" x14ac:dyDescent="0.25">
      <c r="A531" t="str">
        <f ca="1">IF(Valores!B531&lt;&gt;"", SUBSTITUTE(SUBSTITUTE(SUBSTITUTE($A$2, "{tbl}", d_TblName), "{field_list}", d_FieldList), "{values_list}", Valores!B531), "")</f>
        <v>INSERT INTO {{%puestos}} (clave, descr, nombre, puesto_stps, clave_stps, activo, id_rev, id_reg_cont, nivel, familia, labores, regimen, clasif) VALUES (322802, 'JEFE DE GRUPO DEPARTAMENTO DE INGENIERIA DE TELECOMUNICACIONES', '', 'INGENIERO EN TELECOMUNICACIONES', 454010300, 1, 1, 1, 32, 28, 2, 'C', '32.28.02');</v>
      </c>
    </row>
    <row r="532" spans="1:1" x14ac:dyDescent="0.25">
      <c r="A532" t="str">
        <f ca="1">IF(Valores!B532&lt;&gt;"", SUBSTITUTE(SUBSTITUTE(SUBSTITUTE($A$2, "{tbl}", d_TblName), "{field_list}", d_FieldList), "{values_list}", Valores!B532), "")</f>
        <v>INSERT INTO {{%puestos}} (clave, descr, nombre, puesto_stps, clave_stps, activo, id_rev, id_reg_cont, nivel, familia, labores, regimen, clasif) VALUES (247202, 'JEFE DE GUARDIA (CONTRAINCENDIO)', '', 'COMANDANTE DE BOMBEROS', 943020100, 1, 1, 2, 24, 72, 2, 'S', '24.72.02');</v>
      </c>
    </row>
    <row r="533" spans="1:1" x14ac:dyDescent="0.25">
      <c r="A533" t="str">
        <f ca="1">IF(Valores!B533&lt;&gt;"", SUBSTITUTE(SUBSTITUTE(SUBSTITUTE($A$2, "{tbl}", d_TblName), "{field_list}", d_FieldList), "{values_list}", Valores!B533), "")</f>
        <v>INSERT INTO {{%puestos}} (clave, descr, nombre, puesto_stps, clave_stps, activo, id_rev, id_reg_cont, nivel, familia, labores, regimen, clasif) VALUES (255432, 'JEFE DE GUARDIA-BOMBEO Y ALMACENAMIENTO', '', 'OPERADOR DE BOMBAS', 252020100, 1, 1, 2, 25, 54, 32, 'S', '25.54.32');</v>
      </c>
    </row>
    <row r="534" spans="1:1" x14ac:dyDescent="0.25">
      <c r="A534" t="str">
        <f ca="1">IF(Valores!B534&lt;&gt;"", SUBSTITUTE(SUBSTITUTE(SUBSTITUTE($A$2, "{tbl}", d_TblName), "{field_list}", d_FieldList), "{values_list}", Valores!B534), "")</f>
        <v>INSERT INTO {{%puestos}} (clave, descr, nombre, puesto_stps, clave_stps, activo, id_rev, id_reg_cont, nivel, familia, labores, regimen, clasif) VALUES (208202, 'JEFE DE GUARDIA-MUELLES', '', 'CAPITAN DE PUERTO', 643030100, 1, 1, 2, 20, 82, 2, 'S', '20.82.02');</v>
      </c>
    </row>
    <row r="535" spans="1:1" x14ac:dyDescent="0.25">
      <c r="A535" t="str">
        <f ca="1">IF(Valores!B535&lt;&gt;"", SUBSTITUTE(SUBSTITUTE(SUBSTITUTE($A$2, "{tbl}", d_TblName), "{field_list}", d_FieldList), "{values_list}", Valores!B535), "")</f>
        <v>INSERT INTO {{%puestos}} (clave, descr, nombre, puesto_stps, clave_stps, activo, id_rev, id_reg_cont, nivel, familia, labores, regimen, clasif) VALUES (235704, 'JEFE DE GUARDIA-PLANTAS', '', 'SUPERVISOR-OPERADOR DE PLANTA', 222010101, 1, 1, 2, 23, 57, 4, 'S', '23.57.04');</v>
      </c>
    </row>
    <row r="536" spans="1:1" x14ac:dyDescent="0.25">
      <c r="A536" t="str">
        <f ca="1">IF(Valores!B536&lt;&gt;"", SUBSTITUTE(SUBSTITUTE(SUBSTITUTE($A$2, "{tbl}", d_TblName), "{field_list}", d_FieldList), "{values_list}", Valores!B536), "")</f>
        <v>INSERT INTO {{%puestos}} (clave, descr, nombre, puesto_stps, clave_stps, activo, id_rev, id_reg_cont, nivel, familia, labores, regimen, clasif) VALUES (286101, 'JEFE DE MANTENIMIENTO', '', 'JEFE DE CAMPO DE MANTENIMIENTO', 454020200, 1, 1, 2, 28, 61, 1, 'S', '28.61.01');</v>
      </c>
    </row>
    <row r="537" spans="1:1" x14ac:dyDescent="0.25">
      <c r="A537" t="str">
        <f ca="1">IF(Valores!B537&lt;&gt;"", SUBSTITUTE(SUBSTITUTE(SUBSTITUTE($A$2, "{tbl}", d_TblName), "{field_list}", d_FieldList), "{values_list}", Valores!B537), "")</f>
        <v>INSERT INTO {{%puestos}} (clave, descr, nombre, puesto_stps, clave_stps, activo, id_rev, id_reg_cont, nivel, familia, labores, regimen, clasif) VALUES (296101, 'JEFE DE MANTENIMIENTO HOSPITAL REGIONAL O CENTRAL', '', 'TECNICO EN MANTENIMIENTO INDUSTRIAL', 413110500, 1, 1, 1, 29, 61, 1, 'C', '29.61.01');</v>
      </c>
    </row>
    <row r="538" spans="1:1" x14ac:dyDescent="0.25">
      <c r="A538" t="str">
        <f ca="1">IF(Valores!B538&lt;&gt;"", SUBSTITUTE(SUBSTITUTE(SUBSTITUTE($A$2, "{tbl}", d_TblName), "{field_list}", d_FieldList), "{values_list}", Valores!B538), "")</f>
        <v>INSERT INTO {{%puestos}} (clave, descr, nombre, puesto_stps, clave_stps, activo, id_rev, id_reg_cont, nivel, familia, labores, regimen, clasif) VALUES (338402, 'JEFE DE MAQUINAS DE BUQUETANQUE', '', 'JEFE MAQUINAS DE BARCO', 643020100, 1, 1, 1, 33, 84, 2, 'C', '33.84.02');</v>
      </c>
    </row>
    <row r="539" spans="1:1" x14ac:dyDescent="0.25">
      <c r="A539" t="str">
        <f ca="1">IF(Valores!B539&lt;&gt;"", SUBSTITUTE(SUBSTITUTE(SUBSTITUTE($A$2, "{tbl}", d_TblName), "{field_list}", d_FieldList), "{values_list}", Valores!B539), "")</f>
        <v>INSERT INTO {{%puestos}} (clave, descr, nombre, puesto_stps, clave_stps, activo, id_rev, id_reg_cont, nivel, familia, labores, regimen, clasif) VALUES (328402, 'JEFE DE MAQUINAS DE REMOLCADOR', '', 'JEFE MAQUINAS DE BARCO', 643020100, 1, 1, 1, 32, 84, 2, 'C', '32.84.02');</v>
      </c>
    </row>
    <row r="540" spans="1:1" x14ac:dyDescent="0.25">
      <c r="A540" t="str">
        <f ca="1">IF(Valores!B540&lt;&gt;"", SUBSTITUTE(SUBSTITUTE(SUBSTITUTE($A$2, "{tbl}", d_TblName), "{field_list}", d_FieldList), "{values_list}", Valores!B540), "")</f>
        <v>INSERT INTO {{%puestos}} (clave, descr, nombre, puesto_stps, clave_stps, activo, id_rev, id_reg_cont, nivel, familia, labores, regimen, clasif) VALUES (248201, 'JEFE DE MUELLES', '', 'CAPITAN DE PUERTO', 643030100, 1, 1, 2, 24, 82, 1, 'S', '24.82.01');</v>
      </c>
    </row>
    <row r="541" spans="1:1" x14ac:dyDescent="0.25">
      <c r="A541" t="str">
        <f ca="1">IF(Valores!B541&lt;&gt;"", SUBSTITUTE(SUBSTITUTE(SUBSTITUTE($A$2, "{tbl}", d_TblName), "{field_list}", d_FieldList), "{values_list}", Valores!B541), "")</f>
        <v>INSERT INTO {{%puestos}} (clave, descr, nombre, puesto_stps, clave_stps, activo, id_rev, id_reg_cont, nivel, familia, labores, regimen, clasif) VALUES (303709, 'JEFE DE TRABAJO SOCIAL EN HOSPITAL CENTRAL O REGIONAL', '', 'TRABAJADOR SOCIAL', 933030400, 1, 1, 1, 30, 37, 9, 'C', '30.37.09');</v>
      </c>
    </row>
    <row r="542" spans="1:1" x14ac:dyDescent="0.25">
      <c r="A542" t="str">
        <f ca="1">IF(Valores!B542&lt;&gt;"", SUBSTITUTE(SUBSTITUTE(SUBSTITUTE($A$2, "{tbl}", d_TblName), "{field_list}", d_FieldList), "{values_list}", Valores!B542), "")</f>
        <v>INSERT INTO {{%puestos}} (clave, descr, nombre, puesto_stps, clave_stps, activo, id_rev, id_reg_cont, nivel, familia, labores, regimen, clasif) VALUES (283759, 'JEFE DE TRABAJO SOCIAL EN HOSPITAL GENERAL', '', 'ASISTENTE SOCIAL TECNICO', 933030200, 1, 1, 2, 28, 37, 59, 'S', '28.37.59');</v>
      </c>
    </row>
    <row r="543" spans="1:1" x14ac:dyDescent="0.25">
      <c r="A543" t="str">
        <f ca="1">IF(Valores!B543&lt;&gt;"", SUBSTITUTE(SUBSTITUTE(SUBSTITUTE($A$2, "{tbl}", d_TblName), "{field_list}", d_FieldList), "{values_list}", Valores!B543), "")</f>
        <v>INSERT INTO {{%puestos}} (clave, descr, nombre, puesto_stps, clave_stps, activo, id_rev, id_reg_cont, nivel, familia, labores, regimen, clasif) VALUES (308101, 'JEFE DE TRANSPORTES EN DISTRITOS POZA RICA O REYNOSA', '', 'SUPERVISOR DE TRANSPORTACIÃ‹N', 653020202, 1, 1, 2, 30, 81, 1, 'S', '30.81.01');</v>
      </c>
    </row>
    <row r="544" spans="1:1" x14ac:dyDescent="0.25">
      <c r="A544" t="str">
        <f ca="1">IF(Valores!B544&lt;&gt;"", SUBSTITUTE(SUBSTITUTE(SUBSTITUTE($A$2, "{tbl}", d_TblName), "{field_list}", d_FieldList), "{values_list}", Valores!B544), "")</f>
        <v>INSERT INTO {{%puestos}} (clave, descr, nombre, puesto_stps, clave_stps, activo, id_rev, id_reg_cont, nivel, familia, labores, regimen, clasif) VALUES (362901, 'JEFE DE UNIDAD DE INFORMATICA DE ZONA', '', 'JEFE DE SISTEMAS (INFORMâ”´TICA)', 443010100, 1, 1, 1, 36, 29, 1, 'C', '36.29.01');</v>
      </c>
    </row>
    <row r="545" spans="1:1" x14ac:dyDescent="0.25">
      <c r="A545" t="str">
        <f ca="1">IF(Valores!B545&lt;&gt;"", SUBSTITUTE(SUBSTITUTE(SUBSTITUTE($A$2, "{tbl}", d_TblName), "{field_list}", d_FieldList), "{values_list}", Valores!B545), "")</f>
        <v>INSERT INTO {{%puestos}} (clave, descr, nombre, puesto_stps, clave_stps, activo, id_rev, id_reg_cont, nivel, familia, labores, regimen, clasif) VALUES (307201, 'JEFE DEL DEPARTAMENTO DE SEGURIDAD E HIGIENE INDUSTRIAL Y PROTECCIÃ‹N AMBIENTAL', '', 'COMANDANTE DE BOMBEROS', 943020100, 1, 1, 2, 30, 72, 1, 'S', '30.72.01');</v>
      </c>
    </row>
    <row r="546" spans="1:1" x14ac:dyDescent="0.25">
      <c r="A546" t="str">
        <f ca="1">IF(Valores!B546&lt;&gt;"", SUBSTITUTE(SUBSTITUTE(SUBSTITUTE($A$2, "{tbl}", d_TblName), "{field_list}", d_FieldList), "{values_list}", Valores!B546), "")</f>
        <v>INSERT INTO {{%puestos}} (clave, descr, nombre, puesto_stps, clave_stps, activo, id_rev, id_reg_cont, nivel, familia, labores, regimen, clasif) VALUES (343301, 'JEFE REGIONAL DE ADMINISTRACION Y CONTROL DE SUMINISTROS', '', 'ADMINISTRADOR', 825080301, 1, 1, 1, 34, 33, 1, 'C', '34.33.01');</v>
      </c>
    </row>
    <row r="547" spans="1:1" x14ac:dyDescent="0.25">
      <c r="A547" t="str">
        <f ca="1">IF(Valores!B547&lt;&gt;"", SUBSTITUTE(SUBSTITUTE(SUBSTITUTE($A$2, "{tbl}", d_TblName), "{field_list}", d_FieldList), "{values_list}", Valores!B547), "")</f>
        <v>INSERT INTO {{%puestos}} (clave, descr, nombre, puesto_stps, clave_stps, activo, id_rev, id_reg_cont, nivel, familia, labores, regimen, clasif) VALUES (106136, 'LAVADOR DE CALDERAS', '', 'MECANICO MANTENIMIENTO DE CALDERAS', 413030500, 1, 1, 2, 10, 61, 36, 'S', '10.61.36');</v>
      </c>
    </row>
    <row r="548" spans="1:1" x14ac:dyDescent="0.25">
      <c r="A548" t="str">
        <f ca="1">IF(Valores!B548&lt;&gt;"", SUBSTITUTE(SUBSTITUTE(SUBSTITUTE($A$2, "{tbl}", d_TblName), "{field_list}", d_FieldList), "{values_list}", Valores!B548), "")</f>
        <v>INSERT INTO {{%puestos}} (clave, descr, nombre, puesto_stps, clave_stps, activo, id_rev, id_reg_cont, nivel, familia, labores, regimen, clasif) VALUES (293601, 'LICENCIADO EN DERECHO (AUXILIAR)', '', 'ABOGADO', 825060200, 1, 1, 1, 29, 36, 1, 'C', '29.36.01');</v>
      </c>
    </row>
    <row r="549" spans="1:1" x14ac:dyDescent="0.25">
      <c r="A549" t="str">
        <f ca="1">IF(Valores!B549&lt;&gt;"", SUBSTITUTE(SUBSTITUTE(SUBSTITUTE($A$2, "{tbl}", d_TblName), "{field_list}", d_FieldList), "{values_list}", Valores!B549), "")</f>
        <v>INSERT INTO {{%puestos}} (clave, descr, nombre, puesto_stps, clave_stps, activo, id_rev, id_reg_cont, nivel, familia, labores, regimen, clasif) VALUES (135511, 'LLENADOR DE CARROS-TANQUE', '', 'OPERADOR DE DESTILACIÃ‹N Y Ã¡REFINACIÃ‹N DE PETRÃ‹LEO Y GAS NATURAL', 232050300, 1, 1, 2, 13, 55, 11, 'S', '13.55.11');</v>
      </c>
    </row>
    <row r="550" spans="1:1" x14ac:dyDescent="0.25">
      <c r="A550" t="str">
        <f ca="1">IF(Valores!B550&lt;&gt;"", SUBSTITUTE(SUBSTITUTE(SUBSTITUTE($A$2, "{tbl}", d_TblName), "{field_list}", d_FieldList), "{values_list}", Valores!B550), "")</f>
        <v>INSERT INTO {{%puestos}} (clave, descr, nombre, puesto_stps, clave_stps, activo, id_rev, id_reg_cont, nivel, familia, labores, regimen, clasif) VALUES (208301, 'MAQUINISTA DE LOCOMOTORA PATIO (Vâ•A ANCHA)', '', 'MAQUINISTA LOCOMOTORA', 613040103, 1, 1, 2, 20, 83, 1, 'S', '20.83.01');</v>
      </c>
    </row>
    <row r="551" spans="1:1" x14ac:dyDescent="0.25">
      <c r="A551" t="str">
        <f ca="1">IF(Valores!B551&lt;&gt;"", SUBSTITUTE(SUBSTITUTE(SUBSTITUTE($A$2, "{tbl}", d_TblName), "{field_list}", d_FieldList), "{values_list}", Valores!B551), "")</f>
        <v>INSERT INTO {{%puestos}} (clave, descr, nombre, puesto_stps, clave_stps, activo, id_rev, id_reg_cont, nivel, familia, labores, regimen, clasif) VALUES (148426, 'MARINERO (BUQUE)', '', 'MARINERO', 641010200, 1, 1, 2, 14, 84, 26, 'S', '14.84.26');</v>
      </c>
    </row>
    <row r="552" spans="1:1" x14ac:dyDescent="0.25">
      <c r="A552" t="str">
        <f ca="1">IF(Valores!B552&lt;&gt;"", SUBSTITUTE(SUBSTITUTE(SUBSTITUTE($A$2, "{tbl}", d_TblName), "{field_list}", d_FieldList), "{values_list}", Valores!B552), "")</f>
        <v>INSERT INTO {{%puestos}} (clave, descr, nombre, puesto_stps, clave_stps, activo, id_rev, id_reg_cont, nivel, familia, labores, regimen, clasif) VALUES (138429, 'MARINERO (COCINERO FLUVIAL)', '', 'MARINERO', 641010200, 1, 1, 2, 13, 84, 29, 'S', '13.84.29');</v>
      </c>
    </row>
    <row r="553" spans="1:1" x14ac:dyDescent="0.25">
      <c r="A553" t="str">
        <f ca="1">IF(Valores!B553&lt;&gt;"", SUBSTITUTE(SUBSTITUTE(SUBSTITUTE($A$2, "{tbl}", d_TblName), "{field_list}", d_FieldList), "{values_list}", Valores!B553), "")</f>
        <v>INSERT INTO {{%puestos}} (clave, descr, nombre, puesto_stps, clave_stps, activo, id_rev, id_reg_cont, nivel, familia, labores, regimen, clasif) VALUES (158428, 'MARINERO (PROEL)', '', 'MARINERO', 641010200, 1, 1, 2, 15, 84, 28, 'S', '15.84.28');</v>
      </c>
    </row>
    <row r="554" spans="1:1" x14ac:dyDescent="0.25">
      <c r="A554" t="str">
        <f ca="1">IF(Valores!B554&lt;&gt;"", SUBSTITUTE(SUBSTITUTE(SUBSTITUTE($A$2, "{tbl}", d_TblName), "{field_list}", d_FieldList), "{values_list}", Valores!B554), "")</f>
        <v>INSERT INTO {{%puestos}} (clave, descr, nombre, puesto_stps, clave_stps, activo, id_rev, id_reg_cont, nivel, familia, labores, regimen, clasif) VALUES (118205, 'MARINERO AMARRADOR', '', 'MARINERO', 641010200, 1, 1, 2, 11, 82, 5, 'S', '11.82.05');</v>
      </c>
    </row>
    <row r="555" spans="1:1" x14ac:dyDescent="0.25">
      <c r="A555" t="str">
        <f ca="1">IF(Valores!B555&lt;&gt;"", SUBSTITUTE(SUBSTITUTE(SUBSTITUTE($A$2, "{tbl}", d_TblName), "{field_list}", d_FieldList), "{values_list}", Valores!B555), "")</f>
        <v>INSERT INTO {{%puestos}} (clave, descr, nombre, puesto_stps, clave_stps, activo, id_rev, id_reg_cont, nivel, familia, labores, regimen, clasif) VALUES (118430, 'MARINERO FLUVIAL', '', 'MARINERO', 641010200, 1, 1, 2, 11, 84, 30, 'S', '11.84.30');</v>
      </c>
    </row>
    <row r="556" spans="1:1" x14ac:dyDescent="0.25">
      <c r="A556" t="str">
        <f ca="1">IF(Valores!B556&lt;&gt;"", SUBSTITUTE(SUBSTITUTE(SUBSTITUTE($A$2, "{tbl}", d_TblName), "{field_list}", d_FieldList), "{values_list}", Valores!B556), "")</f>
        <v>INSERT INTO {{%puestos}} (clave, descr, nombre, puesto_stps, clave_stps, activo, id_rev, id_reg_cont, nivel, familia, labores, regimen, clasif) VALUES (158425, 'MARINERO-TIMONEL (LAGUNA COSTA-REMOLCADOR FLUVIAL)', '', 'TIMONEL REMOLCADOR', 641010600, 1, 1, 2, 15, 84, 25, 'S', '15.84.25');</v>
      </c>
    </row>
    <row r="557" spans="1:1" x14ac:dyDescent="0.25">
      <c r="A557" t="str">
        <f ca="1">IF(Valores!B557&lt;&gt;"", SUBSTITUTE(SUBSTITUTE(SUBSTITUTE($A$2, "{tbl}", d_TblName), "{field_list}", d_FieldList), "{values_list}", Valores!B557), "")</f>
        <v>INSERT INTO {{%puestos}} (clave, descr, nombre, puesto_stps, clave_stps, activo, id_rev, id_reg_cont, nivel, familia, labores, regimen, clasif) VALUES (138434, 'MARMITÃ‹N', '', 'MARINERO', 641010200, 1, 1, 2, 13, 84, 34, 'S', '13.84.34');</v>
      </c>
    </row>
    <row r="558" spans="1:1" x14ac:dyDescent="0.25">
      <c r="A558" t="str">
        <f ca="1">IF(Valores!B558&lt;&gt;"", SUBSTITUTE(SUBSTITUTE(SUBSTITUTE($A$2, "{tbl}", d_TblName), "{field_list}", d_FieldList), "{values_list}", Valores!B558), "")</f>
        <v>INSERT INTO {{%puestos}} (clave, descr, nombre, puesto_stps, clave_stps, activo, id_rev, id_reg_cont, nivel, familia, labores, regimen, clasif) VALUES (256305, 'MAYORDOMO (ALBAÑILES)', '', 'ALBAÑIL (CONSTRUCCION)', 322010100, 1, 1, 2, 25, 63, 5, 'S', '25.63.05');</v>
      </c>
    </row>
    <row r="559" spans="1:1" x14ac:dyDescent="0.25">
      <c r="A559" t="str">
        <f ca="1">IF(Valores!B559&lt;&gt;"", SUBSTITUTE(SUBSTITUTE(SUBSTITUTE($A$2, "{tbl}", d_TblName), "{field_list}", d_FieldList), "{values_list}", Valores!B559), "")</f>
        <v>INSERT INTO {{%puestos}} (clave, descr, nombre, puesto_stps, clave_stps, activo, id_rev, id_reg_cont, nivel, familia, labores, regimen, clasif) VALUES (256306, 'MAYORDOMO (CARPINTEROS)', '', 'MAESTRO CARPINTERO', 332010203, 1, 1, 2, 25, 63, 6, 'S', '25.63.06');</v>
      </c>
    </row>
    <row r="560" spans="1:1" x14ac:dyDescent="0.25">
      <c r="A560" t="str">
        <f ca="1">IF(Valores!B560&lt;&gt;"", SUBSTITUTE(SUBSTITUTE(SUBSTITUTE($A$2, "{tbl}", d_TblName), "{field_list}", d_FieldList), "{values_list}", Valores!B560), "")</f>
        <v>INSERT INTO {{%puestos}} (clave, descr, nombre, puesto_stps, clave_stps, activo, id_rev, id_reg_cont, nivel, familia, labores, regimen, clasif) VALUES (256307, 'MAYORDOMO (COMBUSTION INTERNA)', '', 'MECANICO', 412010601, 1, 1, 2, 25, 63, 7, 'S', '25.63.07');</v>
      </c>
    </row>
    <row r="561" spans="1:1" x14ac:dyDescent="0.25">
      <c r="A561" t="str">
        <f ca="1">IF(Valores!B561&lt;&gt;"", SUBSTITUTE(SUBSTITUTE(SUBSTITUTE($A$2, "{tbl}", d_TblName), "{field_list}", d_FieldList), "{values_list}", Valores!B561), "")</f>
        <v>INSERT INTO {{%puestos}} (clave, descr, nombre, puesto_stps, clave_stps, activo, id_rev, id_reg_cont, nivel, familia, labores, regimen, clasif) VALUES (256308, 'MAYORDOMO (CONSTRUCCION Y TRABAJOS GENERALES)', '', 'SUPERVISOR DE OBRA', 313030200, 1, 1, 2, 25, 63, 8, 'S', '25.63.08');</v>
      </c>
    </row>
    <row r="562" spans="1:1" x14ac:dyDescent="0.25">
      <c r="A562" t="str">
        <f ca="1">IF(Valores!B562&lt;&gt;"", SUBSTITUTE(SUBSTITUTE(SUBSTITUTE($A$2, "{tbl}", d_TblName), "{field_list}", d_FieldList), "{values_list}", Valores!B562), "")</f>
        <v>INSERT INTO {{%puestos}} (clave, descr, nombre, puesto_stps, clave_stps, activo, id_rev, id_reg_cont, nivel, familia, labores, regimen, clasif) VALUES (256309, 'MAYORDOMO (ELECTRICISTAS)', '', 'ELECTRICISTA', 423030301, 1, 1, 2, 25, 63, 9, 'S', '25.63.09');</v>
      </c>
    </row>
    <row r="563" spans="1:1" x14ac:dyDescent="0.25">
      <c r="A563" t="str">
        <f ca="1">IF(Valores!B563&lt;&gt;"", SUBSTITUTE(SUBSTITUTE(SUBSTITUTE($A$2, "{tbl}", d_TblName), "{field_list}", d_FieldList), "{values_list}", Valores!B563), "")</f>
        <v>INSERT INTO {{%puestos}} (clave, descr, nombre, puesto_stps, clave_stps, activo, id_rev, id_reg_cont, nivel, familia, labores, regimen, clasif) VALUES (256301, 'MAYORDOMO (INSTRUMENTISTAS)', '', 'TECNICO ELECTROMECANICO', 423040600, 1, 1, 2, 25, 63, 1, 'S', '25.63.01');</v>
      </c>
    </row>
    <row r="564" spans="1:1" x14ac:dyDescent="0.25">
      <c r="A564" t="str">
        <f ca="1">IF(Valores!B564&lt;&gt;"", SUBSTITUTE(SUBSTITUTE(SUBSTITUTE($A$2, "{tbl}", d_TblName), "{field_list}", d_FieldList), "{values_list}", Valores!B564), "")</f>
        <v>INSERT INTO {{%puestos}} (clave, descr, nombre, puesto_stps, clave_stps, activo, id_rev, id_reg_cont, nivel, familia, labores, regimen, clasif) VALUES (256311, 'MAYORDOMO (PAILEROS)', '', 'PAILERO', 572290600, 1, 1, 2, 25, 63, 11, 'S', '25.63.11');</v>
      </c>
    </row>
    <row r="565" spans="1:1" x14ac:dyDescent="0.25">
      <c r="A565" t="str">
        <f ca="1">IF(Valores!B565&lt;&gt;"", SUBSTITUTE(SUBSTITUTE(SUBSTITUTE($A$2, "{tbl}", d_TblName), "{field_list}", d_FieldList), "{values_list}", Valores!B565), "")</f>
        <v>INSERT INTO {{%puestos}} (clave, descr, nombre, puesto_stps, clave_stps, activo, id_rev, id_reg_cont, nivel, familia, labores, regimen, clasif) VALUES (256312, 'MAYORDOMO (PINTORES)', '', 'PINTOR', 331040202, 1, 1, 2, 25, 63, 12, 'S', '25.63.12');</v>
      </c>
    </row>
    <row r="566" spans="1:1" x14ac:dyDescent="0.25">
      <c r="A566" t="str">
        <f ca="1">IF(Valores!B566&lt;&gt;"", SUBSTITUTE(SUBSTITUTE(SUBSTITUTE($A$2, "{tbl}", d_TblName), "{field_list}", d_FieldList), "{values_list}", Valores!B566), "")</f>
        <v>INSERT INTO {{%puestos}} (clave, descr, nombre, puesto_stps, clave_stps, activo, id_rev, id_reg_cont, nivel, familia, labores, regimen, clasif) VALUES (256314, 'MAYORDOMO (SOLDADORES)', '', 'SOLDADOR', 572240101, 1, 1, 2, 25, 63, 14, 'S', '25.63.14');</v>
      </c>
    </row>
    <row r="567" spans="1:1" x14ac:dyDescent="0.25">
      <c r="A567" t="str">
        <f ca="1">IF(Valores!B567&lt;&gt;"", SUBSTITUTE(SUBSTITUTE(SUBSTITUTE($A$2, "{tbl}", d_TblName), "{field_list}", d_FieldList), "{values_list}", Valores!B567), "")</f>
        <v>INSERT INTO {{%puestos}} (clave, descr, nombre, puesto_stps, clave_stps, activo, id_rev, id_reg_cont, nivel, familia, labores, regimen, clasif) VALUES (256304, 'MAYORDOMO (TALLERES)', '', 'TECNICO ELECTROMECANICO', 423040600, 1, 1, 2, 25, 63, 4, 'S', '25.63.04');</v>
      </c>
    </row>
    <row r="568" spans="1:1" x14ac:dyDescent="0.25">
      <c r="A568" t="str">
        <f ca="1">IF(Valores!B568&lt;&gt;"", SUBSTITUTE(SUBSTITUTE(SUBSTITUTE($A$2, "{tbl}", d_TblName), "{field_list}", d_FieldList), "{values_list}", Valores!B568), "")</f>
        <v>INSERT INTO {{%puestos}} (clave, descr, nombre, puesto_stps, clave_stps, activo, id_rev, id_reg_cont, nivel, familia, labores, regimen, clasif) VALUES (256315, 'MAYORDOMO (TUBEROS)', '', 'DUCTERO', 342010100, 1, 1, 2, 25, 63, 15, 'S', '25.63.15');</v>
      </c>
    </row>
    <row r="569" spans="1:1" x14ac:dyDescent="0.25">
      <c r="A569" t="str">
        <f ca="1">IF(Valores!B569&lt;&gt;"", SUBSTITUTE(SUBSTITUTE(SUBSTITUTE($A$2, "{tbl}", d_TblName), "{field_list}", d_FieldList), "{values_list}", Valores!B569), "")</f>
        <v>INSERT INTO {{%puestos}} (clave, descr, nombre, puesto_stps, clave_stps, activo, id_rev, id_reg_cont, nivel, familia, labores, regimen, clasif) VALUES (218419, 'MAYORDOMO COCINERO-REMOLCADOR', '', 'COCINERO DE BARCO', 722040500, 1, 1, 2, 21, 84, 19, 'S', '21.84.19');</v>
      </c>
    </row>
    <row r="570" spans="1:1" x14ac:dyDescent="0.25">
      <c r="A570" t="str">
        <f ca="1">IF(Valores!B570&lt;&gt;"", SUBSTITUTE(SUBSTITUTE(SUBSTITUTE($A$2, "{tbl}", d_TblName), "{field_list}", d_FieldList), "{values_list}", Valores!B570), "")</f>
        <v>INSERT INTO {{%puestos}} (clave, descr, nombre, puesto_stps, clave_stps, activo, id_rev, id_reg_cont, nivel, familia, labores, regimen, clasif) VALUES (228419, 'MAYORDOMO DE MARINA-BUQUE TANQUE', '', 'MARINERO', 641010200, 1, 1, 2, 22, 84, 19, 'S', '22.84.19');</v>
      </c>
    </row>
    <row r="571" spans="1:1" x14ac:dyDescent="0.25">
      <c r="A571" t="str">
        <f ca="1">IF(Valores!B571&lt;&gt;"", SUBSTITUTE(SUBSTITUTE(SUBSTITUTE($A$2, "{tbl}", d_TblName), "{field_list}", d_FieldList), "{values_list}", Valores!B571), "")</f>
        <v>INSERT INTO {{%puestos}} (clave, descr, nombre, puesto_stps, clave_stps, activo, id_rev, id_reg_cont, nivel, familia, labores, regimen, clasif) VALUES (255211, 'MAYORDOMO DE TRANSPORTE DE EQUIPOS DE PERFORACION Y/O TERMINACION Y REPARACION DE POZOS', 'MAYORDOMO', 'SUPERVISOR DE TRANSPORTE TERRESTRE', 653020300, 1, 1, 2, 25, 52, 11, 'S', '25.52.11');</v>
      </c>
    </row>
    <row r="572" spans="1:1" x14ac:dyDescent="0.25">
      <c r="A572" t="str">
        <f ca="1">IF(Valores!B572&lt;&gt;"", SUBSTITUTE(SUBSTITUTE(SUBSTITUTE($A$2, "{tbl}", d_TblName), "{field_list}", d_FieldList), "{values_list}", Valores!B572), "")</f>
        <v>INSERT INTO {{%puestos}} (clave, descr, nombre, puesto_stps, clave_stps, activo, id_rev, id_reg_cont, nivel, familia, labores, regimen, clasif) VALUES (238102, 'MAYORDOMO DE TRANSPORTES', 'MAYORDOMO', 'SUPERVISOR DE TRANSPORTACIÃ‹N', 653020202, 1, 1, 2, 23, 81, 2, 'S', '23.81.02');</v>
      </c>
    </row>
    <row r="573" spans="1:1" x14ac:dyDescent="0.25">
      <c r="A573" t="str">
        <f ca="1">IF(Valores!B573&lt;&gt;"", SUBSTITUTE(SUBSTITUTE(SUBSTITUTE($A$2, "{tbl}", d_TblName), "{field_list}", d_FieldList), "{values_list}", Valores!B573), "")</f>
        <v>INSERT INTO {{%puestos}} (clave, descr, nombre, puesto_stps, clave_stps, activo, id_rev, id_reg_cont, nivel, familia, labores, regimen, clasif) VALUES (263704, 'MEDICO AUXILIAR', '', 'MEDICO GENERAL', 914080200, 1, 1, 1, 26, 37, 4, 'C', '26.37.04');</v>
      </c>
    </row>
    <row r="574" spans="1:1" x14ac:dyDescent="0.25">
      <c r="A574" t="str">
        <f ca="1">IF(Valores!B574&lt;&gt;"", SUBSTITUTE(SUBSTITUTE(SUBSTITUTE($A$2, "{tbl}", d_TblName), "{field_list}", d_FieldList), "{values_list}", Valores!B574), "")</f>
        <v>INSERT INTO {{%puestos}} (clave, descr, nombre, puesto_stps, clave_stps, activo, id_rev, id_reg_cont, nivel, familia, labores, regimen, clasif) VALUES (333703, 'MEDICO CIRUJANO DENTISTA', '', 'MEDICO CIRUJANO DENTISTA', 914010105, 1, 1, 1, 33, 37, 3, 'C', '33.37.03');</v>
      </c>
    </row>
    <row r="575" spans="1:1" x14ac:dyDescent="0.25">
      <c r="A575" t="str">
        <f ca="1">IF(Valores!B575&lt;&gt;"", SUBSTITUTE(SUBSTITUTE(SUBSTITUTE($A$2, "{tbl}", d_TblName), "{field_list}", d_FieldList), "{values_list}", Valores!B575), "")</f>
        <v>INSERT INTO {{%puestos}} (clave, descr, nombre, puesto_stps, clave_stps, activo, id_rev, id_reg_cont, nivel, familia, labores, regimen, clasif) VALUES (353704, 'MEDICO CIRUJANO ESPECIALISTA', '', 'MEDICO GENERAL', 914080200, 1, 1, 1, 35, 37, 4, 'C', '35.37.04');</v>
      </c>
    </row>
    <row r="576" spans="1:1" x14ac:dyDescent="0.25">
      <c r="A576" t="str">
        <f ca="1">IF(Valores!B576&lt;&gt;"", SUBSTITUTE(SUBSTITUTE(SUBSTITUTE($A$2, "{tbl}", d_TblName), "{field_list}", d_FieldList), "{values_list}", Valores!B576), "")</f>
        <v>INSERT INTO {{%puestos}} (clave, descr, nombre, puesto_stps, clave_stps, activo, id_rev, id_reg_cont, nivel, familia, labores, regimen, clasif) VALUES (333704, 'MEDICO CIRUJANO GENERAL', '', 'MEDICO GENERAL', 914080200, 1, 1, 1, 33, 37, 4, 'C', '33.37.04');</v>
      </c>
    </row>
    <row r="577" spans="1:1" x14ac:dyDescent="0.25">
      <c r="A577" t="str">
        <f ca="1">IF(Valores!B577&lt;&gt;"", SUBSTITUTE(SUBSTITUTE(SUBSTITUTE($A$2, "{tbl}", d_TblName), "{field_list}", d_FieldList), "{values_list}", Valores!B577), "")</f>
        <v>INSERT INTO {{%puestos}} (clave, descr, nombre, puesto_stps, clave_stps, activo, id_rev, id_reg_cont, nivel, familia, labores, regimen, clasif) VALUES (353751, 'MEDICO PERITO', '', 'MEDICO GENERAL', 914080200, 1, 1, 1, 35, 37, 51, 'C', '35.37.51');</v>
      </c>
    </row>
    <row r="578" spans="1:1" x14ac:dyDescent="0.25">
      <c r="A578" t="str">
        <f ca="1">IF(Valores!B578&lt;&gt;"", SUBSTITUTE(SUBSTITUTE(SUBSTITUTE($A$2, "{tbl}", d_TblName), "{field_list}", d_FieldList), "{values_list}", Valores!B578), "")</f>
        <v>INSERT INTO {{%puestos}} (clave, descr, nombre, puesto_stps, clave_stps, activo, id_rev, id_reg_cont, nivel, familia, labores, regimen, clasif) VALUES (165407, 'MEDIDOR FISCAL', '', 'INSPECTOR FISCAL', 923030400, 1, 1, 2, 16, 54, 7, 'S', '16.54.07');</v>
      </c>
    </row>
    <row r="579" spans="1:1" x14ac:dyDescent="0.25">
      <c r="A579" t="str">
        <f ca="1">IF(Valores!B579&lt;&gt;"", SUBSTITUTE(SUBSTITUTE(SUBSTITUTE($A$2, "{tbl}", d_TblName), "{field_list}", d_FieldList), "{values_list}", Valores!B579), "")</f>
        <v>INSERT INTO {{%puestos}} (clave, descr, nombre, puesto_stps, clave_stps, activo, id_rev, id_reg_cont, nivel, familia, labores, regimen, clasif) VALUES (125409, 'MEDIDOR GENERAL', '', 'SUPERVISOR-OPERADOR DE PLANTA', 222010101, 1, 1, 2, 12, 54, 9, 'S', '12.54.09');</v>
      </c>
    </row>
    <row r="580" spans="1:1" x14ac:dyDescent="0.25">
      <c r="A580" t="str">
        <f ca="1">IF(Valores!B580&lt;&gt;"", SUBSTITUTE(SUBSTITUTE(SUBSTITUTE($A$2, "{tbl}", d_TblName), "{field_list}", d_FieldList), "{values_list}", Valores!B580), "")</f>
        <v>INSERT INTO {{%puestos}} (clave, descr, nombre, puesto_stps, clave_stps, activo, id_rev, id_reg_cont, nivel, familia, labores, regimen, clasif) VALUES (84406, 'MENSAJERO', '', 'MENSAJERO', 781030100, 1, 1, 2, 8, 44, 6, 'S', '08.44.06');</v>
      </c>
    </row>
    <row r="581" spans="1:1" x14ac:dyDescent="0.25">
      <c r="A581" t="str">
        <f ca="1">IF(Valores!B581&lt;&gt;"", SUBSTITUTE(SUBSTITUTE(SUBSTITUTE($A$2, "{tbl}", d_TblName), "{field_list}", d_FieldList), "{values_list}", Valores!B581), "")</f>
        <v>INSERT INTO {{%puestos}} (clave, descr, nombre, puesto_stps, clave_stps, activo, id_rev, id_reg_cont, nivel, familia, labores, regimen, clasif) VALUES (158511, 'MOTOCICLISTA', '', 'MOTOCICLISTA-MENSAJERO', 781030300, 1, 1, 2, 15, 85, 11, 'S', '15.85.11');</v>
      </c>
    </row>
    <row r="582" spans="1:1" x14ac:dyDescent="0.25">
      <c r="A582" t="str">
        <f ca="1">IF(Valores!B582&lt;&gt;"", SUBSTITUTE(SUBSTITUTE(SUBSTITUTE($A$2, "{tbl}", d_TblName), "{field_list}", d_FieldList), "{values_list}", Valores!B582), "")</f>
        <v>INSERT INTO {{%puestos}} (clave, descr, nombre, puesto_stps, clave_stps, activo, id_rev, id_reg_cont, nivel, familia, labores, regimen, clasif) VALUES (238412, 'MOTORISTA DE PRIMERA (MARINA)', '', 'MARINERO', 641010200, 1, 1, 2, 23, 84, 12, 'S', '23.84.12');</v>
      </c>
    </row>
    <row r="583" spans="1:1" x14ac:dyDescent="0.25">
      <c r="A583" t="str">
        <f ca="1">IF(Valores!B583&lt;&gt;"", SUBSTITUTE(SUBSTITUTE(SUBSTITUTE($A$2, "{tbl}", d_TblName), "{field_list}", d_FieldList), "{values_list}", Valores!B583), "")</f>
        <v>INSERT INTO {{%puestos}} (clave, descr, nombre, puesto_stps, clave_stps, activo, id_rev, id_reg_cont, nivel, familia, labores, regimen, clasif) VALUES (248412, 'MOTORISTA DE PRIMERA LANCHAS DE PASAJE PARA LAS BARCAZAS DE PERFORACION', '', 'MOTORISTA', 413060200, 1, 1, 2, 24, 84, 12, 'S', '24.84.12');</v>
      </c>
    </row>
    <row r="584" spans="1:1" x14ac:dyDescent="0.25">
      <c r="A584" t="str">
        <f ca="1">IF(Valores!B584&lt;&gt;"", SUBSTITUTE(SUBSTITUTE(SUBSTITUTE($A$2, "{tbl}", d_TblName), "{field_list}", d_FieldList), "{values_list}", Valores!B584), "")</f>
        <v>INSERT INTO {{%puestos}} (clave, descr, nombre, puesto_stps, clave_stps, activo, id_rev, id_reg_cont, nivel, familia, labores, regimen, clasif) VALUES (218412, 'MOTORISTA DE SEGUNDA (MARINA)', '', 'MARINERO', 641010200, 1, 1, 2, 21, 84, 12, 'S', '21.84.12');</v>
      </c>
    </row>
    <row r="585" spans="1:1" x14ac:dyDescent="0.25">
      <c r="A585" t="str">
        <f ca="1">IF(Valores!B585&lt;&gt;"", SUBSTITUTE(SUBSTITUTE(SUBSTITUTE($A$2, "{tbl}", d_TblName), "{field_list}", d_FieldList), "{values_list}", Valores!B585), "")</f>
        <v>INSERT INTO {{%puestos}} (clave, descr, nombre, puesto_stps, clave_stps, activo, id_rev, id_reg_cont, nivel, familia, labores, regimen, clasif) VALUES (125313, 'MUESTRERO PROBADOR-PRODUCCION', '', 'PROBADOR', 532020102, 1, 1, 2, 12, 53, 13, 'S', '12.53.13');</v>
      </c>
    </row>
    <row r="586" spans="1:1" x14ac:dyDescent="0.25">
      <c r="A586" t="str">
        <f ca="1">IF(Valores!B586&lt;&gt;"", SUBSTITUTE(SUBSTITUTE(SUBSTITUTE($A$2, "{tbl}", d_TblName), "{field_list}", d_FieldList), "{values_list}", Valores!B586), "")</f>
        <v>INSERT INTO {{%puestos}} (clave, descr, nombre, puesto_stps, clave_stps, activo, id_rev, id_reg_cont, nivel, familia, labores, regimen, clasif) VALUES (86107, 'OBRERO GENERAL', 'OBRERO', 'PEON', 221010202, 1, 1, 2, 8, 61, 7, 'S', '08.61.07');</v>
      </c>
    </row>
    <row r="587" spans="1:1" x14ac:dyDescent="0.25">
      <c r="A587" t="str">
        <f ca="1">IF(Valores!B587&lt;&gt;"", SUBSTITUTE(SUBSTITUTE(SUBSTITUTE($A$2, "{tbl}", d_TblName), "{field_list}", d_FieldList), "{values_list}", Valores!B587), "")</f>
        <v>INSERT INTO {{%puestos}} (clave, descr, nombre, puesto_stps, clave_stps, activo, id_rev, id_reg_cont, nivel, familia, labores, regimen, clasif) VALUES (263001, 'OFICIAL DE HELIPUERTO', '', 'JEFE DE AEROPUERTO', 633010300, 1, 1, 2, 26, 30, 1, 'S', '26.30.01');</v>
      </c>
    </row>
    <row r="588" spans="1:1" x14ac:dyDescent="0.25">
      <c r="A588" t="str">
        <f ca="1">IF(Valores!B588&lt;&gt;"", SUBSTITUTE(SUBSTITUTE(SUBSTITUTE($A$2, "{tbl}", d_TblName), "{field_list}", d_FieldList), "{values_list}", Valores!B588), "")</f>
        <v>INSERT INTO {{%puestos}} (clave, descr, nombre, puesto_stps, clave_stps, activo, id_rev, id_reg_cont, nivel, familia, labores, regimen, clasif) VALUES (164406, 'OFICINISTA DE CUARTA', '', 'SECRETARIA', 823080201, 1, 1, 2, 16, 44, 6, 'S', '16.44.06');</v>
      </c>
    </row>
    <row r="589" spans="1:1" x14ac:dyDescent="0.25">
      <c r="A589" t="str">
        <f ca="1">IF(Valores!B589&lt;&gt;"", SUBSTITUTE(SUBSTITUTE(SUBSTITUTE($A$2, "{tbl}", d_TblName), "{field_list}", d_FieldList), "{values_list}", Valores!B589), "")</f>
        <v>INSERT INTO {{%puestos}} (clave, descr, nombre, puesto_stps, clave_stps, activo, id_rev, id_reg_cont, nivel, familia, labores, regimen, clasif) VALUES (234406, 'OFICINISTA DE PRIMERA', '', 'SECRETARIA', 823080201, 1, 1, 2, 23, 44, 6, 'S', '23.44.06');</v>
      </c>
    </row>
    <row r="590" spans="1:1" x14ac:dyDescent="0.25">
      <c r="A590" t="str">
        <f ca="1">IF(Valores!B590&lt;&gt;"", SUBSTITUTE(SUBSTITUTE(SUBSTITUTE($A$2, "{tbl}", d_TblName), "{field_list}", d_FieldList), "{values_list}", Valores!B590), "")</f>
        <v>INSERT INTO {{%puestos}} (clave, descr, nombre, puesto_stps, clave_stps, activo, id_rev, id_reg_cont, nivel, familia, labores, regimen, clasif) VALUES (144406, 'OFICINISTA DE QUINTA', '', 'SECRETARIA', 823080201, 1, 1, 2, 14, 44, 6, 'S', '14.44.06');</v>
      </c>
    </row>
    <row r="591" spans="1:1" x14ac:dyDescent="0.25">
      <c r="A591" t="str">
        <f ca="1">IF(Valores!B591&lt;&gt;"", SUBSTITUTE(SUBSTITUTE(SUBSTITUTE($A$2, "{tbl}", d_TblName), "{field_list}", d_FieldList), "{values_list}", Valores!B591), "")</f>
        <v>INSERT INTO {{%puestos}} (clave, descr, nombre, puesto_stps, clave_stps, activo, id_rev, id_reg_cont, nivel, familia, labores, regimen, clasif) VALUES (214406, 'OFICINISTA DE SEGUNDA', '', 'SECRETARIA', 823080201, 1, 1, 2, 21, 44, 6, 'S', '21.44.06');</v>
      </c>
    </row>
    <row r="592" spans="1:1" x14ac:dyDescent="0.25">
      <c r="A592" t="str">
        <f ca="1">IF(Valores!B592&lt;&gt;"", SUBSTITUTE(SUBSTITUTE(SUBSTITUTE($A$2, "{tbl}", d_TblName), "{field_list}", d_FieldList), "{values_list}", Valores!B592), "")</f>
        <v>INSERT INTO {{%puestos}} (clave, descr, nombre, puesto_stps, clave_stps, activo, id_rev, id_reg_cont, nivel, familia, labores, regimen, clasif) VALUES (124406, 'OFICINISTA DE SEXTA', '', 'SECRETARIA', 823080201, 1, 1, 2, 12, 44, 6, 'S', '12.44.06');</v>
      </c>
    </row>
    <row r="593" spans="1:1" x14ac:dyDescent="0.25">
      <c r="A593" t="str">
        <f ca="1">IF(Valores!B593&lt;&gt;"", SUBSTITUTE(SUBSTITUTE(SUBSTITUTE($A$2, "{tbl}", d_TblName), "{field_list}", d_FieldList), "{values_list}", Valores!B593), "")</f>
        <v>INSERT INTO {{%puestos}} (clave, descr, nombre, puesto_stps, clave_stps, activo, id_rev, id_reg_cont, nivel, familia, labores, regimen, clasif) VALUES (184406, 'OFICINISTA DE TERCERA', '', 'SECRETARIA', 823080201, 1, 1, 2, 18, 44, 6, 'S', '18.44.06');</v>
      </c>
    </row>
    <row r="594" spans="1:1" x14ac:dyDescent="0.25">
      <c r="A594" t="str">
        <f ca="1">IF(Valores!B594&lt;&gt;"", SUBSTITUTE(SUBSTITUTE(SUBSTITUTE($A$2, "{tbl}", d_TblName), "{field_list}", d_FieldList), "{values_list}", Valores!B594), "")</f>
        <v>INSERT INTO {{%puestos}} (clave, descr, nombre, puesto_stps, clave_stps, activo, id_rev, id_reg_cont, nivel, familia, labores, regimen, clasif) VALUES (229301, 'OPERADOR ""A"" DE CENTROS DE CONTROL LOCAL (SECTORES DE DUCTOS)', '', 'TABLERISTA', 562011401, 1, 1, 2, 22, 93, 1, 'S', '22.93.01');</v>
      </c>
    </row>
    <row r="595" spans="1:1" x14ac:dyDescent="0.25">
      <c r="A595" t="str">
        <f ca="1">IF(Valores!B595&lt;&gt;"", SUBSTITUTE(SUBSTITUTE(SUBSTITUTE($A$2, "{tbl}", d_TblName), "{field_list}", d_FieldList), "{values_list}", Valores!B595), "")</f>
        <v>INSERT INTO {{%puestos}} (clave, descr, nombre, puesto_stps, clave_stps, activo, id_rev, id_reg_cont, nivel, familia, labores, regimen, clasif) VALUES (219301, 'OPERADOR ""B"" DE CENTROS DE CONTROL LOCAL (SECTORES DE DUCTOS)', '', 'TABLERISTA', 562011401, 1, 1, 2, 21, 93, 1, 'S', '21.93.01');</v>
      </c>
    </row>
    <row r="596" spans="1:1" x14ac:dyDescent="0.25">
      <c r="A596" t="str">
        <f ca="1">IF(Valores!B596&lt;&gt;"", SUBSTITUTE(SUBSTITUTE(SUBSTITUTE($A$2, "{tbl}", d_TblName), "{field_list}", d_FieldList), "{values_list}", Valores!B596), "")</f>
        <v>INSERT INTO {{%puestos}} (clave, descr, nombre, puesto_stps, clave_stps, activo, id_rev, id_reg_cont, nivel, familia, labores, regimen, clasif) VALUES (209301, 'OPERADOR ""C"" DE CENTROS DE CONTROL LOCAL (SECTORES DE DUCTOS)', '', 'TABLERISTA', 562011401, 1, 1, 2, 20, 93, 1, 'S', '20.93.01');</v>
      </c>
    </row>
    <row r="597" spans="1:1" x14ac:dyDescent="0.25">
      <c r="A597" t="str">
        <f ca="1">IF(Valores!B597&lt;&gt;"", SUBSTITUTE(SUBSTITUTE(SUBSTITUTE($A$2, "{tbl}", d_TblName), "{field_list}", d_FieldList), "{values_list}", Valores!B597), "")</f>
        <v>INSERT INTO {{%puestos}} (clave, descr, nombre, puesto_stps, clave_stps, activo, id_rev, id_reg_cont, nivel, familia, labores, regimen, clasif) VALUES (125406, 'OPERADOR CLASE ""B""-ALMACENAMIENTO EMBARQUES ENVASES Y Fâ”´BRICAS', '', 'SUPERVISOR-OPERADOR DE PLANTA', 222010101, 1, 1, 2, 12, 54, 6, 'S', '12.54.06');</v>
      </c>
    </row>
    <row r="598" spans="1:1" x14ac:dyDescent="0.25">
      <c r="A598" t="str">
        <f ca="1">IF(Valores!B598&lt;&gt;"", SUBSTITUTE(SUBSTITUTE(SUBSTITUTE($A$2, "{tbl}", d_TblName), "{field_list}", d_FieldList), "{values_list}", Valores!B598), "")</f>
        <v>INSERT INTO {{%puestos}} (clave, descr, nombre, puesto_stps, clave_stps, activo, id_rev, id_reg_cont, nivel, familia, labores, regimen, clasif) VALUES (115805, 'OPERADOR CLASE ""B""-PLANTAS', '', 'SUPERVISOR-OPERADOR DE PLANTA', 222010101, 1, 1, 2, 11, 58, 5, 'S', '11.58.05');</v>
      </c>
    </row>
    <row r="599" spans="1:1" x14ac:dyDescent="0.25">
      <c r="A599" t="str">
        <f ca="1">IF(Valores!B599&lt;&gt;"", SUBSTITUTE(SUBSTITUTE(SUBSTITUTE($A$2, "{tbl}", d_TblName), "{field_list}", d_FieldList), "{values_list}", Valores!B599), "")</f>
        <v>INSERT INTO {{%puestos}} (clave, descr, nombre, puesto_stps, clave_stps, activo, id_rev, id_reg_cont, nivel, familia, labores, regimen, clasif) VALUES (115404, 'OPERADOR CLASE ""C""-ALMACENAMIENTO EMBARQUES Y ENVASES', '', 'SUPERVISOR-OPERADOR DE PLANTA', 222010101, 1, 1, 2, 11, 54, 4, 'S', '11.54.04');</v>
      </c>
    </row>
    <row r="600" spans="1:1" x14ac:dyDescent="0.25">
      <c r="A600" t="str">
        <f ca="1">IF(Valores!B600&lt;&gt;"", SUBSTITUTE(SUBSTITUTE(SUBSTITUTE($A$2, "{tbl}", d_TblName), "{field_list}", d_FieldList), "{values_list}", Valores!B600), "")</f>
        <v>INSERT INTO {{%puestos}} (clave, descr, nombre, puesto_stps, clave_stps, activo, id_rev, id_reg_cont, nivel, familia, labores, regimen, clasif) VALUES (202806, 'OPERADOR DE CONMUTADOR DE PRIMERA', '', 'OPERADOR DE CONMUTADOR', 822020100, 1, 1, 2, 20, 28, 6, 'S', '20.28.06');</v>
      </c>
    </row>
    <row r="601" spans="1:1" x14ac:dyDescent="0.25">
      <c r="A601" t="str">
        <f ca="1">IF(Valores!B601&lt;&gt;"", SUBSTITUTE(SUBSTITUTE(SUBSTITUTE($A$2, "{tbl}", d_TblName), "{field_list}", d_FieldList), "{values_list}", Valores!B601), "")</f>
        <v>INSERT INTO {{%puestos}} (clave, descr, nombre, puesto_stps, clave_stps, activo, id_rev, id_reg_cont, nivel, familia, labores, regimen, clasif) VALUES (222806, 'OPERADOR DE CONMUTADOR TELEFÃ‹NICO-BILINGâ–„E', '', 'OPERADOR DE CONMUTADOR', 822020100, 1, 1, 2, 22, 28, 6, 'S', '22.28.06');</v>
      </c>
    </row>
    <row r="602" spans="1:1" x14ac:dyDescent="0.25">
      <c r="A602" t="str">
        <f ca="1">IF(Valores!B602&lt;&gt;"", SUBSTITUTE(SUBSTITUTE(SUBSTITUTE($A$2, "{tbl}", d_TblName), "{field_list}", d_FieldList), "{values_list}", Valores!B602), "")</f>
        <v>INSERT INTO {{%puestos}} (clave, descr, nombre, puesto_stps, clave_stps, activo, id_rev, id_reg_cont, nivel, familia, labores, regimen, clasif) VALUES (177206, 'OPERADOR DE CONTRAINCENDIO (SIMCOT)', '', 'BOMBERO DE REFINACIÃ‹N DE PETRÃ‹LEO', 232010100, 1, 1, 2, 17, 72, 6, 'S', '17.72.06');</v>
      </c>
    </row>
    <row r="603" spans="1:1" x14ac:dyDescent="0.25">
      <c r="A603" t="str">
        <f ca="1">IF(Valores!B603&lt;&gt;"", SUBSTITUTE(SUBSTITUTE(SUBSTITUTE($A$2, "{tbl}", d_TblName), "{field_list}", d_FieldList), "{values_list}", Valores!B603), "")</f>
        <v>INSERT INTO {{%puestos}} (clave, descr, nombre, puesto_stps, clave_stps, activo, id_rev, id_reg_cont, nivel, familia, labores, regimen, clasif) VALUES (155504, 'OPERADOR DE ENVASADO (POLIETILENO-POZA RICA)', '', 'SUPERVISOR-OPERADOR DE PLANTA', 222010101, 1, 1, 2, 15, 55, 4, 'S', '15.55.04');</v>
      </c>
    </row>
    <row r="604" spans="1:1" x14ac:dyDescent="0.25">
      <c r="A604" t="str">
        <f ca="1">IF(Valores!B604&lt;&gt;"", SUBSTITUTE(SUBSTITUTE(SUBSTITUTE($A$2, "{tbl}", d_TblName), "{field_list}", d_FieldList), "{values_list}", Valores!B604), "")</f>
        <v>INSERT INTO {{%puestos}} (clave, descr, nombre, puesto_stps, clave_stps, activo, id_rev, id_reg_cont, nivel, familia, labores, regimen, clasif) VALUES (244112, 'OPERADOR DE EQUIPO ELECTROMECANICO Y ELECTRONICO', '', 'TECNICO ELECTROMECANICO', 423040600, 1, 1, 2, 24, 41, 12, 'S', '24.41.12');</v>
      </c>
    </row>
    <row r="605" spans="1:1" x14ac:dyDescent="0.25">
      <c r="A605" t="str">
        <f ca="1">IF(Valores!B605&lt;&gt;"", SUBSTITUTE(SUBSTITUTE(SUBSTITUTE($A$2, "{tbl}", d_TblName), "{field_list}", d_FieldList), "{values_list}", Valores!B605), "")</f>
        <v>INSERT INTO {{%puestos}} (clave, descr, nombre, puesto_stps, clave_stps, activo, id_rev, id_reg_cont, nivel, familia, labores, regimen, clasif) VALUES (235308, 'OPERADOR DE EQUIPO PARA PRUEBAS (A PRESIÃ‹N ENROSQUE Y DESENROSQUE DE TUBERIA)', '', 'OPERADOR DE MAQUINAS', 512100502, 1, 1, 2, 23, 53, 8, 'S', '23.53.08');</v>
      </c>
    </row>
    <row r="606" spans="1:1" x14ac:dyDescent="0.25">
      <c r="A606" t="str">
        <f ca="1">IF(Valores!B606&lt;&gt;"", SUBSTITUTE(SUBSTITUTE(SUBSTITUTE($A$2, "{tbl}", d_TblName), "{field_list}", d_FieldList), "{values_list}", Valores!B606), "")</f>
        <v>INSERT INTO {{%puestos}} (clave, descr, nombre, puesto_stps, clave_stps, activo, id_rev, id_reg_cont, nivel, familia, labores, regimen, clasif) VALUES (232903, 'OPERADOR DE ESTACION DE TRABAJO PARA CAPTACION DE DATOS', '', 'SUPERVISOR DE PROCESAMIENTO DE DATOS', 443010200, 1, 1, 2, 23, 29, 3, 'S', '23.29.03');</v>
      </c>
    </row>
    <row r="607" spans="1:1" x14ac:dyDescent="0.25">
      <c r="A607" t="str">
        <f ca="1">IF(Valores!B607&lt;&gt;"", SUBSTITUTE(SUBSTITUTE(SUBSTITUTE($A$2, "{tbl}", d_TblName), "{field_list}", d_FieldList), "{values_list}", Valores!B607), "")</f>
        <v>INSERT INTO {{%puestos}} (clave, descr, nombre, puesto_stps, clave_stps, activo, id_rev, id_reg_cont, nivel, familia, labores, regimen, clasif) VALUES (235604, 'OPERADOR DE MAQUINAS PARA REFERENCIA COMBUSTIBLE', '', 'OPERADOR DE DESTILACIÃ‹N Y Ã¡REFINACIÃ‹N DE PETRÃ‹LEO Y GAS NATURAL', 232050300, 1, 1, 2, 23, 56, 4, 'S', '23.56.04');</v>
      </c>
    </row>
    <row r="608" spans="1:1" x14ac:dyDescent="0.25">
      <c r="A608" t="str">
        <f ca="1">IF(Valores!B608&lt;&gt;"", SUBSTITUTE(SUBSTITUTE(SUBSTITUTE($A$2, "{tbl}", d_TblName), "{field_list}", d_FieldList), "{values_list}", Valores!B608), "")</f>
        <v>INSERT INTO {{%puestos}} (clave, descr, nombre, puesto_stps, clave_stps, activo, id_rev, id_reg_cont, nivel, familia, labores, regimen, clasif) VALUES (175805, 'OPERADOR DE PLANTAS (TRATAMIENTO DE AGUA)', '', 'OPERADOR DE PLANTAS PARA TRATAMIENTO DE AGUA', 252030400, 1, 1, 2, 17, 58, 5, 'S', '17.58.05');</v>
      </c>
    </row>
    <row r="609" spans="1:1" x14ac:dyDescent="0.25">
      <c r="A609" t="str">
        <f ca="1">IF(Valores!B609&lt;&gt;"", SUBSTITUTE(SUBSTITUTE(SUBSTITUTE($A$2, "{tbl}", d_TblName), "{field_list}", d_FieldList), "{values_list}", Valores!B609), "")</f>
        <v>INSERT INTO {{%puestos}} (clave, descr, nombre, puesto_stps, clave_stps, activo, id_rev, id_reg_cont, nivel, familia, labores, regimen, clasif) VALUES (185710, 'OPERADOR DE PLANTAS DE AZUFRE (SUPER CLAUS)', '', 'SUPERVISOR-OPERADOR DE PLANTA', 222010101, 1, 1, 2, 18, 57, 10, 'S', '18.57.10');</v>
      </c>
    </row>
    <row r="610" spans="1:1" x14ac:dyDescent="0.25">
      <c r="A610" t="str">
        <f ca="1">IF(Valores!B610&lt;&gt;"", SUBSTITUTE(SUBSTITUTE(SUBSTITUTE($A$2, "{tbl}", d_TblName), "{field_list}", d_FieldList), "{values_list}", Valores!B610), "")</f>
        <v>INSERT INTO {{%puestos}} (clave, descr, nombre, puesto_stps, clave_stps, activo, id_rev, id_reg_cont, nivel, familia, labores, regimen, clasif) VALUES (215432, 'OPERADOR DE PRIMERA-BOMBEO Y ALMACENAMIENTO', '', 'OPERADOR DE BOMBAS', 252020100, 1, 1, 2, 21, 54, 32, 'S', '21.54.32');</v>
      </c>
    </row>
    <row r="611" spans="1:1" x14ac:dyDescent="0.25">
      <c r="A611" t="str">
        <f ca="1">IF(Valores!B611&lt;&gt;"", SUBSTITUTE(SUBSTITUTE(SUBSTITUTE($A$2, "{tbl}", d_TblName), "{field_list}", d_FieldList), "{values_list}", Valores!B611), "")</f>
        <v>INSERT INTO {{%puestos}} (clave, descr, nombre, puesto_stps, clave_stps, activo, id_rev, id_reg_cont, nivel, familia, labores, regimen, clasif) VALUES (205309, 'OPERADOR DE PRIMERA-BOMBEO Y SERVICIOS VARIOS', '', 'OPERADOR DE BOMBAS', 252020100, 1, 1, 2, 20, 53, 9, 'S', '20.53.09');</v>
      </c>
    </row>
    <row r="612" spans="1:1" x14ac:dyDescent="0.25">
      <c r="A612" t="str">
        <f ca="1">IF(Valores!B612&lt;&gt;"", SUBSTITUTE(SUBSTITUTE(SUBSTITUTE($A$2, "{tbl}", d_TblName), "{field_list}", d_FieldList), "{values_list}", Valores!B612), "")</f>
        <v>INSERT INTO {{%puestos}} (clave, descr, nombre, puesto_stps, clave_stps, activo, id_rev, id_reg_cont, nivel, familia, labores, regimen, clasif) VALUES (173707, 'OPERADOR DE PRIMERA-EQUIPO MECANICO (AMBULANCIA)', 'OPERADOR DE PRIMERA', 'CHOFER DE AMBULANCIA', 622020301, 1, 1, 2, 17, 37, 7, 'S', '17.37.07');</v>
      </c>
    </row>
    <row r="613" spans="1:1" x14ac:dyDescent="0.25">
      <c r="A613" t="str">
        <f ca="1">IF(Valores!B613&lt;&gt;"", SUBSTITUTE(SUBSTITUTE(SUBSTITUTE($A$2, "{tbl}", d_TblName), "{field_list}", d_FieldList), "{values_list}", Valores!B613), "")</f>
        <v>INSERT INTO {{%puestos}} (clave, descr, nombre, puesto_stps, clave_stps, activo, id_rev, id_reg_cont, nivel, familia, labores, regimen, clasif) VALUES (176204, 'OPERADOR DE PRIMERA-EQUIPO MECANICO (CONFORMADORISTA Y TRACTORISTA)', 'OPERADOR DE PRIMERA', 'OPERADOR-CONDUCTOR DE MOTOCONFORMADORA', 322021100, 1, 1, 2, 17, 62, 4, 'S', '17.62.04');</v>
      </c>
    </row>
    <row r="614" spans="1:1" x14ac:dyDescent="0.25">
      <c r="A614" t="str">
        <f ca="1">IF(Valores!B614&lt;&gt;"", SUBSTITUTE(SUBSTITUTE(SUBSTITUTE($A$2, "{tbl}", d_TblName), "{field_list}", d_FieldList), "{values_list}", Valores!B614), "")</f>
        <v>INSERT INTO {{%puestos}} (clave, descr, nombre, puesto_stps, clave_stps, activo, id_rev, id_reg_cont, nivel, familia, labores, regimen, clasif) VALUES (187202, 'OPERADOR DE PRIMERA-EQUIPO MECANICO (CONTRAINCENDIO)', '', 'CHOFER DE CAMIÃ‹N DE BOMBEROS', 622030200, 1, 1, 2, 18, 72, 2, 'S', '18.72.02');</v>
      </c>
    </row>
    <row r="615" spans="1:1" x14ac:dyDescent="0.25">
      <c r="A615" t="str">
        <f ca="1">IF(Valores!B615&lt;&gt;"", SUBSTITUTE(SUBSTITUTE(SUBSTITUTE($A$2, "{tbl}", d_TblName), "{field_list}", d_FieldList), "{values_list}", Valores!B615), "")</f>
        <v>INSERT INTO {{%puestos}} (clave, descr, nombre, puesto_stps, clave_stps, activo, id_rev, id_reg_cont, nivel, familia, labores, regimen, clasif) VALUES (176207, 'OPERADOR DE PRIMERA-EQUIPO MECANICO (DIVERSO)', 'OPERADOR DE PRIMERA', 'OPERADOR DE MAQUINAS', 512100502, 1, 1, 2, 17, 62, 7, 'S', '17.62.07');</v>
      </c>
    </row>
    <row r="616" spans="1:1" x14ac:dyDescent="0.25">
      <c r="A616" t="str">
        <f ca="1">IF(Valores!B616&lt;&gt;"", SUBSTITUTE(SUBSTITUTE(SUBSTITUTE($A$2, "{tbl}", d_TblName), "{field_list}", d_FieldList), "{values_list}", Valores!B616), "")</f>
        <v>INSERT INTO {{%puestos}} (clave, descr, nombre, puesto_stps, clave_stps, activo, id_rev, id_reg_cont, nivel, familia, labores, regimen, clasif) VALUES (176202, 'OPERADOR DE PRIMERA-EQUIPO MECANICO (GRUERO)', 'OPERADOR DE PRIMERA', 'OPERADOR DE GRâ”ŒA', 322040103, 1, 1, 2, 17, 62, 2, 'S', '17.62.02');</v>
      </c>
    </row>
    <row r="617" spans="1:1" x14ac:dyDescent="0.25">
      <c r="A617" t="str">
        <f ca="1">IF(Valores!B617&lt;&gt;"", SUBSTITUTE(SUBSTITUTE(SUBSTITUTE($A$2, "{tbl}", d_TblName), "{field_list}", d_FieldList), "{values_list}", Valores!B617), "")</f>
        <v>INSERT INTO {{%puestos}} (clave, descr, nombre, puesto_stps, clave_stps, activo, id_rev, id_reg_cont, nivel, familia, labores, regimen, clasif) VALUES (205802, 'OPERADOR DE PRIMERA-PLANTAS (COMPRESORAS)', '', 'SUPERVISOR-OPERADOR DE PLANTA', 222010101, 1, 1, 2, 20, 58, 2, 'S', '20.58.02');</v>
      </c>
    </row>
    <row r="618" spans="1:1" x14ac:dyDescent="0.25">
      <c r="A618" t="str">
        <f ca="1">IF(Valores!B618&lt;&gt;"", SUBSTITUTE(SUBSTITUTE(SUBSTITUTE($A$2, "{tbl}", d_TblName), "{field_list}", d_FieldList), "{values_list}", Valores!B618), "")</f>
        <v>INSERT INTO {{%puestos}} (clave, descr, nombre, puesto_stps, clave_stps, activo, id_rev, id_reg_cont, nivel, familia, labores, regimen, clasif) VALUES (205803, 'OPERADOR DE PRIMERA-PLANTAS (ELâ•”CTRICA Y HIELO)', '', 'SUPERVISOR-OPERADOR DE PLANTA', 222010101, 1, 1, 2, 20, 58, 3, 'S', '20.58.03');</v>
      </c>
    </row>
    <row r="619" spans="1:1" x14ac:dyDescent="0.25">
      <c r="A619" t="str">
        <f ca="1">IF(Valores!B619&lt;&gt;"", SUBSTITUTE(SUBSTITUTE(SUBSTITUTE($A$2, "{tbl}", d_TblName), "{field_list}", d_FieldList), "{values_list}", Valores!B619), "")</f>
        <v>INSERT INTO {{%puestos}} (clave, descr, nombre, puesto_stps, clave_stps, activo, id_rev, id_reg_cont, nivel, familia, labores, regimen, clasif) VALUES (205733, 'OPERADOR DE PRIMERA-PLANTAS PROCESO', '', 'SUPERVISOR-OPERADOR DE PLANTA', 222010101, 1, 1, 2, 20, 57, 33, 'S', '20.57.33');</v>
      </c>
    </row>
    <row r="620" spans="1:1" x14ac:dyDescent="0.25">
      <c r="A620" t="str">
        <f ca="1">IF(Valores!B620&lt;&gt;"", SUBSTITUTE(SUBSTITUTE(SUBSTITUTE($A$2, "{tbl}", d_TblName), "{field_list}", d_FieldList), "{values_list}", Valores!B620), "")</f>
        <v>INSERT INTO {{%puestos}} (clave, descr, nombre, puesto_stps, clave_stps, activo, id_rev, id_reg_cont, nivel, familia, labores, regimen, clasif) VALUES (205834, 'OPERADOR DE PRIMERA-PLANTAS SERVICIOS AUXILIARES', '', 'SUPERVISOR-OPERADOR DE PLANTA', 222010101, 1, 1, 2, 20, 58, 34, 'S', '20.58.34');</v>
      </c>
    </row>
    <row r="621" spans="1:1" x14ac:dyDescent="0.25">
      <c r="A621" t="str">
        <f ca="1">IF(Valores!B621&lt;&gt;"", SUBSTITUTE(SUBSTITUTE(SUBSTITUTE($A$2, "{tbl}", d_TblName), "{field_list}", d_FieldList), "{values_list}", Valores!B621), "")</f>
        <v>INSERT INTO {{%puestos}} (clave, descr, nombre, puesto_stps, clave_stps, activo, id_rev, id_reg_cont, nivel, familia, labores, regimen, clasif) VALUES (193131, 'OPERADOR DE RECIBO Y MEDICIÃ‹N (SIMCOT)', '', 'OPERADOR INSTALACIONES REFINACIÃ‹N PETRÃ‹LEO Y GAS NATURAL', 562020200, 1, 1, 2, 19, 31, 31, 'S', '19.31.31');</v>
      </c>
    </row>
    <row r="622" spans="1:1" x14ac:dyDescent="0.25">
      <c r="A622" t="str">
        <f ca="1">IF(Valores!B622&lt;&gt;"", SUBSTITUTE(SUBSTITUTE(SUBSTITUTE($A$2, "{tbl}", d_TblName), "{field_list}", d_FieldList), "{values_list}", Valores!B622), "")</f>
        <v>INSERT INTO {{%puestos}} (clave, descr, nombre, puesto_stps, clave_stps, activo, id_rev, id_reg_cont, nivel, familia, labores, regimen, clasif) VALUES (185834, 'OPERADOR DE SEGUNDA PLANTAS DE FUERZA Y SERVICIOS AUXILIARES (CONTROL DISTRIBUIDO/AVANZADO)', '', 'SUPERVISOR-OPERADOR DE PLANTA', 222010101, 1, 1, 2, 18, 58, 34, 'S', '18.58.34');</v>
      </c>
    </row>
    <row r="623" spans="1:1" x14ac:dyDescent="0.25">
      <c r="A623" t="str">
        <f ca="1">IF(Valores!B623&lt;&gt;"", SUBSTITUTE(SUBSTITUTE(SUBSTITUTE($A$2, "{tbl}", d_TblName), "{field_list}", d_FieldList), "{values_list}", Valores!B623), "")</f>
        <v>INSERT INTO {{%puestos}} (clave, descr, nombre, puesto_stps, clave_stps, activo, id_rev, id_reg_cont, nivel, familia, labores, regimen, clasif) VALUES (185733, 'OPERADOR DE SEGUNDA PLANTAS PROCESO (CONTROL DISTRIBUIDO/AVANZADO)', '', 'SUPERVISOR-OPERADOR DE PLANTA', 222010101, 1, 1, 2, 18, 57, 33, 'S', '18.57.33');</v>
      </c>
    </row>
    <row r="624" spans="1:1" x14ac:dyDescent="0.25">
      <c r="A624" t="str">
        <f ca="1">IF(Valores!B624&lt;&gt;"", SUBSTITUTE(SUBSTITUTE(SUBSTITUTE($A$2, "{tbl}", d_TblName), "{field_list}", d_FieldList), "{values_list}", Valores!B624), "")</f>
        <v>INSERT INTO {{%puestos}} (clave, descr, nombre, puesto_stps, clave_stps, activo, id_rev, id_reg_cont, nivel, familia, labores, regimen, clasif) VALUES (155310, 'OPERADOR DE SEGUNDA-BOMBERO FOGONERO', '', 'OPERADOR DE BOMBAS', 252020100, 1, 1, 2, 15, 53, 10, 'S', '15.53.10');</v>
      </c>
    </row>
    <row r="625" spans="1:1" x14ac:dyDescent="0.25">
      <c r="A625" t="str">
        <f ca="1">IF(Valores!B625&lt;&gt;"", SUBSTITUTE(SUBSTITUTE(SUBSTITUTE($A$2, "{tbl}", d_TblName), "{field_list}", d_FieldList), "{values_list}", Valores!B625), "")</f>
        <v>INSERT INTO {{%puestos}} (clave, descr, nombre, puesto_stps, clave_stps, activo, id_rev, id_reg_cont, nivel, familia, labores, regimen, clasif) VALUES (156207, 'OPERADOR DE SEGUNDA-EQUIPO MECANICO (DIVERSO)', 'OPERADOR DE SEGUNDA', 'OPERADOR DE MAQUINAS', 512100502, 1, 1, 2, 15, 62, 7, 'S', '15.62.07');</v>
      </c>
    </row>
    <row r="626" spans="1:1" x14ac:dyDescent="0.25">
      <c r="A626" t="str">
        <f ca="1">IF(Valores!B626&lt;&gt;"", SUBSTITUTE(SUBSTITUTE(SUBSTITUTE($A$2, "{tbl}", d_TblName), "{field_list}", d_FieldList), "{values_list}", Valores!B626), "")</f>
        <v>INSERT INTO {{%puestos}} (clave, descr, nombre, puesto_stps, clave_stps, activo, id_rev, id_reg_cont, nivel, familia, labores, regimen, clasif) VALUES (155802, 'OPERADOR DE SEGUNDA-PLANTAS (COMPRESORAS)', '', 'SUPERVISOR-OPERADOR DE PLANTA', 222010101, 1, 1, 2, 15, 58, 2, 'S', '15.58.02');</v>
      </c>
    </row>
    <row r="627" spans="1:1" x14ac:dyDescent="0.25">
      <c r="A627" t="str">
        <f ca="1">IF(Valores!B627&lt;&gt;"", SUBSTITUTE(SUBSTITUTE(SUBSTITUTE($A$2, "{tbl}", d_TblName), "{field_list}", d_FieldList), "{values_list}", Valores!B627), "")</f>
        <v>INSERT INTO {{%puestos}} (clave, descr, nombre, puesto_stps, clave_stps, activo, id_rev, id_reg_cont, nivel, familia, labores, regimen, clasif) VALUES (155803, 'OPERADOR DE SEGUNDA-PLANTAS (LUZ Y HIELO)', '', 'SUPERVISOR-OPERADOR DE PLANTA', 222010101, 1, 1, 2, 15, 58, 3, 'S', '15.58.03');</v>
      </c>
    </row>
    <row r="628" spans="1:1" x14ac:dyDescent="0.25">
      <c r="A628" t="str">
        <f ca="1">IF(Valores!B628&lt;&gt;"", SUBSTITUTE(SUBSTITUTE(SUBSTITUTE($A$2, "{tbl}", d_TblName), "{field_list}", d_FieldList), "{values_list}", Valores!B628), "")</f>
        <v>INSERT INTO {{%puestos}} (clave, descr, nombre, puesto_stps, clave_stps, activo, id_rev, id_reg_cont, nivel, familia, labores, regimen, clasif) VALUES (155733, 'OPERADOR DE SEGUNDA-PLANTAS (PROCESO)', '', 'SUPERVISOR-OPERADOR DE PLANTA', 222010101, 1, 1, 2, 15, 57, 33, 'S', '15.57.33');</v>
      </c>
    </row>
    <row r="629" spans="1:1" x14ac:dyDescent="0.25">
      <c r="A629" t="str">
        <f ca="1">IF(Valores!B629&lt;&gt;"", SUBSTITUTE(SUBSTITUTE(SUBSTITUTE($A$2, "{tbl}", d_TblName), "{field_list}", d_FieldList), "{values_list}", Valores!B629), "")</f>
        <v>INSERT INTO {{%puestos}} (clave, descr, nombre, puesto_stps, clave_stps, activo, id_rev, id_reg_cont, nivel, familia, labores, regimen, clasif) VALUES (155834, 'OPERADOR DE SEGUNDA-PLANTAS SERVICIOS AUXILIARES', '', 'SUPERVISOR-OPERADOR DE PLANTA', 222010101, 1, 1, 2, 15, 58, 34, 'S', '15.58.34');</v>
      </c>
    </row>
    <row r="630" spans="1:1" x14ac:dyDescent="0.25">
      <c r="A630" t="str">
        <f ca="1">IF(Valores!B630&lt;&gt;"", SUBSTITUTE(SUBSTITUTE(SUBSTITUTE($A$2, "{tbl}", d_TblName), "{field_list}", d_FieldList), "{values_list}", Valores!B630), "")</f>
        <v>INSERT INTO {{%puestos}} (clave, descr, nombre, puesto_stps, clave_stps, activo, id_rev, id_reg_cont, nivel, familia, labores, regimen, clasif) VALUES (284415, 'OPERADOR DE SISTEMAS ADMINISTRATIVOS ""A""', '', 'CONSULTOR DE SISTEMAS ADMINISTRATIVOS', 825010400, 1, 1, 2, 28, 44, 15, 'S', '28.44.15');</v>
      </c>
    </row>
    <row r="631" spans="1:1" x14ac:dyDescent="0.25">
      <c r="A631" t="str">
        <f ca="1">IF(Valores!B631&lt;&gt;"", SUBSTITUTE(SUBSTITUTE(SUBSTITUTE($A$2, "{tbl}", d_TblName), "{field_list}", d_FieldList), "{values_list}", Valores!B631), "")</f>
        <v>INSERT INTO {{%puestos}} (clave, descr, nombre, puesto_stps, clave_stps, activo, id_rev, id_reg_cont, nivel, familia, labores, regimen, clasif) VALUES (264415, 'OPERADOR DE SISTEMAS ADMINISTRATIVOS ""B""', '', 'CONSULTOR DE SISTEMAS ADMINISTRATIVOS', 825010400, 1, 1, 2, 26, 44, 15, 'S', '26.44.15');</v>
      </c>
    </row>
    <row r="632" spans="1:1" x14ac:dyDescent="0.25">
      <c r="A632" t="str">
        <f ca="1">IF(Valores!B632&lt;&gt;"", SUBSTITUTE(SUBSTITUTE(SUBSTITUTE($A$2, "{tbl}", d_TblName), "{field_list}", d_FieldList), "{values_list}", Valores!B632), "")</f>
        <v>INSERT INTO {{%puestos}} (clave, descr, nombre, puesto_stps, clave_stps, activo, id_rev, id_reg_cont, nivel, familia, labores, regimen, clasif) VALUES (283122, 'OPERADOR DE SISTEMAS COMERCIALES ""A""', '', 'ENCARGADO DE ALMACEN', 822020106, 1, 1, 2, 28, 31, 22, 'S', '28.31.22');</v>
      </c>
    </row>
    <row r="633" spans="1:1" x14ac:dyDescent="0.25">
      <c r="A633" t="str">
        <f ca="1">IF(Valores!B633&lt;&gt;"", SUBSTITUTE(SUBSTITUTE(SUBSTITUTE($A$2, "{tbl}", d_TblName), "{field_list}", d_FieldList), "{values_list}", Valores!B633), "")</f>
        <v>INSERT INTO {{%puestos}} (clave, descr, nombre, puesto_stps, clave_stps, activo, id_rev, id_reg_cont, nivel, familia, labores, regimen, clasif) VALUES (263122, 'OPERADOR DE SISTEMAS COMERCIALES ""B""', '', 'ENCARGADO DE ALMACEN', 822020106, 1, 1, 2, 26, 31, 22, 'S', '26.31.22');</v>
      </c>
    </row>
    <row r="634" spans="1:1" x14ac:dyDescent="0.25">
      <c r="A634" t="str">
        <f ca="1">IF(Valores!B634&lt;&gt;"", SUBSTITUTE(SUBSTITUTE(SUBSTITUTE($A$2, "{tbl}", d_TblName), "{field_list}", d_FieldList), "{values_list}", Valores!B634), "")</f>
        <v>INSERT INTO {{%puestos}} (clave, descr, nombre, puesto_stps, clave_stps, activo, id_rev, id_reg_cont, nivel, familia, labores, regimen, clasif) VALUES (145404, 'OPERADOR DE TERCERA-BOMBEO Y ALMACENAMIENTO (TERMINALES-OLEODUCTOS-VENTAS)', '', 'OPERADOR DE BOMBAS', 252020100, 1, 1, 2, 14, 54, 4, 'S', '14.54.04');</v>
      </c>
    </row>
    <row r="635" spans="1:1" x14ac:dyDescent="0.25">
      <c r="A635" t="str">
        <f ca="1">IF(Valores!B635&lt;&gt;"", SUBSTITUTE(SUBSTITUTE(SUBSTITUTE($A$2, "{tbl}", d_TblName), "{field_list}", d_FieldList), "{values_list}", Valores!B635), "")</f>
        <v>INSERT INTO {{%puestos}} (clave, descr, nombre, puesto_stps, clave_stps, activo, id_rev, id_reg_cont, nivel, familia, labores, regimen, clasif) VALUES (126209, 'OPERADOR DE TERCERA-EQUIPO MECANICO', '', 'TECNICO MECANICO AUTOMOTRIZ (GASOLINA/DIESEL)', 413100300, 1, 1, 2, 12, 62, 9, 'S', '12.62.09');</v>
      </c>
    </row>
    <row r="636" spans="1:1" x14ac:dyDescent="0.25">
      <c r="A636" t="str">
        <f ca="1">IF(Valores!B636&lt;&gt;"", SUBSTITUTE(SUBSTITUTE(SUBSTITUTE($A$2, "{tbl}", d_TblName), "{field_list}", d_FieldList), "{values_list}", Valores!B636), "")</f>
        <v>INSERT INTO {{%puestos}} (clave, descr, nombre, puesto_stps, clave_stps, activo, id_rev, id_reg_cont, nivel, familia, labores, regimen, clasif) VALUES (137302, 'OPERADOR DE TERCERA-LAVANDERIA Y PLANCHADURâ•A', '', 'OPERADOR Mâ”´QUINA PLANCHADO LAVANDERâ•A', 771020100, 1, 1, 2, 13, 73, 2, 'S', '13.73.02');</v>
      </c>
    </row>
    <row r="637" spans="1:1" x14ac:dyDescent="0.25">
      <c r="A637" t="str">
        <f ca="1">IF(Valores!B637&lt;&gt;"", SUBSTITUTE(SUBSTITUTE(SUBSTITUTE($A$2, "{tbl}", d_TblName), "{field_list}", d_FieldList), "{values_list}", Valores!B637), "")</f>
        <v>INSERT INTO {{%puestos}} (clave, descr, nombre, puesto_stps, clave_stps, activo, id_rev, id_reg_cont, nivel, familia, labores, regimen, clasif) VALUES (145311, 'OPERADOR DE TERCERA-MEDIDORES', '', 'OPERADOR DE MESA DE PRUEBA DE MEDIDORES', 422011202, 1, 1, 2, 14, 53, 11, 'S', '14.53.11');</v>
      </c>
    </row>
    <row r="638" spans="1:1" x14ac:dyDescent="0.25">
      <c r="A638" t="str">
        <f ca="1">IF(Valores!B638&lt;&gt;"", SUBSTITUTE(SUBSTITUTE(SUBSTITUTE($A$2, "{tbl}", d_TblName), "{field_list}", d_FieldList), "{values_list}", Valores!B638), "")</f>
        <v>INSERT INTO {{%puestos}} (clave, descr, nombre, puesto_stps, clave_stps, activo, id_rev, id_reg_cont, nivel, familia, labores, regimen, clasif) VALUES (125505, 'OPERADOR DE TERCERA-PLANTAS (LLENADOR)', '', 'SUPERVISOR-OPERADOR DE PLANTA', 222010101, 1, 1, 2, 12, 55, 5, 'S', '12.55.05');</v>
      </c>
    </row>
    <row r="639" spans="1:1" x14ac:dyDescent="0.25">
      <c r="A639" t="str">
        <f ca="1">IF(Valores!B639&lt;&gt;"", SUBSTITUTE(SUBSTITUTE(SUBSTITUTE($A$2, "{tbl}", d_TblName), "{field_list}", d_FieldList), "{values_list}", Valores!B639), "")</f>
        <v>INSERT INTO {{%puestos}} (clave, descr, nombre, puesto_stps, clave_stps, activo, id_rev, id_reg_cont, nivel, familia, labores, regimen, clasif) VALUES (145312, 'OPERADOR DE TERCERA-SEPARADORES', '', 'OPERADOR DE BOMBAS', 252020100, 1, 1, 2, 14, 53, 12, 'S', '14.53.12');</v>
      </c>
    </row>
    <row r="640" spans="1:1" x14ac:dyDescent="0.25">
      <c r="A640" t="str">
        <f ca="1">IF(Valores!B640&lt;&gt;"", SUBSTITUTE(SUBSTITUTE(SUBSTITUTE($A$2, "{tbl}", d_TblName), "{field_list}", d_FieldList), "{values_list}", Valores!B640), "")</f>
        <v>INSERT INTO {{%puestos}} (clave, descr, nombre, puesto_stps, clave_stps, activo, id_rev, id_reg_cont, nivel, familia, labores, regimen, clasif) VALUES (212907, 'OPERADOR DE TERMINAL DE SISTEMA DE CAPTACION DE DATOS-INFORMâ”´TICA', '', 'TECNICO EN INFORMâ”´TICA', 443020500, 1, 1, 2, 21, 29, 7, 'S', '21.29.07');</v>
      </c>
    </row>
    <row r="641" spans="1:1" x14ac:dyDescent="0.25">
      <c r="A641" t="str">
        <f ca="1">IF(Valores!B641&lt;&gt;"", SUBSTITUTE(SUBSTITUTE(SUBSTITUTE($A$2, "{tbl}", d_TblName), "{field_list}", d_FieldList), "{values_list}", Valores!B641), "")</f>
        <v>INSERT INTO {{%puestos}} (clave, descr, nombre, puesto_stps, clave_stps, activo, id_rev, id_reg_cont, nivel, familia, labores, regimen, clasif) VALUES (183706, 'OPERADOR ELECTROCARDIOGRAFISTA', '', 'TECNICO EN ELECTROCARDIOGRAFâ•A', 913140100, 1, 1, 2, 18, 37, 6, 'S', '18.37.06');</v>
      </c>
    </row>
    <row r="642" spans="1:1" x14ac:dyDescent="0.25">
      <c r="A642" t="str">
        <f ca="1">IF(Valores!B642&lt;&gt;"", SUBSTITUTE(SUBSTITUTE(SUBSTITUTE($A$2, "{tbl}", d_TblName), "{field_list}", d_FieldList), "{values_list}", Valores!B642), "")</f>
        <v>INSERT INTO {{%puestos}} (clave, descr, nombre, puesto_stps, clave_stps, activo, id_rev, id_reg_cont, nivel, familia, labores, regimen, clasif) VALUES (183707, 'OPERADOR ELECTROENCEFALOGRAFISTA', '', 'TECNICO EN ENCEFALOGRAFâ•A', 913150100, 1, 1, 2, 18, 37, 7, 'S', '18.37.07');</v>
      </c>
    </row>
    <row r="643" spans="1:1" x14ac:dyDescent="0.25">
      <c r="A643" t="str">
        <f ca="1">IF(Valores!B643&lt;&gt;"", SUBSTITUTE(SUBSTITUTE(SUBSTITUTE($A$2, "{tbl}", d_TblName), "{field_list}", d_FieldList), "{values_list}", Valores!B643), "")</f>
        <v>INSERT INTO {{%puestos}} (clave, descr, nombre, puesto_stps, clave_stps, activo, id_rev, id_reg_cont, nivel, familia, labores, regimen, clasif) VALUES (262907, 'OPERADOR ESPECIALISTA DE EQUIPO DE SISTEMAS DE COMPUTO', '', 'TECNICO EN SISTEMAS DE COMPUTO', 443020303, 1, 1, 2, 26, 29, 7, 'S', '26.29.07');</v>
      </c>
    </row>
    <row r="644" spans="1:1" x14ac:dyDescent="0.25">
      <c r="A644" t="str">
        <f ca="1">IF(Valores!B644&lt;&gt;"", SUBSTITUTE(SUBSTITUTE(SUBSTITUTE($A$2, "{tbl}", d_TblName), "{field_list}", d_FieldList), "{values_list}", Valores!B644), "")</f>
        <v>INSERT INTO {{%puestos}} (clave, descr, nombre, puesto_stps, clave_stps, activo, id_rev, id_reg_cont, nivel, familia, labores, regimen, clasif) VALUES (255806, 'OPERADOR ESPECIALISTA DE ESTACIONES DE COMPRESIÃ‹N Y BOMBEO SISTEMAS DIGITALES (SECTORES DE DUCTOS DE PGPB)', '', 'OPERADOR DE BOMBAS', 252020100, 1, 1, 2, 25, 58, 6, 'S', '25.58.06');</v>
      </c>
    </row>
    <row r="645" spans="1:1" x14ac:dyDescent="0.25">
      <c r="A645" t="str">
        <f ca="1">IF(Valores!B645&lt;&gt;"", SUBSTITUTE(SUBSTITUTE(SUBSTITUTE($A$2, "{tbl}", d_TblName), "{field_list}", d_FieldList), "{values_list}", Valores!B645), "")</f>
        <v>INSERT INTO {{%puestos}} (clave, descr, nombre, puesto_stps, clave_stps, activo, id_rev, id_reg_cont, nivel, familia, labores, regimen, clasif) VALUES (265834, 'OPERADOR ESPECIALISTA PLANTAS DE FUERZA Y SERVICIOS AUXILIARES (CONTROL DISTRIBUIDO/AVANZADO)', '', 'SUPERVISOR-OPERADOR DE PLANTA', 222010101, 1, 1, 2, 26, 58, 34, 'S', '26.58.34');</v>
      </c>
    </row>
    <row r="646" spans="1:1" x14ac:dyDescent="0.25">
      <c r="A646" t="str">
        <f ca="1">IF(Valores!B646&lt;&gt;"", SUBSTITUTE(SUBSTITUTE(SUBSTITUTE($A$2, "{tbl}", d_TblName), "{field_list}", d_FieldList), "{values_list}", Valores!B646), "")</f>
        <v>INSERT INTO {{%puestos}} (clave, descr, nombre, puesto_stps, clave_stps, activo, id_rev, id_reg_cont, nivel, familia, labores, regimen, clasif) VALUES (265733, 'OPERADOR ESPECIALISTA PLANTAS PROCESO (CONTROL DISTRIBUIDO/AVANZADO)', '', 'SUPERVISOR-OPERADOR DE PLANTA', 222010101, 1, 1, 2, 26, 57, 33, 'S', '26.57.33');</v>
      </c>
    </row>
    <row r="647" spans="1:1" x14ac:dyDescent="0.25">
      <c r="A647" t="str">
        <f ca="1">IF(Valores!B647&lt;&gt;"", SUBSTITUTE(SUBSTITUTE(SUBSTITUTE($A$2, "{tbl}", d_TblName), "{field_list}", d_FieldList), "{values_list}", Valores!B647), "")</f>
        <v>INSERT INTO {{%puestos}} (clave, descr, nombre, puesto_stps, clave_stps, activo, id_rev, id_reg_cont, nivel, familia, labores, regimen, clasif) VALUES (245710, 'OPERADOR ESPECIALISTA PLANTAS PROCESO SISTEMAS DIGITALES (CONTROL UNILAZO)', '', 'SUPERVISOR-OPERADOR DE PLANTA', 222010101, 1, 1, 2, 24, 57, 10, 'S', '24.57.10');</v>
      </c>
    </row>
    <row r="648" spans="1:1" x14ac:dyDescent="0.25">
      <c r="A648" t="str">
        <f ca="1">IF(Valores!B648&lt;&gt;"", SUBSTITUTE(SUBSTITUTE(SUBSTITUTE($A$2, "{tbl}", d_TblName), "{field_list}", d_FieldList), "{values_list}", Valores!B648), "")</f>
        <v>INSERT INTO {{%puestos}} (clave, descr, nombre, puesto_stps, clave_stps, activo, id_rev, id_reg_cont, nivel, familia, labores, regimen, clasif) VALUES (255802, 'OPERADOR ESPECIALISTA TURBOCOMPRESORES (CAMPOS POZA RICA II Y SAN ANDRâ•”S)', '', 'TECNICO ELECTROMECANICO', 423040600, 1, 1, 2, 25, 58, 2, 'S', '25.58.02');</v>
      </c>
    </row>
    <row r="649" spans="1:1" x14ac:dyDescent="0.25">
      <c r="A649" t="str">
        <f ca="1">IF(Valores!B649&lt;&gt;"", SUBSTITUTE(SUBSTITUTE(SUBSTITUTE($A$2, "{tbl}", d_TblName), "{field_list}", d_FieldList), "{values_list}", Valores!B649), "")</f>
        <v>INSERT INTO {{%puestos}} (clave, descr, nombre, puesto_stps, clave_stps, activo, id_rev, id_reg_cont, nivel, familia, labores, regimen, clasif) VALUES (215203, 'OPERADOR ESPECIALISTA-ACIDIFICACION DE POZOS', '', 'OPERADOR DE SERVICIOS QUâ•MICOS A POZOS PETROLEROS', 222040400, 1, 1, 2, 21, 52, 3, 'S', '21.52.03');</v>
      </c>
    </row>
    <row r="650" spans="1:1" x14ac:dyDescent="0.25">
      <c r="A650" t="str">
        <f ca="1">IF(Valores!B650&lt;&gt;"", SUBSTITUTE(SUBSTITUTE(SUBSTITUTE($A$2, "{tbl}", d_TblName), "{field_list}", d_FieldList), "{values_list}", Valores!B650), "")</f>
        <v>INSERT INTO {{%puestos}} (clave, descr, nombre, puesto_stps, clave_stps, activo, id_rev, id_reg_cont, nivel, familia, labores, regimen, clasif) VALUES (235432, 'OPERADOR ESPECIALISTA-BOMBEO Y ALMACENAMIENTO', '', 'OPERADOR DE BOMBAS', 252020100, 1, 1, 2, 23, 54, 32, 'S', '23.54.32');</v>
      </c>
    </row>
    <row r="651" spans="1:1" x14ac:dyDescent="0.25">
      <c r="A651" t="str">
        <f ca="1">IF(Valores!B651&lt;&gt;"", SUBSTITUTE(SUBSTITUTE(SUBSTITUTE($A$2, "{tbl}", d_TblName), "{field_list}", d_FieldList), "{values_list}", Valores!B651), "")</f>
        <v>INSERT INTO {{%puestos}} (clave, descr, nombre, puesto_stps, clave_stps, activo, id_rev, id_reg_cont, nivel, familia, labores, regimen, clasif) VALUES (227201, 'OPERADOR ESPECIALISTA-EQUIPO MECANICO (CONTRAINCENDIO)', 'OPERADOR ESPECIALISTA (CI)', 'OPERADOR DE MAQUINAS', 512100502, 1, 1, 2, 22, 72, 1, 'S', '22.72.01');</v>
      </c>
    </row>
    <row r="652" spans="1:1" x14ac:dyDescent="0.25">
      <c r="A652" t="str">
        <f ca="1">IF(Valores!B652&lt;&gt;"", SUBSTITUTE(SUBSTITUTE(SUBSTITUTE($A$2, "{tbl}", d_TblName), "{field_list}", d_FieldList), "{values_list}", Valores!B652), "")</f>
        <v>INSERT INTO {{%puestos}} (clave, descr, nombre, puesto_stps, clave_stps, activo, id_rev, id_reg_cont, nivel, familia, labores, regimen, clasif) VALUES (186207, 'OPERADOR ESPECIALISTA-EQUIPO MECANICO (DIVERSO)', '', 'OPERADOR DE MAQUINAS', 512100502, 1, 1, 2, 18, 62, 7, 'S', '18.62.07');</v>
      </c>
    </row>
    <row r="653" spans="1:1" x14ac:dyDescent="0.25">
      <c r="A653" t="str">
        <f ca="1">IF(Valores!B653&lt;&gt;"", SUBSTITUTE(SUBSTITUTE(SUBSTITUTE($A$2, "{tbl}", d_TblName), "{field_list}", d_FieldList), "{values_list}", Valores!B653), "")</f>
        <v>INSERT INTO {{%puestos}} (clave, descr, nombre, puesto_stps, clave_stps, activo, id_rev, id_reg_cont, nivel, familia, labores, regimen, clasif) VALUES (216202, 'OPERADOR ESPECIALISTA-EQUIPO MECANICO (GRUERO)', '', 'OPERADOR DE GRâ”ŒA', 322040103, 1, 1, 2, 21, 62, 2, 'S', '21.62.02');</v>
      </c>
    </row>
    <row r="654" spans="1:1" x14ac:dyDescent="0.25">
      <c r="A654" t="str">
        <f ca="1">IF(Valores!B654&lt;&gt;"", SUBSTITUTE(SUBSTITUTE(SUBSTITUTE($A$2, "{tbl}", d_TblName), "{field_list}", d_FieldList), "{values_list}", Valores!B654), "")</f>
        <v>INSERT INTO {{%puestos}} (clave, descr, nombre, puesto_stps, clave_stps, activo, id_rev, id_reg_cont, nivel, familia, labores, regimen, clasif) VALUES (216205, 'OPERADOR ESPECIALISTA-EQUIPO MECANICO (PERFORADORA PORTâ”´TIL)', '', 'OPERADOR DE PERFORADORA', 322050201, 1, 1, 2, 21, 62, 5, 'S', '21.62.05');</v>
      </c>
    </row>
    <row r="655" spans="1:1" x14ac:dyDescent="0.25">
      <c r="A655" t="str">
        <f ca="1">IF(Valores!B655&lt;&gt;"", SUBSTITUTE(SUBSTITUTE(SUBSTITUTE($A$2, "{tbl}", d_TblName), "{field_list}", d_FieldList), "{values_list}", Valores!B655), "")</f>
        <v>INSERT INTO {{%puestos}} (clave, descr, nombre, puesto_stps, clave_stps, activo, id_rev, id_reg_cont, nivel, familia, labores, regimen, clasif) VALUES (216204, 'OPERADOR ESPECIALISTA-EQUIPO MECANICO (PLATAFORMAS MARITIMAS Y/O EQUIPOS GRUA)', 'OPERADOR ESPECIALISTA (PLAT. MARIT./GRUERO)', 'OPERADOR DE GRâ”ŒA', 322040103, 1, 1, 2, 21, 62, 4, 'S', '21.62.04');</v>
      </c>
    </row>
    <row r="656" spans="1:1" x14ac:dyDescent="0.25">
      <c r="A656" t="str">
        <f ca="1">IF(Valores!B656&lt;&gt;"", SUBSTITUTE(SUBSTITUTE(SUBSTITUTE($A$2, "{tbl}", d_TblName), "{field_list}", d_FieldList), "{values_list}", Valores!B656), "")</f>
        <v>INSERT INTO {{%puestos}} (clave, descr, nombre, puesto_stps, clave_stps, activo, id_rev, id_reg_cont, nivel, familia, labores, regimen, clasif) VALUES (216203, 'OPERADOR ESPECIALISTA-EQUIPO MECANICO (TRACTORISTA Y CONFORMADORISTA)', '', 'OPERADOR-CONDUCTOR DE MOTOCONFORMADORA', 322021100, 1, 1, 2, 21, 62, 3, 'S', '21.62.03');</v>
      </c>
    </row>
    <row r="657" spans="1:1" x14ac:dyDescent="0.25">
      <c r="A657" t="str">
        <f ca="1">IF(Valores!B657&lt;&gt;"", SUBSTITUTE(SUBSTITUTE(SUBSTITUTE($A$2, "{tbl}", d_TblName), "{field_list}", d_FieldList), "{values_list}", Valores!B657), "")</f>
        <v>INSERT INTO {{%puestos}} (clave, descr, nombre, puesto_stps, clave_stps, activo, id_rev, id_reg_cont, nivel, familia, labores, regimen, clasif) VALUES (235802, 'OPERADOR ESPECIALISTA-PLANTAS (COMPRESORAS)', '', 'SUPERVISOR-OPERADOR DE PLANTA', 222010101, 1, 1, 2, 23, 58, 2, 'S', '23.58.02');</v>
      </c>
    </row>
    <row r="658" spans="1:1" x14ac:dyDescent="0.25">
      <c r="A658" t="str">
        <f ca="1">IF(Valores!B658&lt;&gt;"", SUBSTITUTE(SUBSTITUTE(SUBSTITUTE($A$2, "{tbl}", d_TblName), "{field_list}", d_FieldList), "{values_list}", Valores!B658), "")</f>
        <v>INSERT INTO {{%puestos}} (clave, descr, nombre, puesto_stps, clave_stps, activo, id_rev, id_reg_cont, nivel, familia, labores, regimen, clasif) VALUES (235803, 'OPERADOR ESPECIALISTA-PLANTAS (ELâ•”CTRICA Y HIELO)', '', 'SUPERVISOR-OPERADOR DE PLANTA', 222010101, 1, 1, 2, 23, 58, 3, 'S', '23.58.03');</v>
      </c>
    </row>
    <row r="659" spans="1:1" x14ac:dyDescent="0.25">
      <c r="A659" t="str">
        <f ca="1">IF(Valores!B659&lt;&gt;"", SUBSTITUTE(SUBSTITUTE(SUBSTITUTE($A$2, "{tbl}", d_TblName), "{field_list}", d_FieldList), "{values_list}", Valores!B659), "")</f>
        <v>INSERT INTO {{%puestos}} (clave, descr, nombre, puesto_stps, clave_stps, activo, id_rev, id_reg_cont, nivel, familia, labores, regimen, clasif) VALUES (235733, 'OPERADOR ESPECIALISTA-PLANTAS (PROCESO)', '', 'SUPERVISOR-OPERADOR DE PLANTA', 222010101, 1, 1, 2, 23, 57, 33, 'S', '23.57.33');</v>
      </c>
    </row>
    <row r="660" spans="1:1" x14ac:dyDescent="0.25">
      <c r="A660" t="str">
        <f ca="1">IF(Valores!B660&lt;&gt;"", SUBSTITUTE(SUBSTITUTE(SUBSTITUTE($A$2, "{tbl}", d_TblName), "{field_list}", d_FieldList), "{values_list}", Valores!B660), "")</f>
        <v>INSERT INTO {{%puestos}} (clave, descr, nombre, puesto_stps, clave_stps, activo, id_rev, id_reg_cont, nivel, familia, labores, regimen, clasif) VALUES (235711, 'OPERADOR ESPECIALISTA-PLANTAS (TRATAMIENTO)', '', 'OPERADOR DE PLANTAS PARA TRATAMIENTO DE AGUA', 252030400, 1, 1, 2, 23, 57, 11, 'S', '23.57.11');</v>
      </c>
    </row>
    <row r="661" spans="1:1" x14ac:dyDescent="0.25">
      <c r="A661" t="str">
        <f ca="1">IF(Valores!B661&lt;&gt;"", SUBSTITUTE(SUBSTITUTE(SUBSTITUTE($A$2, "{tbl}", d_TblName), "{field_list}", d_FieldList), "{values_list}", Valores!B661), "")</f>
        <v>INSERT INTO {{%puestos}} (clave, descr, nombre, puesto_stps, clave_stps, activo, id_rev, id_reg_cont, nivel, familia, labores, regimen, clasif) VALUES (303131, 'OPERADOR TORRE DE CONTROL (SIMCOT)', '', 'OPERADOR INSTALACIONES REFINACIÃ‹N PETRÃ‹LEO Y GAS NATURAL', 562020200, 1, 1, 2, 30, 31, 31, 'S', '30.31.31');</v>
      </c>
    </row>
    <row r="662" spans="1:1" x14ac:dyDescent="0.25">
      <c r="A662" t="str">
        <f ca="1">IF(Valores!B662&lt;&gt;"", SUBSTITUTE(SUBSTITUTE(SUBSTITUTE($A$2, "{tbl}", d_TblName), "{field_list}", d_FieldList), "{values_list}", Valores!B662), "")</f>
        <v>INSERT INTO {{%puestos}} (clave, descr, nombre, puesto_stps, clave_stps, activo, id_rev, id_reg_cont, nivel, familia, labores, regimen, clasif) VALUES (186331, 'OPERARIO (BODEGUERO)', '', 'ALMACENERO', 822020101, 1, 1, 2, 18, 63, 31, 'S', '18.63.31');</v>
      </c>
    </row>
    <row r="663" spans="1:1" x14ac:dyDescent="0.25">
      <c r="A663" t="str">
        <f ca="1">IF(Valores!B663&lt;&gt;"", SUBSTITUTE(SUBSTITUTE(SUBSTITUTE($A$2, "{tbl}", d_TblName), "{field_list}", d_FieldList), "{values_list}", Valores!B663), "")</f>
        <v>INSERT INTO {{%puestos}} (clave, descr, nombre, puesto_stps, clave_stps, activo, id_rev, id_reg_cont, nivel, familia, labores, regimen, clasif) VALUES (216329, 'OPERARIO DE PRIMERA (AISLAMIENTO)', '', 'AISLADOR DE INSTALACIONES DE REGRIGERACION Y CLIMATOLÃ‹GICAS', 331020200, 1, 1, 2, 21, 63, 29, 'S', '21.63.29');</v>
      </c>
    </row>
    <row r="664" spans="1:1" x14ac:dyDescent="0.25">
      <c r="A664" t="str">
        <f ca="1">IF(Valores!B664&lt;&gt;"", SUBSTITUTE(SUBSTITUTE(SUBSTITUTE($A$2, "{tbl}", d_TblName), "{field_list}", d_FieldList), "{values_list}", Valores!B664), "")</f>
        <v>INSERT INTO {{%puestos}} (clave, descr, nombre, puesto_stps, clave_stps, activo, id_rev, id_reg_cont, nivel, familia, labores, regimen, clasif) VALUES (216305, 'OPERARIO DE PRIMERA (ALBAÑIL)', '', 'ALBAÑIL (CONSTRUCCION)', 322010100, 1, 1, 2, 21, 63, 5, 'S', '21.63.05');</v>
      </c>
    </row>
    <row r="665" spans="1:1" x14ac:dyDescent="0.25">
      <c r="A665" t="str">
        <f ca="1">IF(Valores!B665&lt;&gt;"", SUBSTITUTE(SUBSTITUTE(SUBSTITUTE($A$2, "{tbl}", d_TblName), "{field_list}", d_FieldList), "{values_list}", Valores!B665), "")</f>
        <v>INSERT INTO {{%puestos}} (clave, descr, nombre, puesto_stps, clave_stps, activo, id_rev, id_reg_cont, nivel, familia, labores, regimen, clasif) VALUES (216306, 'OPERARIO DE PRIMERA (CARPINTERO)', '', 'MAESTRO CARPINTERO', 332010203, 1, 1, 2, 21, 63, 6, 'S', '21.63.06');</v>
      </c>
    </row>
    <row r="666" spans="1:1" x14ac:dyDescent="0.25">
      <c r="A666" t="str">
        <f ca="1">IF(Valores!B666&lt;&gt;"", SUBSTITUTE(SUBSTITUTE(SUBSTITUTE($A$2, "{tbl}", d_TblName), "{field_list}", d_FieldList), "{values_list}", Valores!B666), "")</f>
        <v>INSERT INTO {{%puestos}} (clave, descr, nombre, puesto_stps, clave_stps, activo, id_rev, id_reg_cont, nivel, familia, labores, regimen, clasif) VALUES (216307, 'OPERARIO DE PRIMERA (COMBUSTION INTERNA)', '', 'MECANICO', 412010601, 1, 1, 2, 21, 63, 7, 'S', '21.63.07');</v>
      </c>
    </row>
    <row r="667" spans="1:1" x14ac:dyDescent="0.25">
      <c r="A667" t="str">
        <f ca="1">IF(Valores!B667&lt;&gt;"", SUBSTITUTE(SUBSTITUTE(SUBSTITUTE($A$2, "{tbl}", d_TblName), "{field_list}", d_FieldList), "{values_list}", Valores!B667), "")</f>
        <v>INSERT INTO {{%puestos}} (clave, descr, nombre, puesto_stps, clave_stps, activo, id_rev, id_reg_cont, nivel, familia, labores, regimen, clasif) VALUES (216309, 'OPERARIO DE PRIMERA (ELECTRICISTA)', '', 'ELECTRICISTA', 423030301, 1, 1, 2, 21, 63, 9, 'S', '21.63.09');</v>
      </c>
    </row>
    <row r="668" spans="1:1" x14ac:dyDescent="0.25">
      <c r="A668" t="str">
        <f ca="1">IF(Valores!B668&lt;&gt;"", SUBSTITUTE(SUBSTITUTE(SUBSTITUTE($A$2, "{tbl}", d_TblName), "{field_list}", d_FieldList), "{values_list}", Valores!B668), "")</f>
        <v>INSERT INTO {{%puestos}} (clave, descr, nombre, puesto_stps, clave_stps, activo, id_rev, id_reg_cont, nivel, familia, labores, regimen, clasif) VALUES (216316, 'OPERARIO DE PRIMERA (FONTANERO)', '', 'FONTANERO', 342010201, 1, 1, 2, 21, 63, 16, 'S', '21.63.16');</v>
      </c>
    </row>
    <row r="669" spans="1:1" x14ac:dyDescent="0.25">
      <c r="A669" t="str">
        <f ca="1">IF(Valores!B669&lt;&gt;"", SUBSTITUTE(SUBSTITUTE(SUBSTITUTE($A$2, "{tbl}", d_TblName), "{field_list}", d_FieldList), "{values_list}", Valores!B669), "")</f>
        <v>INSERT INTO {{%puestos}} (clave, descr, nombre, puesto_stps, clave_stps, activo, id_rev, id_reg_cont, nivel, familia, labores, regimen, clasif) VALUES (216326, 'OPERARIO DE PRIMERA (HOJALATERO)', '', 'HOJALATERO', 572010901, 1, 1, 2, 21, 63, 26, 'S', '21.63.26');</v>
      </c>
    </row>
    <row r="670" spans="1:1" x14ac:dyDescent="0.25">
      <c r="A670" t="str">
        <f ca="1">IF(Valores!B670&lt;&gt;"", SUBSTITUTE(SUBSTITUTE(SUBSTITUTE($A$2, "{tbl}", d_TblName), "{field_list}", d_FieldList), "{values_list}", Valores!B670), "")</f>
        <v>INSERT INTO {{%puestos}} (clave, descr, nombre, puesto_stps, clave_stps, activo, id_rev, id_reg_cont, nivel, familia, labores, regimen, clasif) VALUES (216301, 'OPERARIO DE PRIMERA (INSTRUMENTISTA)', '', 'TECNICO ELECTROMECANICO', 423040600, 1, 1, 2, 21, 63, 1, 'S', '21.63.01');</v>
      </c>
    </row>
    <row r="671" spans="1:1" x14ac:dyDescent="0.25">
      <c r="A671" t="str">
        <f ca="1">IF(Valores!B671&lt;&gt;"", SUBSTITUTE(SUBSTITUTE(SUBSTITUTE($A$2, "{tbl}", d_TblName), "{field_list}", d_FieldList), "{values_list}", Valores!B671), "")</f>
        <v>INSERT INTO {{%puestos}} (clave, descr, nombre, puesto_stps, clave_stps, activo, id_rev, id_reg_cont, nivel, familia, labores, regimen, clasif) VALUES (216323, 'OPERARIO DE PRIMERA (MAQUINAS HERRAMIENTAS)', '', 'OPERADOR MAQUINAS HERRAMIENTAS', 572130300, 1, 1, 2, 21, 63, 23, 'S', '21.63.23');</v>
      </c>
    </row>
    <row r="672" spans="1:1" x14ac:dyDescent="0.25">
      <c r="A672" t="str">
        <f ca="1">IF(Valores!B672&lt;&gt;"", SUBSTITUTE(SUBSTITUTE(SUBSTITUTE($A$2, "{tbl}", d_TblName), "{field_list}", d_FieldList), "{values_list}", Valores!B672), "")</f>
        <v>INSERT INTO {{%puestos}} (clave, descr, nombre, puesto_stps, clave_stps, activo, id_rev, id_reg_cont, nivel, familia, labores, regimen, clasif) VALUES (216325, 'OPERARIO DE PRIMERA (MECANICO DE PISO)', '', 'TECNICO ELECTROMECANICO', 423040600, 1, 1, 2, 21, 63, 25, 'S', '21.63.25');</v>
      </c>
    </row>
    <row r="673" spans="1:1" x14ac:dyDescent="0.25">
      <c r="A673" t="str">
        <f ca="1">IF(Valores!B673&lt;&gt;"", SUBSTITUTE(SUBSTITUTE(SUBSTITUTE($A$2, "{tbl}", d_TblName), "{field_list}", d_FieldList), "{values_list}", Valores!B673), "")</f>
        <v>INSERT INTO {{%puestos}} (clave, descr, nombre, puesto_stps, clave_stps, activo, id_rev, id_reg_cont, nivel, familia, labores, regimen, clasif) VALUES (216311, 'OPERARIO DE PRIMERA (PAILERO)', '', 'PAILERO', 572290600, 1, 1, 2, 21, 63, 11, 'S', '21.63.11');</v>
      </c>
    </row>
    <row r="674" spans="1:1" x14ac:dyDescent="0.25">
      <c r="A674" t="str">
        <f ca="1">IF(Valores!B674&lt;&gt;"", SUBSTITUTE(SUBSTITUTE(SUBSTITUTE($A$2, "{tbl}", d_TblName), "{field_list}", d_FieldList), "{values_list}", Valores!B674), "")</f>
        <v>INSERT INTO {{%puestos}} (clave, descr, nombre, puesto_stps, clave_stps, activo, id_rev, id_reg_cont, nivel, familia, labores, regimen, clasif) VALUES (216312, 'OPERARIO DE PRIMERA (PINTOR)', '', 'PINTOR', 331040202, 1, 1, 2, 21, 63, 12, 'S', '21.63.12');</v>
      </c>
    </row>
    <row r="675" spans="1:1" x14ac:dyDescent="0.25">
      <c r="A675" t="str">
        <f ca="1">IF(Valores!B675&lt;&gt;"", SUBSTITUTE(SUBSTITUTE(SUBSTITUTE($A$2, "{tbl}", d_TblName), "{field_list}", d_FieldList), "{values_list}", Valores!B675), "")</f>
        <v>INSERT INTO {{%puestos}} (clave, descr, nombre, puesto_stps, clave_stps, activo, id_rev, id_reg_cont, nivel, familia, labores, regimen, clasif) VALUES (216332, 'OPERARIO DE PRIMERA (REFRIGERACION Y AIRE ACONDICIONADO)', '', 'ELECTROMECANICO INSTRUMENTOS REGRIGERACION Y AIRE ACONDICIONADO', 423050100, 1, 1, 2, 21, 63, 32, 'S', '21.63.32');</v>
      </c>
    </row>
    <row r="676" spans="1:1" x14ac:dyDescent="0.25">
      <c r="A676" t="str">
        <f ca="1">IF(Valores!B676&lt;&gt;"", SUBSTITUTE(SUBSTITUTE(SUBSTITUTE($A$2, "{tbl}", d_TblName), "{field_list}", d_FieldList), "{values_list}", Valores!B676), "")</f>
        <v>INSERT INTO {{%puestos}} (clave, descr, nombre, puesto_stps, clave_stps, activo, id_rev, id_reg_cont, nivel, familia, labores, regimen, clasif) VALUES (216314, 'OPERARIO DE PRIMERA (SOLDADOR)', '', 'SOLDADOR', 572240101, 1, 1, 2, 21, 63, 14, 'S', '21.63.14');</v>
      </c>
    </row>
    <row r="677" spans="1:1" x14ac:dyDescent="0.25">
      <c r="A677" t="str">
        <f ca="1">IF(Valores!B677&lt;&gt;"", SUBSTITUTE(SUBSTITUTE(SUBSTITUTE($A$2, "{tbl}", d_TblName), "{field_list}", d_FieldList), "{values_list}", Valores!B677), "")</f>
        <v>INSERT INTO {{%puestos}} (clave, descr, nombre, puesto_stps, clave_stps, activo, id_rev, id_reg_cont, nivel, familia, labores, regimen, clasif) VALUES (216315, 'OPERARIO DE PRIMERA (TUBERO)', '', 'DUCTERO', 342010100, 1, 1, 2, 21, 63, 15, 'S', '21.63.15');</v>
      </c>
    </row>
    <row r="678" spans="1:1" x14ac:dyDescent="0.25">
      <c r="A678" t="str">
        <f ca="1">IF(Valores!B678&lt;&gt;"", SUBSTITUTE(SUBSTITUTE(SUBSTITUTE($A$2, "{tbl}", d_TblName), "{field_list}", d_FieldList), "{values_list}", Valores!B678), "")</f>
        <v>INSERT INTO {{%puestos}} (clave, descr, nombre, puesto_stps, clave_stps, activo, id_rev, id_reg_cont, nivel, familia, labores, regimen, clasif) VALUES (166329, 'OPERARIO DE SEGUNDA (AISLAMIENTO)', '', 'AISLADOR DE INSTALACIONES DE REGRIGERACION Y CLIMATOLÃ‹GICAS', 331020200, 1, 1, 2, 16, 63, 29, 'S', '16.63.29');</v>
      </c>
    </row>
    <row r="679" spans="1:1" x14ac:dyDescent="0.25">
      <c r="A679" t="str">
        <f ca="1">IF(Valores!B679&lt;&gt;"", SUBSTITUTE(SUBSTITUTE(SUBSTITUTE($A$2, "{tbl}", d_TblName), "{field_list}", d_FieldList), "{values_list}", Valores!B679), "")</f>
        <v>INSERT INTO {{%puestos}} (clave, descr, nombre, puesto_stps, clave_stps, activo, id_rev, id_reg_cont, nivel, familia, labores, regimen, clasif) VALUES (166305, 'OPERARIO DE SEGUNDA (ALBAÑIL)', '', 'ALBAÑIL (CONSTRUCCION)', 322010100, 1, 1, 2, 16, 63, 5, 'S', '16.63.05');</v>
      </c>
    </row>
    <row r="680" spans="1:1" x14ac:dyDescent="0.25">
      <c r="A680" t="str">
        <f ca="1">IF(Valores!B680&lt;&gt;"", SUBSTITUTE(SUBSTITUTE(SUBSTITUTE($A$2, "{tbl}", d_TblName), "{field_list}", d_FieldList), "{values_list}", Valores!B680), "")</f>
        <v>INSERT INTO {{%puestos}} (clave, descr, nombre, puesto_stps, clave_stps, activo, id_rev, id_reg_cont, nivel, familia, labores, regimen, clasif) VALUES (166306, 'OPERARIO DE SEGUNDA (CARPINTERO)', '', 'MAESTRO CARPINTERO', 332010203, 1, 1, 2, 16, 63, 6, 'S', '16.63.06');</v>
      </c>
    </row>
    <row r="681" spans="1:1" x14ac:dyDescent="0.25">
      <c r="A681" t="str">
        <f ca="1">IF(Valores!B681&lt;&gt;"", SUBSTITUTE(SUBSTITUTE(SUBSTITUTE($A$2, "{tbl}", d_TblName), "{field_list}", d_FieldList), "{values_list}", Valores!B681), "")</f>
        <v>INSERT INTO {{%puestos}} (clave, descr, nombre, puesto_stps, clave_stps, activo, id_rev, id_reg_cont, nivel, familia, labores, regimen, clasif) VALUES (166307, 'OPERARIO DE SEGUNDA (COMBUSTION INTERNA)', '', 'MECANICO', 412010601, 1, 1, 2, 16, 63, 7, 'S', '16.63.07');</v>
      </c>
    </row>
    <row r="682" spans="1:1" x14ac:dyDescent="0.25">
      <c r="A682" t="str">
        <f ca="1">IF(Valores!B682&lt;&gt;"", SUBSTITUTE(SUBSTITUTE(SUBSTITUTE($A$2, "{tbl}", d_TblName), "{field_list}", d_FieldList), "{values_list}", Valores!B682), "")</f>
        <v>INSERT INTO {{%puestos}} (clave, descr, nombre, puesto_stps, clave_stps, activo, id_rev, id_reg_cont, nivel, familia, labores, regimen, clasif) VALUES (166309, 'OPERARIO DE SEGUNDA (ELECTRICISTA)', '', 'ELECTRICISTA', 423030301, 1, 1, 2, 16, 63, 9, 'S', '16.63.09');</v>
      </c>
    </row>
    <row r="683" spans="1:1" x14ac:dyDescent="0.25">
      <c r="A683" t="str">
        <f ca="1">IF(Valores!B683&lt;&gt;"", SUBSTITUTE(SUBSTITUTE(SUBSTITUTE($A$2, "{tbl}", d_TblName), "{field_list}", d_FieldList), "{values_list}", Valores!B683), "")</f>
        <v>INSERT INTO {{%puestos}} (clave, descr, nombre, puesto_stps, clave_stps, activo, id_rev, id_reg_cont, nivel, familia, labores, regimen, clasif) VALUES (166316, 'OPERARIO DE SEGUNDA (FONTANERO)', '', 'FONTANERO', 342010201, 1, 1, 2, 16, 63, 16, 'S', '16.63.16');</v>
      </c>
    </row>
    <row r="684" spans="1:1" x14ac:dyDescent="0.25">
      <c r="A684" t="str">
        <f ca="1">IF(Valores!B684&lt;&gt;"", SUBSTITUTE(SUBSTITUTE(SUBSTITUTE($A$2, "{tbl}", d_TblName), "{field_list}", d_FieldList), "{values_list}", Valores!B684), "")</f>
        <v>INSERT INTO {{%puestos}} (clave, descr, nombre, puesto_stps, clave_stps, activo, id_rev, id_reg_cont, nivel, familia, labores, regimen, clasif) VALUES (166301, 'OPERARIO DE SEGUNDA (INSTRUMENTISTA)', '', 'TECNICO ELECTROMECANICO', 423040600, 1, 1, 2, 16, 63, 1, 'S', '16.63.01');</v>
      </c>
    </row>
    <row r="685" spans="1:1" x14ac:dyDescent="0.25">
      <c r="A685" t="str">
        <f ca="1">IF(Valores!B685&lt;&gt;"", SUBSTITUTE(SUBSTITUTE(SUBSTITUTE($A$2, "{tbl}", d_TblName), "{field_list}", d_FieldList), "{values_list}", Valores!B685), "")</f>
        <v>INSERT INTO {{%puestos}} (clave, descr, nombre, puesto_stps, clave_stps, activo, id_rev, id_reg_cont, nivel, familia, labores, regimen, clasif) VALUES (166323, 'OPERARIO DE SEGUNDA (MAQUINAS HERRAMIENTAS)', '', 'OPERADOR MAQUINAS HERRAMIENTAS', 572130300, 1, 1, 2, 16, 63, 23, 'S', '16.63.23');</v>
      </c>
    </row>
    <row r="686" spans="1:1" x14ac:dyDescent="0.25">
      <c r="A686" t="str">
        <f ca="1">IF(Valores!B686&lt;&gt;"", SUBSTITUTE(SUBSTITUTE(SUBSTITUTE($A$2, "{tbl}", d_TblName), "{field_list}", d_FieldList), "{values_list}", Valores!B686), "")</f>
        <v>INSERT INTO {{%puestos}} (clave, descr, nombre, puesto_stps, clave_stps, activo, id_rev, id_reg_cont, nivel, familia, labores, regimen, clasif) VALUES (166325, 'OPERARIO DE SEGUNDA (MECANICO DE PISO)', '', 'TECNICO ELECTROMECANICO', 423040600, 1, 1, 2, 16, 63, 25, 'S', '16.63.25');</v>
      </c>
    </row>
    <row r="687" spans="1:1" x14ac:dyDescent="0.25">
      <c r="A687" t="str">
        <f ca="1">IF(Valores!B687&lt;&gt;"", SUBSTITUTE(SUBSTITUTE(SUBSTITUTE($A$2, "{tbl}", d_TblName), "{field_list}", d_FieldList), "{values_list}", Valores!B687), "")</f>
        <v>INSERT INTO {{%puestos}} (clave, descr, nombre, puesto_stps, clave_stps, activo, id_rev, id_reg_cont, nivel, familia, labores, regimen, clasif) VALUES (166311, 'OPERARIO DE SEGUNDA (PAILERO)', '', 'PAILERO', 572290600, 1, 1, 2, 16, 63, 11, 'S', '16.63.11');</v>
      </c>
    </row>
    <row r="688" spans="1:1" x14ac:dyDescent="0.25">
      <c r="A688" t="str">
        <f ca="1">IF(Valores!B688&lt;&gt;"", SUBSTITUTE(SUBSTITUTE(SUBSTITUTE($A$2, "{tbl}", d_TblName), "{field_list}", d_FieldList), "{values_list}", Valores!B688), "")</f>
        <v>INSERT INTO {{%puestos}} (clave, descr, nombre, puesto_stps, clave_stps, activo, id_rev, id_reg_cont, nivel, familia, labores, regimen, clasif) VALUES (166312, 'OPERARIO DE SEGUNDA (PINTOR)', '', 'PINTOR', 331040202, 1, 1, 2, 16, 63, 12, 'S', '16.63.12');</v>
      </c>
    </row>
    <row r="689" spans="1:1" x14ac:dyDescent="0.25">
      <c r="A689" t="str">
        <f ca="1">IF(Valores!B689&lt;&gt;"", SUBSTITUTE(SUBSTITUTE(SUBSTITUTE($A$2, "{tbl}", d_TblName), "{field_list}", d_FieldList), "{values_list}", Valores!B689), "")</f>
        <v>INSERT INTO {{%puestos}} (clave, descr, nombre, puesto_stps, clave_stps, activo, id_rev, id_reg_cont, nivel, familia, labores, regimen, clasif) VALUES (166332, 'OPERARIO DE SEGUNDA (REGRIGERACION Y AIRE ACONDICIONADO)', '', 'ELECTROMECANICO INSTRUMENTOS REGRIGERACION Y AIRE ACONDICIONADO', 423050100, 1, 1, 2, 16, 63, 32, 'S', '16.63.32');</v>
      </c>
    </row>
    <row r="690" spans="1:1" x14ac:dyDescent="0.25">
      <c r="A690" t="str">
        <f ca="1">IF(Valores!B690&lt;&gt;"", SUBSTITUTE(SUBSTITUTE(SUBSTITUTE($A$2, "{tbl}", d_TblName), "{field_list}", d_FieldList), "{values_list}", Valores!B690), "")</f>
        <v>INSERT INTO {{%puestos}} (clave, descr, nombre, puesto_stps, clave_stps, activo, id_rev, id_reg_cont, nivel, familia, labores, regimen, clasif) VALUES (166314, 'OPERARIO DE SEGUNDA (SOLDADOR)', '', 'SOLDADOR', 572240101, 1, 1, 2, 16, 63, 14, 'S', '16.63.14');</v>
      </c>
    </row>
    <row r="691" spans="1:1" x14ac:dyDescent="0.25">
      <c r="A691" t="str">
        <f ca="1">IF(Valores!B691&lt;&gt;"", SUBSTITUTE(SUBSTITUTE(SUBSTITUTE($A$2, "{tbl}", d_TblName), "{field_list}", d_FieldList), "{values_list}", Valores!B691), "")</f>
        <v>INSERT INTO {{%puestos}} (clave, descr, nombre, puesto_stps, clave_stps, activo, id_rev, id_reg_cont, nivel, familia, labores, regimen, clasif) VALUES (166315, 'OPERARIO DE SEGUNDA (TUBERO)', '', 'DUCTERO', 342010100, 1, 1, 2, 16, 63, 15, 'S', '16.63.15');</v>
      </c>
    </row>
    <row r="692" spans="1:1" x14ac:dyDescent="0.25">
      <c r="A692" t="str">
        <f ca="1">IF(Valores!B692&lt;&gt;"", SUBSTITUTE(SUBSTITUTE(SUBSTITUTE($A$2, "{tbl}", d_TblName), "{field_list}", d_FieldList), "{values_list}", Valores!B692), "")</f>
        <v>INSERT INTO {{%puestos}} (clave, descr, nombre, puesto_stps, clave_stps, activo, id_rev, id_reg_cont, nivel, familia, labores, regimen, clasif) VALUES (165212, 'OPERARIO DE SEGUNDA MANTENIMIENTO (EQUIPOS DE PERFORACION)', '', 'AUXILIAR DE MANTENIMIENTO', 451010201, 1, 1, 2, 16, 52, 12, 'S', '16.52.12');</v>
      </c>
    </row>
    <row r="693" spans="1:1" x14ac:dyDescent="0.25">
      <c r="A693" t="str">
        <f ca="1">IF(Valores!B693&lt;&gt;"", SUBSTITUTE(SUBSTITUTE(SUBSTITUTE($A$2, "{tbl}", d_TblName), "{field_list}", d_FieldList), "{values_list}", Valores!B693), "")</f>
        <v>INSERT INTO {{%puestos}} (clave, descr, nombre, puesto_stps, clave_stps, activo, id_rev, id_reg_cont, nivel, familia, labores, regimen, clasif) VALUES (236305, 'OPERARIO ESPECIALISTA (ALBAÑIL)', '', 'ALBAÑIL (CONSTRUCCION)', 322010100, 1, 1, 2, 23, 63, 5, 'S', '23.63.05');</v>
      </c>
    </row>
    <row r="694" spans="1:1" x14ac:dyDescent="0.25">
      <c r="A694" t="str">
        <f ca="1">IF(Valores!B694&lt;&gt;"", SUBSTITUTE(SUBSTITUTE(SUBSTITUTE($A$2, "{tbl}", d_TblName), "{field_list}", d_FieldList), "{values_list}", Valores!B694), "")</f>
        <v>INSERT INTO {{%puestos}} (clave, descr, nombre, puesto_stps, clave_stps, activo, id_rev, id_reg_cont, nivel, familia, labores, regimen, clasif) VALUES (236306, 'OPERARIO ESPECIALISTA (CARPINTERO)', '', 'MAESTRO CARPINTERO', 332010203, 1, 1, 2, 23, 63, 6, 'S', '23.63.06');</v>
      </c>
    </row>
    <row r="695" spans="1:1" x14ac:dyDescent="0.25">
      <c r="A695" t="str">
        <f ca="1">IF(Valores!B695&lt;&gt;"", SUBSTITUTE(SUBSTITUTE(SUBSTITUTE($A$2, "{tbl}", d_TblName), "{field_list}", d_FieldList), "{values_list}", Valores!B695), "")</f>
        <v>INSERT INTO {{%puestos}} (clave, descr, nombre, puesto_stps, clave_stps, activo, id_rev, id_reg_cont, nivel, familia, labores, regimen, clasif) VALUES (236307, 'OPERARIO ESPECIALISTA (COMBUSTION INTERNA)', '', 'MECANICO', 412010601, 1, 1, 2, 23, 63, 7, 'S', '23.63.07');</v>
      </c>
    </row>
    <row r="696" spans="1:1" x14ac:dyDescent="0.25">
      <c r="A696" t="str">
        <f ca="1">IF(Valores!B696&lt;&gt;"", SUBSTITUTE(SUBSTITUTE(SUBSTITUTE($A$2, "{tbl}", d_TblName), "{field_list}", d_FieldList), "{values_list}", Valores!B696), "")</f>
        <v>INSERT INTO {{%puestos}} (clave, descr, nombre, puesto_stps, clave_stps, activo, id_rev, id_reg_cont, nivel, familia, labores, regimen, clasif) VALUES (232804, 'OPERARIO ESPECIALISTA (COMUNICACIONES Y/O ELECTRÃ‹NICA)', '', 'TECNICO EN TELECOMUNICACIONES', 452020200, 1, 1, 2, 23, 28, 4, 'S', '23.28.04');</v>
      </c>
    </row>
    <row r="697" spans="1:1" x14ac:dyDescent="0.25">
      <c r="A697" t="str">
        <f ca="1">IF(Valores!B697&lt;&gt;"", SUBSTITUTE(SUBSTITUTE(SUBSTITUTE($A$2, "{tbl}", d_TblName), "{field_list}", d_FieldList), "{values_list}", Valores!B697), "")</f>
        <v>INSERT INTO {{%puestos}} (clave, descr, nombre, puesto_stps, clave_stps, activo, id_rev, id_reg_cont, nivel, familia, labores, regimen, clasif) VALUES (236309, 'OPERARIO ESPECIALISTA (ELECTRICISTA)', '', 'ELECTRICISTA', 423030301, 1, 1, 2, 23, 63, 9, 'S', '23.63.09');</v>
      </c>
    </row>
    <row r="698" spans="1:1" x14ac:dyDescent="0.25">
      <c r="A698" t="str">
        <f ca="1">IF(Valores!B698&lt;&gt;"", SUBSTITUTE(SUBSTITUTE(SUBSTITUTE($A$2, "{tbl}", d_TblName), "{field_list}", d_FieldList), "{values_list}", Valores!B698), "")</f>
        <v>INSERT INTO {{%puestos}} (clave, descr, nombre, puesto_stps, clave_stps, activo, id_rev, id_reg_cont, nivel, familia, labores, regimen, clasif) VALUES (236316, 'OPERARIO ESPECIALISTA (FONTANERO)', '', 'FONTANERO', 342010201, 1, 1, 2, 23, 63, 16, 'S', '23.63.16');</v>
      </c>
    </row>
    <row r="699" spans="1:1" x14ac:dyDescent="0.25">
      <c r="A699" t="str">
        <f ca="1">IF(Valores!B699&lt;&gt;"", SUBSTITUTE(SUBSTITUTE(SUBSTITUTE($A$2, "{tbl}", d_TblName), "{field_list}", d_FieldList), "{values_list}", Valores!B699), "")</f>
        <v>INSERT INTO {{%puestos}} (clave, descr, nombre, puesto_stps, clave_stps, activo, id_rev, id_reg_cont, nivel, familia, labores, regimen, clasif) VALUES (236301, 'OPERARIO ESPECIALISTA (INSTRUMENTISTA)', '', 'TECNICO ELECTROMECANICO', 423040600, 1, 1, 2, 23, 63, 1, 'S', '23.63.01');</v>
      </c>
    </row>
    <row r="700" spans="1:1" x14ac:dyDescent="0.25">
      <c r="A700" t="str">
        <f ca="1">IF(Valores!B700&lt;&gt;"", SUBSTITUTE(SUBSTITUTE(SUBSTITUTE($A$2, "{tbl}", d_TblName), "{field_list}", d_FieldList), "{values_list}", Valores!B700), "")</f>
        <v>INSERT INTO {{%puestos}} (clave, descr, nombre, puesto_stps, clave_stps, activo, id_rev, id_reg_cont, nivel, familia, labores, regimen, clasif) VALUES (236323, 'OPERARIO ESPECIALISTA (MAQUINAS HERRAMIENTAS)', '', 'OPERADOR MAQUINAS HERRAMIENTAS', 572130300, 1, 1, 2, 23, 63, 23, 'S', '23.63.23');</v>
      </c>
    </row>
    <row r="701" spans="1:1" x14ac:dyDescent="0.25">
      <c r="A701" t="str">
        <f ca="1">IF(Valores!B701&lt;&gt;"", SUBSTITUTE(SUBSTITUTE(SUBSTITUTE($A$2, "{tbl}", d_TblName), "{field_list}", d_FieldList), "{values_list}", Valores!B701), "")</f>
        <v>INSERT INTO {{%puestos}} (clave, descr, nombre, puesto_stps, clave_stps, activo, id_rev, id_reg_cont, nivel, familia, labores, regimen, clasif) VALUES (236325, 'OPERARIO ESPECIALISTA (MECANICO DE PISO)', '', 'TECNICO ELECTROMECANICO', 423040600, 1, 1, 2, 23, 63, 25, 'S', '23.63.25');</v>
      </c>
    </row>
    <row r="702" spans="1:1" x14ac:dyDescent="0.25">
      <c r="A702" t="str">
        <f ca="1">IF(Valores!B702&lt;&gt;"", SUBSTITUTE(SUBSTITUTE(SUBSTITUTE($A$2, "{tbl}", d_TblName), "{field_list}", d_FieldList), "{values_list}", Valores!B702), "")</f>
        <v>INSERT INTO {{%puestos}} (clave, descr, nombre, puesto_stps, clave_stps, activo, id_rev, id_reg_cont, nivel, familia, labores, regimen, clasif) VALUES (236311, 'OPERARIO ESPECIALISTA (PAILERO)', '', 'PAILERO', 572290600, 1, 1, 2, 23, 63, 11, 'S', '23.63.11');</v>
      </c>
    </row>
    <row r="703" spans="1:1" x14ac:dyDescent="0.25">
      <c r="A703" t="str">
        <f ca="1">IF(Valores!B703&lt;&gt;"", SUBSTITUTE(SUBSTITUTE(SUBSTITUTE($A$2, "{tbl}", d_TblName), "{field_list}", d_FieldList), "{values_list}", Valores!B703), "")</f>
        <v>INSERT INTO {{%puestos}} (clave, descr, nombre, puesto_stps, clave_stps, activo, id_rev, id_reg_cont, nivel, familia, labores, regimen, clasif) VALUES (236312, 'OPERARIO ESPECIALISTA (PINTOR)', '', 'PINTOR', 331040202, 1, 1, 2, 23, 63, 12, 'S', '23.63.12');</v>
      </c>
    </row>
    <row r="704" spans="1:1" x14ac:dyDescent="0.25">
      <c r="A704" t="str">
        <f ca="1">IF(Valores!B704&lt;&gt;"", SUBSTITUTE(SUBSTITUTE(SUBSTITUTE($A$2, "{tbl}", d_TblName), "{field_list}", d_FieldList), "{values_list}", Valores!B704), "")</f>
        <v>INSERT INTO {{%puestos}} (clave, descr, nombre, puesto_stps, clave_stps, activo, id_rev, id_reg_cont, nivel, familia, labores, regimen, clasif) VALUES (236332, 'OPERARIO ESPECIALISTA (REGRIGERACION Y AIRE ACONDICIONADO)', '', 'ELECTROMECANICO INSTRUMENTOS REGRIGERACION Y AIRE ACONDICIONADO', 423050100, 1, 1, 2, 23, 63, 32, 'S', '23.63.32');</v>
      </c>
    </row>
    <row r="705" spans="1:1" x14ac:dyDescent="0.25">
      <c r="A705" t="str">
        <f ca="1">IF(Valores!B705&lt;&gt;"", SUBSTITUTE(SUBSTITUTE(SUBSTITUTE($A$2, "{tbl}", d_TblName), "{field_list}", d_FieldList), "{values_list}", Valores!B705), "")</f>
        <v>INSERT INTO {{%puestos}} (clave, descr, nombre, puesto_stps, clave_stps, activo, id_rev, id_reg_cont, nivel, familia, labores, regimen, clasif) VALUES (236314, 'OPERARIO ESPECIALISTA (SOLDADOR)', '', 'SOLDADOR', 572240101, 1, 1, 2, 23, 63, 14, 'S', '23.63.14');</v>
      </c>
    </row>
    <row r="706" spans="1:1" x14ac:dyDescent="0.25">
      <c r="A706" t="str">
        <f ca="1">IF(Valores!B706&lt;&gt;"", SUBSTITUTE(SUBSTITUTE(SUBSTITUTE($A$2, "{tbl}", d_TblName), "{field_list}", d_FieldList), "{values_list}", Valores!B706), "")</f>
        <v>INSERT INTO {{%puestos}} (clave, descr, nombre, puesto_stps, clave_stps, activo, id_rev, id_reg_cont, nivel, familia, labores, regimen, clasif) VALUES (236315, 'OPERARIO ESPECIALISTA (TUBERO)', '', 'DUCTERO', 342010100, 1, 1, 2, 23, 63, 15, 'S', '23.63.15');</v>
      </c>
    </row>
    <row r="707" spans="1:1" x14ac:dyDescent="0.25">
      <c r="A707" t="str">
        <f ca="1">IF(Valores!B707&lt;&gt;"", SUBSTITUTE(SUBSTITUTE(SUBSTITUTE($A$2, "{tbl}", d_TblName), "{field_list}", d_FieldList), "{values_list}", Valores!B707), "")</f>
        <v>INSERT INTO {{%puestos}} (clave, descr, nombre, puesto_stps, clave_stps, activo, id_rev, id_reg_cont, nivel, familia, labores, regimen, clasif) VALUES (248410, 'PATRÃ‹N DE PRIMERA LANCHAS DE PASAJE PARA LAS BARCAZAS DE PERFORACION', '', 'PATRÃ‹N DE BARCO', 133010200, 1, 1, 2, 24, 84, 10, 'S', '24.84.10');</v>
      </c>
    </row>
    <row r="708" spans="1:1" x14ac:dyDescent="0.25">
      <c r="A708" t="str">
        <f ca="1">IF(Valores!B708&lt;&gt;"", SUBSTITUTE(SUBSTITUTE(SUBSTITUTE($A$2, "{tbl}", d_TblName), "{field_list}", d_FieldList), "{values_list}", Valores!B708), "")</f>
        <v>INSERT INTO {{%puestos}} (clave, descr, nombre, puesto_stps, clave_stps, activo, id_rev, id_reg_cont, nivel, familia, labores, regimen, clasif) VALUES (228411, 'PATRON MOTORISTA', '', 'MOTORISTA', 413060200, 1, 1, 2, 22, 84, 11, 'S', '22.84.11');</v>
      </c>
    </row>
    <row r="709" spans="1:1" x14ac:dyDescent="0.25">
      <c r="A709" t="str">
        <f ca="1">IF(Valores!B709&lt;&gt;"", SUBSTITUTE(SUBSTITUTE(SUBSTITUTE($A$2, "{tbl}", d_TblName), "{field_list}", d_FieldList), "{values_list}", Valores!B709), "")</f>
        <v>INSERT INTO {{%puestos}} (clave, descr, nombre, puesto_stps, clave_stps, activo, id_rev, id_reg_cont, nivel, familia, labores, regimen, clasif) VALUES (305201, 'PERFORADOR', '', 'PERFORADOR', 223020600, 1, 1, 1, 30, 52, 1, 'C', '30.52.01');</v>
      </c>
    </row>
    <row r="710" spans="1:1" x14ac:dyDescent="0.25">
      <c r="A710" t="str">
        <f ca="1">IF(Valores!B710&lt;&gt;"", SUBSTITUTE(SUBSTITUTE(SUBSTITUTE($A$2, "{tbl}", d_TblName), "{field_list}", d_FieldList), "{values_list}", Valores!B710), "")</f>
        <v>INSERT INTO {{%puestos}} (clave, descr, nombre, puesto_stps, clave_stps, activo, id_rev, id_reg_cont, nivel, familia, labores, regimen, clasif) VALUES (127403, 'PORTERO', '', 'PORTERO', 942031001, 1, 1, 2, 12, 74, 3, 'S', '12.74.03');</v>
      </c>
    </row>
    <row r="711" spans="1:1" x14ac:dyDescent="0.25">
      <c r="A711" t="str">
        <f ca="1">IF(Valores!B711&lt;&gt;"", SUBSTITUTE(SUBSTITUTE(SUBSTITUTE($A$2, "{tbl}", d_TblName), "{field_list}", d_FieldList), "{values_list}", Valores!B711), "")</f>
        <v>INSERT INTO {{%puestos}} (clave, descr, nombre, puesto_stps, clave_stps, activo, id_rev, id_reg_cont, nivel, familia, labores, regimen, clasif) VALUES (127406, 'PORTERO CHECADOR', '', 'PORTERO', 942031001, 1, 1, 2, 12, 74, 6, 'S', '12.74.06');</v>
      </c>
    </row>
    <row r="712" spans="1:1" x14ac:dyDescent="0.25">
      <c r="A712" t="str">
        <f ca="1">IF(Valores!B712&lt;&gt;"", SUBSTITUTE(SUBSTITUTE(SUBSTITUTE($A$2, "{tbl}", d_TblName), "{field_list}", d_FieldList), "{values_list}", Valores!B712), "")</f>
        <v>INSERT INTO {{%puestos}} (clave, descr, nombre, puesto_stps, clave_stps, activo, id_rev, id_reg_cont, nivel, familia, labores, regimen, clasif) VALUES (145111, 'PORTERO CHECADOR POLVORINES DE EXPLORACION', '', 'PORTERO', 942031001, 1, 1, 2, 14, 51, 11, 'S', '14.51.11');</v>
      </c>
    </row>
    <row r="713" spans="1:1" x14ac:dyDescent="0.25">
      <c r="A713" t="str">
        <f ca="1">IF(Valores!B713&lt;&gt;"", SUBSTITUTE(SUBSTITUTE(SUBSTITUTE($A$2, "{tbl}", d_TblName), "{field_list}", d_FieldList), "{values_list}", Valores!B713), "")</f>
        <v>INSERT INTO {{%puestos}} (clave, descr, nombre, puesto_stps, clave_stps, activo, id_rev, id_reg_cont, nivel, familia, labores, regimen, clasif) VALUES (262905, 'PREPARADOR DE INFORMACION PARA SISTEMAS DE COMPUTO', '', 'TECNICO EN SISTEMAS DE COMPUTO', 443020303, 1, 1, 2, 26, 29, 5, 'S', '26.29.05');</v>
      </c>
    </row>
    <row r="714" spans="1:1" x14ac:dyDescent="0.25">
      <c r="A714" t="str">
        <f ca="1">IF(Valores!B714&lt;&gt;"", SUBSTITUTE(SUBSTITUTE(SUBSTITUTE($A$2, "{tbl}", d_TblName), "{field_list}", d_FieldList), "{values_list}", Valores!B714), "")</f>
        <v>INSERT INTO {{%puestos}} (clave, descr, nombre, puesto_stps, clave_stps, activo, id_rev, id_reg_cont, nivel, familia, labores, regimen, clasif) VALUES (158432, 'PRIMER CAMARERO', '', 'CAMARERO DE BARCO', 772010800, 1, 1, 2, 15, 84, 32, 'S', '15.84.32');</v>
      </c>
    </row>
    <row r="715" spans="1:1" x14ac:dyDescent="0.25">
      <c r="A715" t="str">
        <f ca="1">IF(Valores!B715&lt;&gt;"", SUBSTITUTE(SUBSTITUTE(SUBSTITUTE($A$2, "{tbl}", d_TblName), "{field_list}", d_FieldList), "{values_list}", Valores!B715), "")</f>
        <v>INSERT INTO {{%puestos}} (clave, descr, nombre, puesto_stps, clave_stps, activo, id_rev, id_reg_cont, nivel, familia, labores, regimen, clasif) VALUES (218406, 'PRIMER COCINERO DE BUQUE TANQUE', '', 'COCINERO DE BARCO', 722040500, 1, 1, 2, 21, 84, 6, 'S', '21.84.06');</v>
      </c>
    </row>
    <row r="716" spans="1:1" x14ac:dyDescent="0.25">
      <c r="A716" t="str">
        <f ca="1">IF(Valores!B716&lt;&gt;"", SUBSTITUTE(SUBSTITUTE(SUBSTITUTE($A$2, "{tbl}", d_TblName), "{field_list}", d_FieldList), "{values_list}", Valores!B716), "")</f>
        <v>INSERT INTO {{%puestos}} (clave, descr, nombre, puesto_stps, clave_stps, activo, id_rev, id_reg_cont, nivel, familia, labores, regimen, clasif) VALUES (288408, 'PRIMER MOTORISTA', '', 'MOTORISTA', 413060200, 1, 1, 2, 28, 84, 8, 'S', '28.84.08');</v>
      </c>
    </row>
    <row r="717" spans="1:1" x14ac:dyDescent="0.25">
      <c r="A717" t="str">
        <f ca="1">IF(Valores!B717&lt;&gt;"", SUBSTITUTE(SUBSTITUTE(SUBSTITUTE($A$2, "{tbl}", d_TblName), "{field_list}", d_FieldList), "{values_list}", Valores!B717), "")</f>
        <v>INSERT INTO {{%puestos}} (clave, descr, nombre, puesto_stps, clave_stps, activo, id_rev, id_reg_cont, nivel, familia, labores, regimen, clasif) VALUES (318454, 'PRIMER OFICIAL CUBIERTA BUQUE', '', 'CONTRAMAESTRE DE BARCO', 133010101, 1, 1, 1, 31, 84, 54, 'C', '31.84.54');</v>
      </c>
    </row>
    <row r="718" spans="1:1" x14ac:dyDescent="0.25">
      <c r="A718" t="str">
        <f ca="1">IF(Valores!B718&lt;&gt;"", SUBSTITUTE(SUBSTITUTE(SUBSTITUTE($A$2, "{tbl}", d_TblName), "{field_list}", d_FieldList), "{values_list}", Valores!B718), "")</f>
        <v>INSERT INTO {{%puestos}} (clave, descr, nombre, puesto_stps, clave_stps, activo, id_rev, id_reg_cont, nivel, familia, labores, regimen, clasif) VALUES (308406, 'PRIMER OFICIAL DE CUBIERTA DE REMOLCADOR', '', 'OFICIAL DE CUBIERTA', 644010300, 1, 1, 2, 30, 84, 6, 'S', '30.84.06');</v>
      </c>
    </row>
    <row r="719" spans="1:1" x14ac:dyDescent="0.25">
      <c r="A719" t="str">
        <f ca="1">IF(Valores!B719&lt;&gt;"", SUBSTITUTE(SUBSTITUTE(SUBSTITUTE($A$2, "{tbl}", d_TblName), "{field_list}", d_FieldList), "{values_list}", Valores!B719), "")</f>
        <v>INSERT INTO {{%puestos}} (clave, descr, nombre, puesto_stps, clave_stps, activo, id_rev, id_reg_cont, nivel, familia, labores, regimen, clasif) VALUES (308407, 'PRIMER OFICIAL DE MAQUINAS DE REMOLCADOR', '', 'OFICIAL MAQUINISTA DE BARCO', 643020200, 1, 1, 2, 30, 84, 7, 'S', '30.84.07');</v>
      </c>
    </row>
    <row r="720" spans="1:1" x14ac:dyDescent="0.25">
      <c r="A720" t="str">
        <f ca="1">IF(Valores!B720&lt;&gt;"", SUBSTITUTE(SUBSTITUTE(SUBSTITUTE($A$2, "{tbl}", d_TblName), "{field_list}", d_FieldList), "{values_list}", Valores!B720), "")</f>
        <v>INSERT INTO {{%puestos}} (clave, descr, nombre, puesto_stps, clave_stps, activo, id_rev, id_reg_cont, nivel, familia, labores, regimen, clasif) VALUES (318405, 'PRIMER OFICIAL MAQUINAS BUQUE', '', 'OFICIAL MAQUINISTA DE BARCO', 643020200, 1, 1, 1, 31, 84, 5, 'C', '31.84.05');</v>
      </c>
    </row>
    <row r="721" spans="1:1" x14ac:dyDescent="0.25">
      <c r="A721" t="str">
        <f ca="1">IF(Valores!B721&lt;&gt;"", SUBSTITUTE(SUBSTITUTE(SUBSTITUTE($A$2, "{tbl}", d_TblName), "{field_list}", d_FieldList), "{values_list}", Valores!B721), "")</f>
        <v>INSERT INTO {{%puestos}} (clave, descr, nombre, puesto_stps, clave_stps, activo, id_rev, id_reg_cont, nivel, familia, labores, regimen, clasif) VALUES (225605, 'PROBADOR ANALITICO', '', 'PROBADOR', 532020102, 1, 1, 2, 22, 56, 5, 'S', '22.56.05');</v>
      </c>
    </row>
    <row r="722" spans="1:1" x14ac:dyDescent="0.25">
      <c r="A722" t="str">
        <f ca="1">IF(Valores!B722&lt;&gt;"", SUBSTITUTE(SUBSTITUTE(SUBSTITUTE($A$2, "{tbl}", d_TblName), "{field_list}", d_FieldList), "{values_list}", Valores!B722), "")</f>
        <v>INSERT INTO {{%puestos}} (clave, descr, nombre, puesto_stps, clave_stps, activo, id_rev, id_reg_cont, nivel, familia, labores, regimen, clasif) VALUES (195608, 'PROBADOR DE GASES (LABORATORIO)', '', 'PROBADOR', 532020102, 1, 1, 2, 19, 56, 8, 'S', '19.56.08');</v>
      </c>
    </row>
    <row r="723" spans="1:1" x14ac:dyDescent="0.25">
      <c r="A723" t="str">
        <f ca="1">IF(Valores!B723&lt;&gt;"", SUBSTITUTE(SUBSTITUTE(SUBSTITUTE($A$2, "{tbl}", d_TblName), "{field_list}", d_FieldList), "{values_list}", Valores!B723), "")</f>
        <v>INSERT INTO {{%puestos}} (clave, descr, nombre, puesto_stps, clave_stps, activo, id_rev, id_reg_cont, nivel, familia, labores, regimen, clasif) VALUES (215606, 'PROBADOR DESTILACION EXPERIMENTAL', '', 'PROBADOR', 532020102, 1, 1, 2, 21, 56, 6, 'S', '21.56.06');</v>
      </c>
    </row>
    <row r="724" spans="1:1" x14ac:dyDescent="0.25">
      <c r="A724" t="str">
        <f ca="1">IF(Valores!B724&lt;&gt;"", SUBSTITUTE(SUBSTITUTE(SUBSTITUTE($A$2, "{tbl}", d_TblName), "{field_list}", d_FieldList), "{values_list}", Valores!B724), "")</f>
        <v>INSERT INTO {{%puestos}} (clave, descr, nombre, puesto_stps, clave_stps, activo, id_rev, id_reg_cont, nivel, familia, labores, regimen, clasif) VALUES (185607, 'PROBADOR EXPERIMENTAL', '', 'PROBADOR', 532020102, 1, 1, 2, 18, 56, 7, 'S', '18.56.07');</v>
      </c>
    </row>
    <row r="725" spans="1:1" x14ac:dyDescent="0.25">
      <c r="A725" t="str">
        <f ca="1">IF(Valores!B725&lt;&gt;"", SUBSTITUTE(SUBSTITUTE(SUBSTITUTE($A$2, "{tbl}", d_TblName), "{field_list}", d_FieldList), "{values_list}", Valores!B725), "")</f>
        <v>INSERT INTO {{%puestos}} (clave, descr, nombre, puesto_stps, clave_stps, activo, id_rev, id_reg_cont, nivel, familia, labores, regimen, clasif) VALUES (165608, 'PROBADOR Fâ•SICO LABORATORIO', '', 'PROBADOR', 532020102, 1, 1, 2, 16, 56, 8, 'S', '16.56.08');</v>
      </c>
    </row>
    <row r="726" spans="1:1" x14ac:dyDescent="0.25">
      <c r="A726" t="str">
        <f ca="1">IF(Valores!B726&lt;&gt;"", SUBSTITUTE(SUBSTITUTE(SUBSTITUTE($A$2, "{tbl}", d_TblName), "{field_list}", d_FieldList), "{values_list}", Valores!B726), "")</f>
        <v>INSERT INTO {{%puestos}} (clave, descr, nombre, puesto_stps, clave_stps, activo, id_rev, id_reg_cont, nivel, familia, labores, regimen, clasif) VALUES (292908, 'PROGRAMADOR ""A"" DE COMPUTADORAS', '', 'PROGRAMADOR DE COMPUTADORA', 443020300, 1, 1, 2, 29, 29, 8, 'S', '29.29.08');</v>
      </c>
    </row>
    <row r="727" spans="1:1" x14ac:dyDescent="0.25">
      <c r="A727" t="str">
        <f ca="1">IF(Valores!B727&lt;&gt;"", SUBSTITUTE(SUBSTITUTE(SUBSTITUTE($A$2, "{tbl}", d_TblName), "{field_list}", d_FieldList), "{values_list}", Valores!B727), "")</f>
        <v>INSERT INTO {{%puestos}} (clave, descr, nombre, puesto_stps, clave_stps, activo, id_rev, id_reg_cont, nivel, familia, labores, regimen, clasif) VALUES (282908, 'PROGRAMADOR ""B"" DE COMPUTADORAS', '', 'PROGRAMADOR DE COMPUTADORA', 443020300, 1, 1, 2, 28, 29, 8, 'S', '28.29.08');</v>
      </c>
    </row>
    <row r="728" spans="1:1" x14ac:dyDescent="0.25">
      <c r="A728" t="str">
        <f ca="1">IF(Valores!B728&lt;&gt;"", SUBSTITUTE(SUBSTITUTE(SUBSTITUTE($A$2, "{tbl}", d_TblName), "{field_list}", d_FieldList), "{values_list}", Valores!B728), "")</f>
        <v>INSERT INTO {{%puestos}} (clave, descr, nombre, puesto_stps, clave_stps, activo, id_rev, id_reg_cont, nivel, familia, labores, regimen, clasif) VALUES (333709, 'PSICOLOGO ""A""', '', 'PSICÃ‹LOGO', 914100200, 1, 1, 1, 33, 37, 9, 'C', '33.37.09');</v>
      </c>
    </row>
    <row r="729" spans="1:1" x14ac:dyDescent="0.25">
      <c r="A729" t="str">
        <f ca="1">IF(Valores!B729&lt;&gt;"", SUBSTITUTE(SUBSTITUTE(SUBSTITUTE($A$2, "{tbl}", d_TblName), "{field_list}", d_FieldList), "{values_list}", Valores!B729), "")</f>
        <v>INSERT INTO {{%puestos}} (clave, descr, nombre, puesto_stps, clave_stps, activo, id_rev, id_reg_cont, nivel, familia, labores, regimen, clasif) VALUES (313709, 'PSICOLOGO ""B""', '', 'PSICÃ‹LOGO', 914100200, 1, 1, 1, 31, 37, 9, 'C', '31.37.09');</v>
      </c>
    </row>
    <row r="730" spans="1:1" x14ac:dyDescent="0.25">
      <c r="A730" t="str">
        <f ca="1">IF(Valores!B730&lt;&gt;"", SUBSTITUTE(SUBSTITUTE(SUBSTITUTE($A$2, "{tbl}", d_TblName), "{field_list}", d_FieldList), "{values_list}", Valores!B730), "")</f>
        <v>INSERT INTO {{%puestos}} (clave, descr, nombre, puesto_stps, clave_stps, activo, id_rev, id_reg_cont, nivel, familia, labores, regimen, clasif) VALUES (333710, 'QUIMICO FARMACOBIOLOGO DE ANALISIS CLINICOS', '', 'QUâ•MICO FARMACOBIÃ‹LOGO', 1114080300, 1, 1, 1, 33, 37, 10, 'C', '33.37.10');</v>
      </c>
    </row>
    <row r="731" spans="1:1" x14ac:dyDescent="0.25">
      <c r="A731" t="str">
        <f ca="1">IF(Valores!B731&lt;&gt;"", SUBSTITUTE(SUBSTITUTE(SUBSTITUTE($A$2, "{tbl}", d_TblName), "{field_list}", d_FieldList), "{values_list}", Valores!B731), "")</f>
        <v>INSERT INTO {{%puestos}} (clave, descr, nombre, puesto_stps, clave_stps, activo, id_rev, id_reg_cont, nivel, familia, labores, regimen, clasif) VALUES (333708, 'QUIMICO LABORATORISTA DE ANALISIS CLINICOS', '', 'QUâ•MICO LABORATORISTA', 1114080500, 1, 1, 1, 33, 37, 8, 'C', '33.37.08');</v>
      </c>
    </row>
    <row r="732" spans="1:1" x14ac:dyDescent="0.25">
      <c r="A732" t="str">
        <f ca="1">IF(Valores!B732&lt;&gt;"", SUBSTITUTE(SUBSTITUTE(SUBSTITUTE($A$2, "{tbl}", d_TblName), "{field_list}", d_FieldList), "{values_list}", Valores!B732), "")</f>
        <v>INSERT INTO {{%puestos}} (clave, descr, nombre, puesto_stps, clave_stps, activo, id_rev, id_reg_cont, nivel, familia, labores, regimen, clasif) VALUES (212806, 'RADIOTELEFONISTA', '', 'RADIO-OPERADOR', 453050200, 1, 1, 2, 21, 28, 6, 'S', '21.28.06');</v>
      </c>
    </row>
    <row r="733" spans="1:1" x14ac:dyDescent="0.25">
      <c r="A733" t="str">
        <f ca="1">IF(Valores!B733&lt;&gt;"", SUBSTITUTE(SUBSTITUTE(SUBSTITUTE($A$2, "{tbl}", d_TblName), "{field_list}", d_FieldList), "{values_list}", Valores!B733), "")</f>
        <v>INSERT INTO {{%puestos}} (clave, descr, nombre, puesto_stps, clave_stps, activo, id_rev, id_reg_cont, nivel, familia, labores, regimen, clasif) VALUES (232806, 'RADIOTELEGRAFISTA', '', 'RADIO-TELEGRAFISTA', 453050300, 1, 1, 2, 23, 28, 6, 'S', '23.28.06');</v>
      </c>
    </row>
    <row r="734" spans="1:1" x14ac:dyDescent="0.25">
      <c r="A734" t="str">
        <f ca="1">IF(Valores!B734&lt;&gt;"", SUBSTITUTE(SUBSTITUTE(SUBSTITUTE($A$2, "{tbl}", d_TblName), "{field_list}", d_FieldList), "{values_list}", Valores!B734), "")</f>
        <v>INSERT INTO {{%puestos}} (clave, descr, nombre, puesto_stps, clave_stps, activo, id_rev, id_reg_cont, nivel, familia, labores, regimen, clasif) VALUES (277101, 'RADIOTELEGRAFISTA DE BUQUE TANQUE', '', 'RADIO-TELEGRAFISTA', 453050300, 1, 1, 2, 27, 71, 1, 'S', '27.71.01');</v>
      </c>
    </row>
    <row r="735" spans="1:1" x14ac:dyDescent="0.25">
      <c r="A735" t="str">
        <f ca="1">IF(Valores!B735&lt;&gt;"", SUBSTITUTE(SUBSTITUTE(SUBSTITUTE($A$2, "{tbl}", d_TblName), "{field_list}", d_FieldList), "{values_list}", Valores!B735), "")</f>
        <v>INSERT INTO {{%puestos}} (clave, descr, nombre, puesto_stps, clave_stps, activo, id_rev, id_reg_cont, nivel, familia, labores, regimen, clasif) VALUES (174412, 'RECEPCIONISTA DE HOSPITAL CENTRAL Y DE ZONA', '', 'RECEPCIONISTA HOSPITAL', 822070300, 1, 1, 2, 17, 44, 12, 'S', '17.44.12');</v>
      </c>
    </row>
    <row r="736" spans="1:1" x14ac:dyDescent="0.25">
      <c r="A736" t="str">
        <f ca="1">IF(Valores!B736&lt;&gt;"", SUBSTITUTE(SUBSTITUTE(SUBSTITUTE($A$2, "{tbl}", d_TblName), "{field_list}", d_FieldList), "{values_list}", Valores!B736), "")</f>
        <v>INSERT INTO {{%puestos}} (clave, descr, nombre, puesto_stps, clave_stps, activo, id_rev, id_reg_cont, nivel, familia, labores, regimen, clasif) VALUES (234306, 'RECEPTOR DE MATERIALES (ALMACENES)', '', 'ALMACENERO', 822020101, 1, 1, 2, 23, 43, 6, 'S', '23.43.06');</v>
      </c>
    </row>
    <row r="737" spans="1:1" x14ac:dyDescent="0.25">
      <c r="A737" t="str">
        <f ca="1">IF(Valores!B737&lt;&gt;"", SUBSTITUTE(SUBSTITUTE(SUBSTITUTE($A$2, "{tbl}", d_TblName), "{field_list}", d_FieldList), "{values_list}", Valores!B737), "")</f>
        <v>INSERT INTO {{%puestos}} (clave, descr, nombre, puesto_stps, clave_stps, activo, id_rev, id_reg_cont, nivel, familia, labores, regimen, clasif) VALUES (411205, 'RESIDENTE ""A"" (EXPLORACION)', '', 'INGENIERO RESIDENTE', 313030102, 1, 1, 1, 41, 12, 5, 'C', '41.12.05');</v>
      </c>
    </row>
    <row r="738" spans="1:1" x14ac:dyDescent="0.25">
      <c r="A738" t="str">
        <f ca="1">IF(Valores!B738&lt;&gt;"", SUBSTITUTE(SUBSTITUTE(SUBSTITUTE($A$2, "{tbl}", d_TblName), "{field_list}", d_FieldList), "{values_list}", Valores!B738), "")</f>
        <v>INSERT INTO {{%puestos}} (clave, descr, nombre, puesto_stps, clave_stps, activo, id_rev, id_reg_cont, nivel, familia, labores, regimen, clasif) VALUES (401205, 'RESIDENTE ""B"" (EXPLORACION)', '', 'INGENIERO RESIDENTE', 313030102, 1, 1, 1, 40, 12, 5, 'C', '40.12.05');</v>
      </c>
    </row>
    <row r="739" spans="1:1" x14ac:dyDescent="0.25">
      <c r="A739" t="str">
        <f ca="1">IF(Valores!B739&lt;&gt;"", SUBSTITUTE(SUBSTITUTE(SUBSTITUTE($A$2, "{tbl}", d_TblName), "{field_list}", d_FieldList), "{values_list}", Valores!B739), "")</f>
        <v>INSERT INTO {{%puestos}} (clave, descr, nombre, puesto_stps, clave_stps, activo, id_rev, id_reg_cont, nivel, familia, labores, regimen, clasif) VALUES (322803, 'RESIDENTE DE INGENIERIA DE TELECOMUNICACIONES (PROFESIONISTA)', '', 'INGENIERO EN TELECOMUNICACIONES', 454010300, 1, 1, 1, 32, 28, 3, 'C', '32.28.03');</v>
      </c>
    </row>
    <row r="740" spans="1:1" x14ac:dyDescent="0.25">
      <c r="A740" t="str">
        <f ca="1">IF(Valores!B740&lt;&gt;"", SUBSTITUTE(SUBSTITUTE(SUBSTITUTE($A$2, "{tbl}", d_TblName), "{field_list}", d_FieldList), "{values_list}", Valores!B740), "")</f>
        <v>INSERT INTO {{%puestos}} (clave, descr, nombre, puesto_stps, clave_stps, activo, id_rev, id_reg_cont, nivel, familia, labores, regimen, clasif) VALUES (294407, 'SECRETARIA PARTICULAR ""A""', '', 'SECRETARIA EJECUTIVA', 823080300, 1, 1, 1, 29, 44, 7, 'C', '29.44.07');</v>
      </c>
    </row>
    <row r="741" spans="1:1" x14ac:dyDescent="0.25">
      <c r="A741" t="str">
        <f ca="1">IF(Valores!B741&lt;&gt;"", SUBSTITUTE(SUBSTITUTE(SUBSTITUTE($A$2, "{tbl}", d_TblName), "{field_list}", d_FieldList), "{values_list}", Valores!B741), "")</f>
        <v>INSERT INTO {{%puestos}} (clave, descr, nombre, puesto_stps, clave_stps, activo, id_rev, id_reg_cont, nivel, familia, labores, regimen, clasif) VALUES (284407, 'SECRETARIA PARTICULAR ""B""', '', 'SECRETARIA EJECUTIVA', 823080300, 1, 1, 1, 28, 44, 7, 'C', '28.44.07');</v>
      </c>
    </row>
    <row r="742" spans="1:1" x14ac:dyDescent="0.25">
      <c r="A742" t="str">
        <f ca="1">IF(Valores!B742&lt;&gt;"", SUBSTITUTE(SUBSTITUTE(SUBSTITUTE($A$2, "{tbl}", d_TblName), "{field_list}", d_FieldList), "{values_list}", Valores!B742), "")</f>
        <v>INSERT INTO {{%puestos}} (clave, descr, nombre, puesto_stps, clave_stps, activo, id_rev, id_reg_cont, nivel, familia, labores, regimen, clasif) VALUES (274407, 'SECRETARIA PARTICULAR ""C""', '', 'SECRETARIA EJECUTIVA', 823080300, 1, 1, 1, 27, 44, 7, 'C', '27.44.07');</v>
      </c>
    </row>
    <row r="743" spans="1:1" x14ac:dyDescent="0.25">
      <c r="A743" t="str">
        <f ca="1">IF(Valores!B743&lt;&gt;"", SUBSTITUTE(SUBSTITUTE(SUBSTITUTE($A$2, "{tbl}", d_TblName), "{field_list}", d_FieldList), "{values_list}", Valores!B743), "")</f>
        <v>INSERT INTO {{%puestos}} (clave, descr, nombre, puesto_stps, clave_stps, activo, id_rev, id_reg_cont, nivel, familia, labores, regimen, clasif) VALUES (354401, 'SECRETARIA PARTICULAR DE CONSEJERO PROFESIONAL', '', 'SECRETARIA EJECUTIVA', 823080300, 1, 1, 1, 35, 44, 1, 'C', '35.44.01');</v>
      </c>
    </row>
    <row r="744" spans="1:1" x14ac:dyDescent="0.25">
      <c r="A744" t="str">
        <f ca="1">IF(Valores!B744&lt;&gt;"", SUBSTITUTE(SUBSTITUTE(SUBSTITUTE($A$2, "{tbl}", d_TblName), "{field_list}", d_FieldList), "{values_list}", Valores!B744), "")</f>
        <v>INSERT INTO {{%puestos}} (clave, descr, nombre, puesto_stps, clave_stps, activo, id_rev, id_reg_cont, nivel, familia, labores, regimen, clasif) VALUES (344408, 'SECRETARIA PARTICULAR DE DIRECTOR CORPORATIVO Y/O ORGANISMO SUBSIDIARIO', '', 'SECRETARIA EJECUTIVA', 823080300, 1, 1, 1, 34, 44, 8, 'C', '34.44.08');</v>
      </c>
    </row>
    <row r="745" spans="1:1" x14ac:dyDescent="0.25">
      <c r="A745" t="str">
        <f ca="1">IF(Valores!B745&lt;&gt;"", SUBSTITUTE(SUBSTITUTE(SUBSTITUTE($A$2, "{tbl}", d_TblName), "{field_list}", d_FieldList), "{values_list}", Valores!B745), "")</f>
        <v>INSERT INTO {{%puestos}} (clave, descr, nombre, puesto_stps, clave_stps, activo, id_rev, id_reg_cont, nivel, familia, labores, regimen, clasif) VALUES (314408, 'SECRETARIA PARTICULAR DE GERENTE CORPORATIVO DE ORGANISMO SUBSIDIARIO', '', 'SECRETARIA EJECUTIVA', 823080300, 1, 1, 1, 31, 44, 8, 'C', '31.44.08');</v>
      </c>
    </row>
    <row r="746" spans="1:1" x14ac:dyDescent="0.25">
      <c r="A746" t="str">
        <f ca="1">IF(Valores!B746&lt;&gt;"", SUBSTITUTE(SUBSTITUTE(SUBSTITUTE($A$2, "{tbl}", d_TblName), "{field_list}", d_FieldList), "{values_list}", Valores!B746), "")</f>
        <v>INSERT INTO {{%puestos}} (clave, descr, nombre, puesto_stps, clave_stps, activo, id_rev, id_reg_cont, nivel, familia, labores, regimen, clasif) VALUES (364408, 'SECRETARIA PARTICULAR DE LA DIRECCION GENERAL DE PETROLEOS MEXICANOS', '', 'SECRETARIA EJECUTIVA', 823080300, 1, 1, 1, 36, 44, 8, 'C', '36.44.08');</v>
      </c>
    </row>
    <row r="747" spans="1:1" x14ac:dyDescent="0.25">
      <c r="A747" t="str">
        <f ca="1">IF(Valores!B747&lt;&gt;"", SUBSTITUTE(SUBSTITUTE(SUBSTITUTE($A$2, "{tbl}", d_TblName), "{field_list}", d_FieldList), "{values_list}", Valores!B747), "")</f>
        <v>INSERT INTO {{%puestos}} (clave, descr, nombre, puesto_stps, clave_stps, activo, id_rev, id_reg_cont, nivel, familia, labores, regimen, clasif) VALUES (324408, 'SECRETARIA PARTICULAR DE SUBDIRECTOR CORPORATIVO DE ORGANISMO SUBSIDIARIO', '', 'SECRETARIA EJECUTIVA', 823080300, 1, 1, 1, 32, 44, 8, 'C', '32.44.08');</v>
      </c>
    </row>
    <row r="748" spans="1:1" x14ac:dyDescent="0.25">
      <c r="A748" t="str">
        <f ca="1">IF(Valores!B748&lt;&gt;"", SUBSTITUTE(SUBSTITUTE(SUBSTITUTE($A$2, "{tbl}", d_TblName), "{field_list}", d_FieldList), "{values_list}", Valores!B748), "")</f>
        <v>INSERT INTO {{%puestos}} (clave, descr, nombre, puesto_stps, clave_stps, activo, id_rev, id_reg_cont, nivel, familia, labores, regimen, clasif) VALUES (284408, 'SECRETARIA PARTICULAR DE SUBGERENTE JEFE DE UNIDAD Y/O ASESOR', '', 'SECRETARIA EJECUTIVA', 823080300, 1, 1, 1, 28, 44, 8, 'C', '28.44.08');</v>
      </c>
    </row>
    <row r="749" spans="1:1" x14ac:dyDescent="0.25">
      <c r="A749" t="str">
        <f ca="1">IF(Valores!B749&lt;&gt;"", SUBSTITUTE(SUBSTITUTE(SUBSTITUTE($A$2, "{tbl}", d_TblName), "{field_list}", d_FieldList), "{values_list}", Valores!B749), "")</f>
        <v>INSERT INTO {{%puestos}} (clave, descr, nombre, puesto_stps, clave_stps, activo, id_rev, id_reg_cont, nivel, familia, labores, regimen, clasif) VALUES (274412, 'SECRETARIO ""A""', '', 'SECRETARIA', 823080201, 1, 1, 2, 27, 44, 12, 'S', '27.44.12');</v>
      </c>
    </row>
    <row r="750" spans="1:1" x14ac:dyDescent="0.25">
      <c r="A750" t="str">
        <f ca="1">IF(Valores!B750&lt;&gt;"", SUBSTITUTE(SUBSTITUTE(SUBSTITUTE($A$2, "{tbl}", d_TblName), "{field_list}", d_FieldList), "{values_list}", Valores!B750), "")</f>
        <v>INSERT INTO {{%puestos}} (clave, descr, nombre, puesto_stps, clave_stps, activo, id_rev, id_reg_cont, nivel, familia, labores, regimen, clasif) VALUES (294414, 'SECRETARIO ""A"" (INGLâ•”S-ESPAÃOL) EN DEPENDENCIAS CENTRALES', '', 'SECRETARIA', 823080201, 1, 1, 2, 29, 44, 14, 'S', '29.44.14');</v>
      </c>
    </row>
    <row r="751" spans="1:1" x14ac:dyDescent="0.25">
      <c r="A751" t="str">
        <f ca="1">IF(Valores!B751&lt;&gt;"", SUBSTITUTE(SUBSTITUTE(SUBSTITUTE($A$2, "{tbl}", d_TblName), "{field_list}", d_FieldList), "{values_list}", Valores!B751), "")</f>
        <v>INSERT INTO {{%puestos}} (clave, descr, nombre, puesto_stps, clave_stps, activo, id_rev, id_reg_cont, nivel, familia, labores, regimen, clasif) VALUES (284413, 'SECRETARIO ""A"" EN DEPENDENCIAS CENTRALES', '', 'SECRETARIA', 823080201, 1, 1, 2, 28, 44, 13, 'S', '28.44.13');</v>
      </c>
    </row>
    <row r="752" spans="1:1" x14ac:dyDescent="0.25">
      <c r="A752" t="str">
        <f ca="1">IF(Valores!B752&lt;&gt;"", SUBSTITUTE(SUBSTITUTE(SUBSTITUTE($A$2, "{tbl}", d_TblName), "{field_list}", d_FieldList), "{values_list}", Valores!B752), "")</f>
        <v>INSERT INTO {{%puestos}} (clave, descr, nombre, puesto_stps, clave_stps, activo, id_rev, id_reg_cont, nivel, familia, labores, regimen, clasif) VALUES (264412, 'SECRETARIO ""B""', '', 'SECRETARIA', 823080201, 1, 1, 2, 26, 44, 12, 'S', '26.44.12');</v>
      </c>
    </row>
    <row r="753" spans="1:1" x14ac:dyDescent="0.25">
      <c r="A753" t="str">
        <f ca="1">IF(Valores!B753&lt;&gt;"", SUBSTITUTE(SUBSTITUTE(SUBSTITUTE($A$2, "{tbl}", d_TblName), "{field_list}", d_FieldList), "{values_list}", Valores!B753), "")</f>
        <v>INSERT INTO {{%puestos}} (clave, descr, nombre, puesto_stps, clave_stps, activo, id_rev, id_reg_cont, nivel, familia, labores, regimen, clasif) VALUES (451101, 'SECRETARIO PARTICULAR D. G. DE PEMEX', '', 'SECRETARIO TECNICO', 824010200, 1, 1, 1, 45, 11, 1, 'C', '45.11.01');</v>
      </c>
    </row>
    <row r="754" spans="1:1" x14ac:dyDescent="0.25">
      <c r="A754" t="str">
        <f ca="1">IF(Valores!B754&lt;&gt;"", SUBSTITUTE(SUBSTITUTE(SUBSTITUTE($A$2, "{tbl}", d_TblName), "{field_list}", d_FieldList), "{values_list}", Valores!B754), "")</f>
        <v>INSERT INTO {{%puestos}} (clave, descr, nombre, puesto_stps, clave_stps, activo, id_rev, id_reg_cont, nivel, familia, labores, regimen, clasif) VALUES (451102, 'SECRETARIO TECNICO D. G. DE PEMEX', '', 'SECRETARIO TECNICO', 824010200, 1, 1, 1, 45, 11, 2, 'C', '45.11.02');</v>
      </c>
    </row>
    <row r="755" spans="1:1" x14ac:dyDescent="0.25">
      <c r="A755" t="str">
        <f ca="1">IF(Valores!B755&lt;&gt;"", SUBSTITUTE(SUBSTITUTE(SUBSTITUTE($A$2, "{tbl}", d_TblName), "{field_list}", d_FieldList), "{values_list}", Valores!B755), "")</f>
        <v>INSERT INTO {{%puestos}} (clave, descr, nombre, puesto_stps, clave_stps, activo, id_rev, id_reg_cont, nivel, familia, labores, regimen, clasif) VALUES (138432, 'SEGUNDO CAMARERO', '', 'CAMARERO DE BARCO', 772010800, 1, 1, 2, 13, 84, 32, 'S', '13.84.32');</v>
      </c>
    </row>
    <row r="756" spans="1:1" x14ac:dyDescent="0.25">
      <c r="A756" t="str">
        <f ca="1">IF(Valores!B756&lt;&gt;"", SUBSTITUTE(SUBSTITUTE(SUBSTITUTE($A$2, "{tbl}", d_TblName), "{field_list}", d_FieldList), "{values_list}", Valores!B756), "")</f>
        <v>INSERT INTO {{%puestos}} (clave, descr, nombre, puesto_stps, clave_stps, activo, id_rev, id_reg_cont, nivel, familia, labores, regimen, clasif) VALUES (208406, 'SEGUNDO COCINERO DE BUQUE TANQUE', '', 'COCINERO DE BARCO', 722040500, 1, 1, 2, 20, 84, 6, 'S', '20.84.06');</v>
      </c>
    </row>
    <row r="757" spans="1:1" x14ac:dyDescent="0.25">
      <c r="A757" t="str">
        <f ca="1">IF(Valores!B757&lt;&gt;"", SUBSTITUTE(SUBSTITUTE(SUBSTITUTE($A$2, "{tbl}", d_TblName), "{field_list}", d_FieldList), "{values_list}", Valores!B757), "")</f>
        <v>INSERT INTO {{%puestos}} (clave, descr, nombre, puesto_stps, clave_stps, activo, id_rev, id_reg_cont, nivel, familia, labores, regimen, clasif) VALUES (258408, 'SEGUNDO MOTORISTA', '', 'MOTORISTA', 413060200, 1, 1, 2, 25, 84, 8, 'S', '25.84.08');</v>
      </c>
    </row>
    <row r="758" spans="1:1" x14ac:dyDescent="0.25">
      <c r="A758" t="str">
        <f ca="1">IF(Valores!B758&lt;&gt;"", SUBSTITUTE(SUBSTITUTE(SUBSTITUTE($A$2, "{tbl}", d_TblName), "{field_list}", d_FieldList), "{values_list}", Valores!B758), "")</f>
        <v>INSERT INTO {{%puestos}} (clave, descr, nombre, puesto_stps, clave_stps, activo, id_rev, id_reg_cont, nivel, familia, labores, regimen, clasif) VALUES (308403, 'SEGUNDO OFICIAL DE CUBIERTA DE BUQUE', '', 'OFICIAL DE CUBIERTA', 644010300, 1, 1, 2, 30, 84, 3, 'S', '30.84.03');</v>
      </c>
    </row>
    <row r="759" spans="1:1" x14ac:dyDescent="0.25">
      <c r="A759" t="str">
        <f ca="1">IF(Valores!B759&lt;&gt;"", SUBSTITUTE(SUBSTITUTE(SUBSTITUTE($A$2, "{tbl}", d_TblName), "{field_list}", d_FieldList), "{values_list}", Valores!B759), "")</f>
        <v>INSERT INTO {{%puestos}} (clave, descr, nombre, puesto_stps, clave_stps, activo, id_rev, id_reg_cont, nivel, familia, labores, regimen, clasif) VALUES (298406, 'SEGUNDO OFICIAL DE CUBIERTA DE REMOLCADOR', '', 'OFICIAL DE CUBIERTA', 644010300, 1, 1, 2, 29, 84, 6, 'S', '29.84.06');</v>
      </c>
    </row>
    <row r="760" spans="1:1" x14ac:dyDescent="0.25">
      <c r="A760" t="str">
        <f ca="1">IF(Valores!B760&lt;&gt;"", SUBSTITUTE(SUBSTITUTE(SUBSTITUTE($A$2, "{tbl}", d_TblName), "{field_list}", d_FieldList), "{values_list}", Valores!B760), "")</f>
        <v>INSERT INTO {{%puestos}} (clave, descr, nombre, puesto_stps, clave_stps, activo, id_rev, id_reg_cont, nivel, familia, labores, regimen, clasif) VALUES (298407, 'SEGUNDO OFICIAL DE Mâ”´QUINA DE REMOLCADOR', '', 'OFICIAL MAQUINISTA DE BARCO', 643020200, 1, 1, 2, 29, 84, 7, 'S', '29.84.07');</v>
      </c>
    </row>
    <row r="761" spans="1:1" x14ac:dyDescent="0.25">
      <c r="A761" t="str">
        <f ca="1">IF(Valores!B761&lt;&gt;"", SUBSTITUTE(SUBSTITUTE(SUBSTITUTE($A$2, "{tbl}", d_TblName), "{field_list}", d_FieldList), "{values_list}", Valores!B761), "")</f>
        <v>INSERT INTO {{%puestos}} (clave, descr, nombre, puesto_stps, clave_stps, activo, id_rev, id_reg_cont, nivel, familia, labores, regimen, clasif) VALUES (308404, 'SEGUNDO OFICIAL DE MAQUINAS DE BUQUE', '', 'OFICIAL MAQUINISTA DE BARCO', 643020200, 1, 1, 2, 30, 84, 4, 'S', '30.84.04');</v>
      </c>
    </row>
    <row r="762" spans="1:1" x14ac:dyDescent="0.25">
      <c r="A762" t="str">
        <f ca="1">IF(Valores!B762&lt;&gt;"", SUBSTITUTE(SUBSTITUTE(SUBSTITUTE($A$2, "{tbl}", d_TblName), "{field_list}", d_FieldList), "{values_list}", Valores!B762), "")</f>
        <v>INSERT INTO {{%puestos}} (clave, descr, nombre, puesto_stps, clave_stps, activo, id_rev, id_reg_cont, nivel, familia, labores, regimen, clasif) VALUES (178102, 'SOBRESTANTE DE PRIMERA-TRANSPORTES', '', 'SUPERVISOR DE TRANSPORTACIÃ‹N', 653020202, 1, 1, 2, 17, 81, 2, 'S', '17.81.02');</v>
      </c>
    </row>
    <row r="763" spans="1:1" x14ac:dyDescent="0.25">
      <c r="A763" t="str">
        <f ca="1">IF(Valores!B763&lt;&gt;"", SUBSTITUTE(SUBSTITUTE(SUBSTITUTE($A$2, "{tbl}", d_TblName), "{field_list}", d_FieldList), "{values_list}", Valores!B763), "")</f>
        <v>INSERT INTO {{%puestos}} (clave, descr, nombre, puesto_stps, clave_stps, activo, id_rev, id_reg_cont, nivel, familia, labores, regimen, clasif) VALUES (178206, 'SOBRESTANTE DE PRIMERA-VARIOS (MUELLE PATIO Y TRABAJOS GENERALES)', '', 'PRACTICO DE PUERTO', 643030302, 1, 1, 2, 17, 82, 6, 'S', '17.82.06');</v>
      </c>
    </row>
    <row r="764" spans="1:1" x14ac:dyDescent="0.25">
      <c r="A764" t="str">
        <f ca="1">IF(Valores!B764&lt;&gt;"", SUBSTITUTE(SUBSTITUTE(SUBSTITUTE($A$2, "{tbl}", d_TblName), "{field_list}", d_FieldList), "{values_list}", Valores!B764), "")</f>
        <v>INSERT INTO {{%puestos}} (clave, descr, nombre, puesto_stps, clave_stps, activo, id_rev, id_reg_cont, nivel, familia, labores, regimen, clasif) VALUES (178307, 'SOBRESTANTE DE PRIMERA-Vâ•A', '', 'EMPLEADO MOVIMIENTO DE TRENES', 613010400, 1, 1, 2, 17, 83, 7, 'S', '17.83.07');</v>
      </c>
    </row>
    <row r="765" spans="1:1" x14ac:dyDescent="0.25">
      <c r="A765" t="str">
        <f ca="1">IF(Valores!B765&lt;&gt;"", SUBSTITUTE(SUBSTITUTE(SUBSTITUTE($A$2, "{tbl}", d_TblName), "{field_list}", d_FieldList), "{values_list}", Valores!B765), "")</f>
        <v>INSERT INTO {{%puestos}} (clave, descr, nombre, puesto_stps, clave_stps, activo, id_rev, id_reg_cont, nivel, familia, labores, regimen, clasif) VALUES (293304, 'SUBCONTADOR ""B""', '', 'SUBCONTADOR', 824010300, 1, 1, 2, 29, 33, 4, 'S', '29.33.04');</v>
      </c>
    </row>
    <row r="766" spans="1:1" x14ac:dyDescent="0.25">
      <c r="A766" t="str">
        <f ca="1">IF(Valores!B766&lt;&gt;"", SUBSTITUTE(SUBSTITUTE(SUBSTITUTE($A$2, "{tbl}", d_TblName), "{field_list}", d_FieldList), "{values_list}", Valores!B766), "")</f>
        <v>INSERT INTO {{%puestos}} (clave, descr, nombre, puesto_stps, clave_stps, activo, id_rev, id_reg_cont, nivel, familia, labores, regimen, clasif) VALUES (323305, 'SUBCONTADOR ESPECIALISTA ""A""', '', 'SUBCONTADOR', 824010300, 1, 1, 2, 32, 33, 5, 'S', '32.33.05');</v>
      </c>
    </row>
    <row r="767" spans="1:1" x14ac:dyDescent="0.25">
      <c r="A767" t="str">
        <f ca="1">IF(Valores!B767&lt;&gt;"", SUBSTITUTE(SUBSTITUTE(SUBSTITUTE($A$2, "{tbl}", d_TblName), "{field_list}", d_FieldList), "{values_list}", Valores!B767), "")</f>
        <v>INSERT INTO {{%puestos}} (clave, descr, nombre, puesto_stps, clave_stps, activo, id_rev, id_reg_cont, nivel, familia, labores, regimen, clasif) VALUES (303305, 'SUBCONTADOR ESPECIALISTA ""B""', '', 'SUBCONTADOR', 824010300, 1, 1, 2, 30, 33, 5, 'S', '30.33.05');</v>
      </c>
    </row>
    <row r="768" spans="1:1" x14ac:dyDescent="0.25">
      <c r="A768" t="str">
        <f ca="1">IF(Valores!B768&lt;&gt;"", SUBSTITUTE(SUBSTITUTE(SUBSTITUTE($A$2, "{tbl}", d_TblName), "{field_list}", d_FieldList), "{values_list}", Valores!B768), "")</f>
        <v>INSERT INTO {{%puestos}} (clave, descr, nombre, puesto_stps, clave_stps, activo, id_rev, id_reg_cont, nivel, familia, labores, regimen, clasif) VALUES (283305, 'SUBCONTADOR ESPECIALISTA ""C""', '', 'SUBCONTADOR', 824010300, 1, 1, 2, 28, 33, 5, 'S', '28.33.05');</v>
      </c>
    </row>
    <row r="769" spans="1:1" x14ac:dyDescent="0.25">
      <c r="A769" t="str">
        <f ca="1">IF(Valores!B769&lt;&gt;"", SUBSTITUTE(SUBSTITUTE(SUBSTITUTE($A$2, "{tbl}", d_TblName), "{field_list}", d_FieldList), "{values_list}", Valores!B769), "")</f>
        <v>INSERT INTO {{%puestos}} (clave, descr, nombre, puesto_stps, clave_stps, activo, id_rev, id_reg_cont, nivel, familia, labores, regimen, clasif) VALUES (440102, 'SUBCONTRALOR', '', 'CONTRALOR', 824030100, 1, 1, 1, 44, 1, 2, 'C', '44.01.02');</v>
      </c>
    </row>
    <row r="770" spans="1:1" x14ac:dyDescent="0.25">
      <c r="A770" t="str">
        <f ca="1">IF(Valores!B770&lt;&gt;"", SUBSTITUTE(SUBSTITUTE(SUBSTITUTE($A$2, "{tbl}", d_TblName), "{field_list}", d_FieldList), "{values_list}", Valores!B770), "")</f>
        <v>INSERT INTO {{%puestos}} (clave, descr, nombre, puesto_stps, clave_stps, activo, id_rev, id_reg_cont, nivel, familia, labores, regimen, clasif) VALUES (450104, 'SUBCONTRALOR CORPORATIVO', '', 'CONTRALOR', 824030100, 1, 1, 1, 45, 1, 4, 'C', '45.01.04');</v>
      </c>
    </row>
    <row r="771" spans="1:1" x14ac:dyDescent="0.25">
      <c r="A771" t="str">
        <f ca="1">IF(Valores!B771&lt;&gt;"", SUBSTITUTE(SUBSTITUTE(SUBSTITUTE($A$2, "{tbl}", d_TblName), "{field_list}", d_FieldList), "{values_list}", Valores!B771), "")</f>
        <v>INSERT INTO {{%puestos}} (clave, descr, nombre, puesto_stps, clave_stps, activo, id_rev, id_reg_cont, nivel, familia, labores, regimen, clasif) VALUES (411206, 'SUBCONTRALOR DE ORGANISMO SUBSIDIARIO', '', 'CONTRALOR', 824030100, 1, 1, 1, 41, 12, 6, 'C', '41.12.06');</v>
      </c>
    </row>
    <row r="772" spans="1:1" x14ac:dyDescent="0.25">
      <c r="A772" t="str">
        <f ca="1">IF(Valores!B772&lt;&gt;"", SUBSTITUTE(SUBSTITUTE(SUBSTITUTE($A$2, "{tbl}", d_TblName), "{field_list}", d_FieldList), "{values_list}", Valores!B772), "")</f>
        <v>INSERT INTO {{%puestos}} (clave, descr, nombre, puesto_stps, clave_stps, activo, id_rev, id_reg_cont, nivel, familia, labores, regimen, clasif) VALUES (382104, 'SUBDIRECTOR ADMINISTRATIVO DE HOSPITAL CENTRAL O REGIONAL', '', 'SUBDIRECTOR DE CLâ•NICA U HOSPITAL', 914020300, 1, 1, 1, 38, 21, 4, 'C', '38.21.04');</v>
      </c>
    </row>
    <row r="773" spans="1:1" x14ac:dyDescent="0.25">
      <c r="A773" t="str">
        <f ca="1">IF(Valores!B773&lt;&gt;"", SUBSTITUTE(SUBSTITUTE(SUBSTITUTE($A$2, "{tbl}", d_TblName), "{field_list}", d_FieldList), "{values_list}", Valores!B773), "")</f>
        <v>INSERT INTO {{%puestos}} (clave, descr, nombre, puesto_stps, clave_stps, activo, id_rev, id_reg_cont, nivel, familia, labores, regimen, clasif) VALUES (372104, 'SUBDIRECTOR ADMINISTRATIVO DE HOSPITAL GENERAL', '', 'SUBDIRECTOR DE CLâ•NICA U HOSPITAL', 914020300, 1, 1, 1, 37, 21, 4, 'C', '37.21.04');</v>
      </c>
    </row>
    <row r="774" spans="1:1" x14ac:dyDescent="0.25">
      <c r="A774" t="str">
        <f ca="1">IF(Valores!B774&lt;&gt;"", SUBSTITUTE(SUBSTITUTE(SUBSTITUTE($A$2, "{tbl}", d_TblName), "{field_list}", d_FieldList), "{values_list}", Valores!B774), "")</f>
        <v>INSERT INTO {{%puestos}} (clave, descr, nombre, puesto_stps, clave_stps, activo, id_rev, id_reg_cont, nivel, familia, labores, regimen, clasif) VALUES (312101, 'SUBDIRECTOR DE CLINICA', '', 'DIRECTOR DE CLâ•NICA U HOSPITAL', 914020200, 1, 1, 1, 31, 21, 1, 'C', '31.21.01');</v>
      </c>
    </row>
    <row r="775" spans="1:1" x14ac:dyDescent="0.25">
      <c r="A775" t="str">
        <f ca="1">IF(Valores!B775&lt;&gt;"", SUBSTITUTE(SUBSTITUTE(SUBSTITUTE($A$2, "{tbl}", d_TblName), "{field_list}", d_FieldList), "{values_list}", Valores!B775), "")</f>
        <v>INSERT INTO {{%puestos}} (clave, descr, nombre, puesto_stps, clave_stps, activo, id_rev, id_reg_cont, nivel, familia, labores, regimen, clasif) VALUES (302101, 'SUBDIRECTOR DE CONSULTORIO', '', 'SUBDIRECTOR DE CLâ•NICA U HOSPITAL', 914020300, 1, 1, 1, 30, 21, 1, 'C', '30.21.01');</v>
      </c>
    </row>
    <row r="776" spans="1:1" x14ac:dyDescent="0.25">
      <c r="A776" t="str">
        <f ca="1">IF(Valores!B776&lt;&gt;"", SUBSTITUTE(SUBSTITUTE(SUBSTITUTE($A$2, "{tbl}", d_TblName), "{field_list}", d_FieldList), "{values_list}", Valores!B776), "")</f>
        <v>INSERT INTO {{%puestos}} (clave, descr, nombre, puesto_stps, clave_stps, activo, id_rev, id_reg_cont, nivel, familia, labores, regimen, clasif) VALUES (332102, 'SUBDIRECTOR DE HOSPITAL AUXILIAR', '', 'DIRECTOR DE CLâ•NICA U HOSPITAL', 914020200, 1, 1, 1, 33, 21, 2, 'C', '33.21.02');</v>
      </c>
    </row>
    <row r="777" spans="1:1" x14ac:dyDescent="0.25">
      <c r="A777" t="str">
        <f ca="1">IF(Valores!B777&lt;&gt;"", SUBSTITUTE(SUBSTITUTE(SUBSTITUTE($A$2, "{tbl}", d_TblName), "{field_list}", d_FieldList), "{values_list}", Valores!B777), "")</f>
        <v>INSERT INTO {{%puestos}} (clave, descr, nombre, puesto_stps, clave_stps, activo, id_rev, id_reg_cont, nivel, familia, labores, regimen, clasif) VALUES (382102, 'SUBDIRECTOR MEDICO DE HOSPITAL CENTRAL O REGIONAL', '', 'SUBDIRECTOR DE CLâ•NICA U HOSPITAL', 914020300, 1, 1, 1, 38, 21, 2, 'C', '38.21.02');</v>
      </c>
    </row>
    <row r="778" spans="1:1" x14ac:dyDescent="0.25">
      <c r="A778" t="str">
        <f ca="1">IF(Valores!B778&lt;&gt;"", SUBSTITUTE(SUBSTITUTE(SUBSTITUTE($A$2, "{tbl}", d_TblName), "{field_list}", d_FieldList), "{values_list}", Valores!B778), "")</f>
        <v>INSERT INTO {{%puestos}} (clave, descr, nombre, puesto_stps, clave_stps, activo, id_rev, id_reg_cont, nivel, familia, labores, regimen, clasif) VALUES (372102, 'SUBDIRECTOR MEDICO DE HOSPITAL GENERAL', '', 'SUBDIRECTOR DE CLâ•NICA U HOSPITAL', 914020300, 1, 1, 1, 37, 21, 2, 'C', '37.21.02');</v>
      </c>
    </row>
    <row r="779" spans="1:1" x14ac:dyDescent="0.25">
      <c r="A779" t="str">
        <f ca="1">IF(Valores!B779&lt;&gt;"", SUBSTITUTE(SUBSTITUTE(SUBSTITUTE($A$2, "{tbl}", d_TblName), "{field_list}", d_FieldList), "{values_list}", Valores!B779), "")</f>
        <v>INSERT INTO {{%puestos}} (clave, descr, nombre, puesto_stps, clave_stps, activo, id_rev, id_reg_cont, nivel, familia, labores, regimen, clasif) VALUES (410105, 'SUBGERENTE', '', 'ADMINISTRADOR', 825080301, 1, 1, 1, 41, 1, 5, 'C', '41.01.05');</v>
      </c>
    </row>
    <row r="780" spans="1:1" x14ac:dyDescent="0.25">
      <c r="A780" t="str">
        <f ca="1">IF(Valores!B780&lt;&gt;"", SUBSTITUTE(SUBSTITUTE(SUBSTITUTE($A$2, "{tbl}", d_TblName), "{field_list}", d_FieldList), "{values_list}", Valores!B780), "")</f>
        <v>INSERT INTO {{%puestos}} (clave, descr, nombre, puesto_stps, clave_stps, activo, id_rev, id_reg_cont, nivel, familia, labores, regimen, clasif) VALUES (305102, 'SUBJEFE ""A"" DE BRIGADA DE EXPLORACION', '', 'JEFE DE BRIGADA', 113040101, 1, 1, 1, 30, 51, 2, 'C', '30.51.02');</v>
      </c>
    </row>
    <row r="781" spans="1:1" x14ac:dyDescent="0.25">
      <c r="A781" t="str">
        <f ca="1">IF(Valores!B781&lt;&gt;"", SUBSTITUTE(SUBSTITUTE(SUBSTITUTE($A$2, "{tbl}", d_TblName), "{field_list}", d_FieldList), "{values_list}", Valores!B781), "")</f>
        <v>INSERT INTO {{%puestos}} (clave, descr, nombre, puesto_stps, clave_stps, activo, id_rev, id_reg_cont, nivel, familia, labores, regimen, clasif) VALUES (254403, 'SUBJEFE ""A"" DE SECCIÃ‹N', '', 'JEFE DE SISTEMAS (INFORMâ”´TICA)', 443010100, 1, 1, 2, 25, 44, 3, 'S', '25.44.03');</v>
      </c>
    </row>
    <row r="782" spans="1:1" x14ac:dyDescent="0.25">
      <c r="A782" t="str">
        <f ca="1">IF(Valores!B782&lt;&gt;"", SUBSTITUTE(SUBSTITUTE(SUBSTITUTE($A$2, "{tbl}", d_TblName), "{field_list}", d_FieldList), "{values_list}", Valores!B782), "")</f>
        <v>INSERT INTO {{%puestos}} (clave, descr, nombre, puesto_stps, clave_stps, activo, id_rev, id_reg_cont, nivel, familia, labores, regimen, clasif) VALUES (332107, 'SUBJEFE DE CONSULTA EXTERNA DE HOSPITAL CENTRAL', '', 'MEDICO GENERAL', 914080200, 1, 1, 1, 33, 21, 7, 'C', '33.21.07');</v>
      </c>
    </row>
    <row r="783" spans="1:1" x14ac:dyDescent="0.25">
      <c r="A783" t="str">
        <f ca="1">IF(Valores!B783&lt;&gt;"", SUBSTITUTE(SUBSTITUTE(SUBSTITUTE($A$2, "{tbl}", d_TblName), "{field_list}", d_FieldList), "{values_list}", Valores!B783), "")</f>
        <v>INSERT INTO {{%puestos}} (clave, descr, nombre, puesto_stps, clave_stps, activo, id_rev, id_reg_cont, nivel, familia, labores, regimen, clasif) VALUES (322107, 'SUBJEFE DE CONSULTA EXTERNA DE HOSPITAL REGIONAL', '', 'MEDICO GENERAL', 914080200, 1, 1, 1, 32, 21, 7, 'C', '32.21.07');</v>
      </c>
    </row>
    <row r="784" spans="1:1" x14ac:dyDescent="0.25">
      <c r="A784" t="str">
        <f ca="1">IF(Valores!B784&lt;&gt;"", SUBSTITUTE(SUBSTITUTE(SUBSTITUTE($A$2, "{tbl}", d_TblName), "{field_list}", d_FieldList), "{values_list}", Valores!B784), "")</f>
        <v>INSERT INTO {{%puestos}} (clave, descr, nombre, puesto_stps, clave_stps, activo, id_rev, id_reg_cont, nivel, familia, labores, regimen, clasif) VALUES (403101, 'SUPERINTENDENTE DE TERMINAL DE ALMACENAMIENTO Y DISTRIBUCION ""A""', '', 'JEFE DE ALMACEN', 822020800, 1, 1, 1, 40, 31, 1, 'C', '40.31.01');</v>
      </c>
    </row>
    <row r="785" spans="1:1" x14ac:dyDescent="0.25">
      <c r="A785" t="str">
        <f ca="1">IF(Valores!B785&lt;&gt;"", SUBSTITUTE(SUBSTITUTE(SUBSTITUTE($A$2, "{tbl}", d_TblName), "{field_list}", d_FieldList), "{values_list}", Valores!B785), "")</f>
        <v>INSERT INTO {{%puestos}} (clave, descr, nombre, puesto_stps, clave_stps, activo, id_rev, id_reg_cont, nivel, familia, labores, regimen, clasif) VALUES (393101, 'SUPERINTENDENTE DE TERMINAL DE ALMACENAMIENTO Y DISTRIBUCION ""B""', '', 'JEFE DE ALMACEN', 822020800, 1, 1, 1, 39, 31, 1, 'C', '39.31.01');</v>
      </c>
    </row>
    <row r="786" spans="1:1" x14ac:dyDescent="0.25">
      <c r="A786" t="str">
        <f ca="1">IF(Valores!B786&lt;&gt;"", SUBSTITUTE(SUBSTITUTE(SUBSTITUTE($A$2, "{tbl}", d_TblName), "{field_list}", d_FieldList), "{values_list}", Valores!B786), "")</f>
        <v>INSERT INTO {{%puestos}} (clave, descr, nombre, puesto_stps, clave_stps, activo, id_rev, id_reg_cont, nivel, familia, labores, regimen, clasif) VALUES (383101, 'SUPERINTENDENTE DE TERMINAL DE ALMACENAMIENTO Y DISTRIBUCION ""C""', '', 'JEFE DE ALMACEN', 822020800, 1, 1, 1, 38, 31, 1, 'C', '38.31.01');</v>
      </c>
    </row>
    <row r="787" spans="1:1" x14ac:dyDescent="0.25">
      <c r="A787" t="str">
        <f ca="1">IF(Valores!B787&lt;&gt;"", SUBSTITUTE(SUBSTITUTE(SUBSTITUTE($A$2, "{tbl}", d_TblName), "{field_list}", d_FieldList), "{values_list}", Valores!B787), "")</f>
        <v>INSERT INTO {{%puestos}} (clave, descr, nombre, puesto_stps, clave_stps, activo, id_rev, id_reg_cont, nivel, familia, labores, regimen, clasif) VALUES (381503, 'SUPERINTENDENTE DE VENTAS ""A""', '', 'EJECUTIVO DE VENTAS', 714020101, 1, 1, 1, 38, 15, 3, 'C', '38.15.03');</v>
      </c>
    </row>
    <row r="788" spans="1:1" x14ac:dyDescent="0.25">
      <c r="A788" t="str">
        <f ca="1">IF(Valores!B788&lt;&gt;"", SUBSTITUTE(SUBSTITUTE(SUBSTITUTE($A$2, "{tbl}", d_TblName), "{field_list}", d_FieldList), "{values_list}", Valores!B788), "")</f>
        <v>INSERT INTO {{%puestos}} (clave, descr, nombre, puesto_stps, clave_stps, activo, id_rev, id_reg_cont, nivel, familia, labores, regimen, clasif) VALUES (371503, 'SUPERINTENDENTE DE VENTAS ""B""', '', 'EJECUTIVO DE VENTAS', 714020101, 1, 1, 1, 37, 15, 3, 'C', '37.15.03');</v>
      </c>
    </row>
    <row r="789" spans="1:1" x14ac:dyDescent="0.25">
      <c r="A789" t="str">
        <f ca="1">IF(Valores!B789&lt;&gt;"", SUBSTITUTE(SUBSTITUTE(SUBSTITUTE($A$2, "{tbl}", d_TblName), "{field_list}", d_FieldList), "{values_list}", Valores!B789), "")</f>
        <v>INSERT INTO {{%puestos}} (clave, descr, nombre, puesto_stps, clave_stps, activo, id_rev, id_reg_cont, nivel, familia, labores, regimen, clasif) VALUES (361503, 'SUPERINTENDENTE DE VENTAS ""C""', '', 'EJECUTIVO DE VENTAS', 714020101, 1, 1, 1, 36, 15, 3, 'C', '36.15.03');</v>
      </c>
    </row>
    <row r="790" spans="1:1" x14ac:dyDescent="0.25">
      <c r="A790" t="str">
        <f ca="1">IF(Valores!B790&lt;&gt;"", SUBSTITUTE(SUBSTITUTE(SUBSTITUTE($A$2, "{tbl}", d_TblName), "{field_list}", d_FieldList), "{values_list}", Valores!B790), "")</f>
        <v>INSERT INTO {{%puestos}} (clave, descr, nombre, puesto_stps, clave_stps, activo, id_rev, id_reg_cont, nivel, familia, labores, regimen, clasif) VALUES (325834, 'SUPERVISOR ""A"" DE PLANTAS FUERZA Y SERVICIOS AUXILIARES (SISTEMA DE CONTROL DISTRIBUIDO/AVANZADO)', '', 'SUPERVISOR-OPERADOR DE PLANTA', 222010101, 1, 1, 2, 32, 58, 34, 'S', '32.58.34');</v>
      </c>
    </row>
    <row r="791" spans="1:1" x14ac:dyDescent="0.25">
      <c r="A791" t="str">
        <f ca="1">IF(Valores!B791&lt;&gt;"", SUBSTITUTE(SUBSTITUTE(SUBSTITUTE($A$2, "{tbl}", d_TblName), "{field_list}", d_FieldList), "{values_list}", Valores!B791), "")</f>
        <v>INSERT INTO {{%puestos}} (clave, descr, nombre, puesto_stps, clave_stps, activo, id_rev, id_reg_cont, nivel, familia, labores, regimen, clasif) VALUES (303201, 'SUPERVISOR ""A"" ESPECIALIDAD TECNICA-INGENIERIA Y CONSTRUCCION', '', 'TECNICO EN CONSTRUCCION', 313040600, 1, 1, 1, 30, 32, 1, 'C', '30.32.01');</v>
      </c>
    </row>
    <row r="792" spans="1:1" x14ac:dyDescent="0.25">
      <c r="A792" t="str">
        <f ca="1">IF(Valores!B792&lt;&gt;"", SUBSTITUTE(SUBSTITUTE(SUBSTITUTE($A$2, "{tbl}", d_TblName), "{field_list}", d_FieldList), "{values_list}", Valores!B792), "")</f>
        <v>INSERT INTO {{%puestos}} (clave, descr, nombre, puesto_stps, clave_stps, activo, id_rev, id_reg_cont, nivel, familia, labores, regimen, clasif) VALUES (293201, 'SUPERVISOR ""B"" ESPECIALIDAD Tâ•”CNICA INGENIERIA Y CONSTRUCCION', '', 'TECNICO EN CONSTRUCCION', 313040600, 1, 1, 1, 29, 32, 1, 'C', '29.32.01');</v>
      </c>
    </row>
    <row r="793" spans="1:1" x14ac:dyDescent="0.25">
      <c r="A793" t="str">
        <f ca="1">IF(Valores!B793&lt;&gt;"", SUBSTITUTE(SUBSTITUTE(SUBSTITUTE($A$2, "{tbl}", d_TblName), "{field_list}", d_FieldList), "{values_list}", Valores!B793), "")</f>
        <v>INSERT INTO {{%puestos}} (clave, descr, nombre, puesto_stps, clave_stps, activo, id_rev, id_reg_cont, nivel, familia, labores, regimen, clasif) VALUES (285706, 'SUPERVISOR ""A"" DE AREAS DE ELABORACION', '', 'SUPERVISOR-OPERADOR DE PLANTA', 222010101, 1, 1, 2, 28, 57, 6, 'S', '28.57.06');</v>
      </c>
    </row>
    <row r="794" spans="1:1" x14ac:dyDescent="0.25">
      <c r="A794" t="str">
        <f ca="1">IF(Valores!B794&lt;&gt;"", SUBSTITUTE(SUBSTITUTE(SUBSTITUTE($A$2, "{tbl}", d_TblName), "{field_list}", d_FieldList), "{values_list}", Valores!B794), "")</f>
        <v>INSERT INTO {{%puestos}} (clave, descr, nombre, puesto_stps, clave_stps, activo, id_rev, id_reg_cont, nivel, familia, labores, regimen, clasif) VALUES (275704, 'SUPERVISOR ""A"" DEAREAS DE SERVICIOS AUXILIARES', '', 'SUPERVISOR-OPERADOR DE PLANTA', 222010101, 1, 1, 2, 27, 57, 4, 'S', '27.57.04');</v>
      </c>
    </row>
    <row r="795" spans="1:1" x14ac:dyDescent="0.25">
      <c r="A795" t="str">
        <f ca="1">IF(Valores!B795&lt;&gt;"", SUBSTITUTE(SUBSTITUTE(SUBSTITUTE($A$2, "{tbl}", d_TblName), "{field_list}", d_FieldList), "{values_list}", Valores!B795), "")</f>
        <v>INSERT INTO {{%puestos}} (clave, descr, nombre, puesto_stps, clave_stps, activo, id_rev, id_reg_cont, nivel, familia, labores, regimen, clasif) VALUES (265601, 'SUPERVISOR ""A"" DE LABORATORIO', '', 'LABORATORISTA QUâ•MICO INDUSTRIAL', 1113020100, 1, 1, 2, 26, 56, 1, 'S', '26.56.01');</v>
      </c>
    </row>
    <row r="796" spans="1:1" x14ac:dyDescent="0.25">
      <c r="A796" t="str">
        <f ca="1">IF(Valores!B796&lt;&gt;"", SUBSTITUTE(SUBSTITUTE(SUBSTITUTE($A$2, "{tbl}", d_TblName), "{field_list}", d_FieldList), "{values_list}", Valores!B796), "")</f>
        <v>INSERT INTO {{%puestos}} (clave, descr, nombre, puesto_stps, clave_stps, activo, id_rev, id_reg_cont, nivel, familia, labores, regimen, clasif) VALUES (325733, 'SUPERVISOR ""A"" DE PLANTAS PROCESO (SISTEMA DE CONTROL DISTRIBUIDO/AVANZADO)', '', 'SUPERVISOR-OPERADOR DE PLANTA', 222010101, 1, 1, 2, 32, 57, 33, 'S', '32.57.33');</v>
      </c>
    </row>
    <row r="797" spans="1:1" x14ac:dyDescent="0.25">
      <c r="A797" t="str">
        <f ca="1">IF(Valores!B797&lt;&gt;"", SUBSTITUTE(SUBSTITUTE(SUBSTITUTE($A$2, "{tbl}", d_TblName), "{field_list}", d_FieldList), "{values_list}", Valores!B797), "")</f>
        <v>INSERT INTO {{%puestos}} (clave, descr, nombre, puesto_stps, clave_stps, activo, id_rev, id_reg_cont, nivel, familia, labores, regimen, clasif) VALUES (314415, 'SUPERVISOR ""A"" DE SISTEMAS ADMINISTRATIVOS', '', 'CONSULTOR DE SISTEMAS ADMINISTRATIVOS', 825010400, 1, 1, 2, 31, 44, 15, 'S', '31.44.15');</v>
      </c>
    </row>
    <row r="798" spans="1:1" x14ac:dyDescent="0.25">
      <c r="A798" t="str">
        <f ca="1">IF(Valores!B798&lt;&gt;"", SUBSTITUTE(SUBSTITUTE(SUBSTITUTE($A$2, "{tbl}", d_TblName), "{field_list}", d_FieldList), "{values_list}", Valores!B798), "")</f>
        <v>INSERT INTO {{%puestos}} (clave, descr, nombre, puesto_stps, clave_stps, activo, id_rev, id_reg_cont, nivel, familia, labores, regimen, clasif) VALUES (275706, 'SUPERVISOR ""B"" DEAREAS DE ELABORACION', '', 'SUPERVISOR-OPERADOR DE PLANTA', 222010101, 1, 1, 2, 27, 57, 6, 'S', '27.57.06');</v>
      </c>
    </row>
    <row r="799" spans="1:1" x14ac:dyDescent="0.25">
      <c r="A799" t="str">
        <f ca="1">IF(Valores!B799&lt;&gt;"", SUBSTITUTE(SUBSTITUTE(SUBSTITUTE($A$2, "{tbl}", d_TblName), "{field_list}", d_FieldList), "{values_list}", Valores!B799), "")</f>
        <v>INSERT INTO {{%puestos}} (clave, descr, nombre, puesto_stps, clave_stps, activo, id_rev, id_reg_cont, nivel, familia, labores, regimen, clasif) VALUES (265704, 'SUPERVISOR ""B"" DEAREAS DE SERVICIOS AUXILIARES', '', 'SUPERVISOR-OPERADOR DE PLANTA', 222010101, 1, 1, 2, 26, 57, 4, 'S', '26.57.04');</v>
      </c>
    </row>
    <row r="800" spans="1:1" x14ac:dyDescent="0.25">
      <c r="A800" t="str">
        <f ca="1">IF(Valores!B800&lt;&gt;"", SUBSTITUTE(SUBSTITUTE(SUBSTITUTE($A$2, "{tbl}", d_TblName), "{field_list}", d_FieldList), "{values_list}", Valores!B800), "")</f>
        <v>INSERT INTO {{%puestos}} (clave, descr, nombre, puesto_stps, clave_stps, activo, id_rev, id_reg_cont, nivel, familia, labores, regimen, clasif) VALUES (255601, 'SUPERVISOR ""B"" DE LABORATORIO', '', 'LABORATORISTA QUâ•MICO INDUSTRIAL', 1113020100, 1, 1, 2, 25, 56, 1, 'S', '25.56.01');</v>
      </c>
    </row>
    <row r="801" spans="1:1" x14ac:dyDescent="0.25">
      <c r="A801" t="str">
        <f ca="1">IF(Valores!B801&lt;&gt;"", SUBSTITUTE(SUBSTITUTE(SUBSTITUTE($A$2, "{tbl}", d_TblName), "{field_list}", d_FieldList), "{values_list}", Valores!B801), "")</f>
        <v>INSERT INTO {{%puestos}} (clave, descr, nombre, puesto_stps, clave_stps, activo, id_rev, id_reg_cont, nivel, familia, labores, regimen, clasif) VALUES (315834, 'SUPERVISOR ""B"" DE PLANTAS FUERZA Y SERVICIOS AUXILIARES (SISTEMA DE CONTROL DISTRIBUIDO/AVANZADO)', '', 'SUPERVISOR-OPERADOR DE PLANTA', 222010101, 1, 1, 2, 31, 58, 34, 'S', '31.58.34');</v>
      </c>
    </row>
    <row r="802" spans="1:1" x14ac:dyDescent="0.25">
      <c r="A802" t="str">
        <f ca="1">IF(Valores!B802&lt;&gt;"", SUBSTITUTE(SUBSTITUTE(SUBSTITUTE($A$2, "{tbl}", d_TblName), "{field_list}", d_FieldList), "{values_list}", Valores!B802), "")</f>
        <v>INSERT INTO {{%puestos}} (clave, descr, nombre, puesto_stps, clave_stps, activo, id_rev, id_reg_cont, nivel, familia, labores, regimen, clasif) VALUES (315733, 'SUPERVISOR ""B"" DE PLANTAS PROCESO (SISTEMA DE CONTROL DISTRIBUIDO/AVANZADO)', '', 'SUPERVISOR-OPERADOR DE PLANTA', 222010101, 1, 1, 2, 31, 57, 33, 'S', '31.57.33');</v>
      </c>
    </row>
    <row r="803" spans="1:1" x14ac:dyDescent="0.25">
      <c r="A803" t="str">
        <f ca="1">IF(Valores!B803&lt;&gt;"", SUBSTITUTE(SUBSTITUTE(SUBSTITUTE($A$2, "{tbl}", d_TblName), "{field_list}", d_FieldList), "{values_list}", Valores!B803), "")</f>
        <v>INSERT INTO {{%puestos}} (clave, descr, nombre, puesto_stps, clave_stps, activo, id_rev, id_reg_cont, nivel, familia, labores, regimen, clasif) VALUES (304415, 'SUPERVISOR ""B"" DE SISTEMAS ADMINISTRATIVOS', '', 'CONSULTOR DE SISTEMAS ADMINISTRATIVOS', 825010400, 1, 1, 2, 30, 44, 15, 'S', '30.44.15');</v>
      </c>
    </row>
    <row r="804" spans="1:1" x14ac:dyDescent="0.25">
      <c r="A804" t="str">
        <f ca="1">IF(Valores!B804&lt;&gt;"", SUBSTITUTE(SUBSTITUTE(SUBSTITUTE($A$2, "{tbl}", d_TblName), "{field_list}", d_FieldList), "{values_list}", Valores!B804), "")</f>
        <v>INSERT INTO {{%puestos}} (clave, descr, nombre, puesto_stps, clave_stps, activo, id_rev, id_reg_cont, nivel, familia, labores, regimen, clasif) VALUES (265706, 'SUPERVISOR ""C"" DEAREAS DE ELABORACION', '', 'SUPERVISOR-OPERADOR DE PLANTA', 222010101, 1, 1, 2, 26, 57, 6, 'S', '26.57.06');</v>
      </c>
    </row>
    <row r="805" spans="1:1" x14ac:dyDescent="0.25">
      <c r="A805" t="str">
        <f ca="1">IF(Valores!B805&lt;&gt;"", SUBSTITUTE(SUBSTITUTE(SUBSTITUTE($A$2, "{tbl}", d_TblName), "{field_list}", d_FieldList), "{values_list}", Valores!B805), "")</f>
        <v>INSERT INTO {{%puestos}} (clave, descr, nombre, puesto_stps, clave_stps, activo, id_rev, id_reg_cont, nivel, familia, labores, regimen, clasif) VALUES (255704, 'SUPERVISOR ""C"" DEAREAS DE SERVICIO AUXILIARES', '', 'SUPERVISOR-OPERADOR DE PLANTA', 222010101, 1, 1, 2, 25, 57, 4, 'S', '25.57.04');</v>
      </c>
    </row>
    <row r="806" spans="1:1" x14ac:dyDescent="0.25">
      <c r="A806" t="str">
        <f ca="1">IF(Valores!B806&lt;&gt;"", SUBSTITUTE(SUBSTITUTE(SUBSTITUTE($A$2, "{tbl}", d_TblName), "{field_list}", d_FieldList), "{values_list}", Valores!B806), "")</f>
        <v>INSERT INTO {{%puestos}} (clave, descr, nombre, puesto_stps, clave_stps, activo, id_rev, id_reg_cont, nivel, familia, labores, regimen, clasif) VALUES (245601, 'SUPERVISOR ""C"" DE LABORATORIO', '', 'LABORATORISTA QUâ•MICO INDUSTRIAL', 1113020100, 1, 1, 2, 24, 56, 1, 'S', '24.56.01');</v>
      </c>
    </row>
    <row r="807" spans="1:1" x14ac:dyDescent="0.25">
      <c r="A807" t="str">
        <f ca="1">IF(Valores!B807&lt;&gt;"", SUBSTITUTE(SUBSTITUTE(SUBSTITUTE($A$2, "{tbl}", d_TblName), "{field_list}", d_FieldList), "{values_list}", Valores!B807), "")</f>
        <v>INSERT INTO {{%puestos}} (clave, descr, nombre, puesto_stps, clave_stps, activo, id_rev, id_reg_cont, nivel, familia, labores, regimen, clasif) VALUES (294415, 'SUPERVISOR ""C"" DE SISTEMAS ADMINISTRATIVOS', '', 'CONSULTOR DE SISTEMAS ADMINISTRATIVOS', 825010400, 1, 1, 2, 29, 44, 15, 'S', '29.44.15');</v>
      </c>
    </row>
    <row r="808" spans="1:1" x14ac:dyDescent="0.25">
      <c r="A808" t="str">
        <f ca="1">IF(Valores!B808&lt;&gt;"", SUBSTITUTE(SUBSTITUTE(SUBSTITUTE($A$2, "{tbl}", d_TblName), "{field_list}", d_FieldList), "{values_list}", Valores!B808), "")</f>
        <v>INSERT INTO {{%puestos}} (clave, descr, nombre, puesto_stps, clave_stps, activo, id_rev, id_reg_cont, nivel, familia, labores, regimen, clasif) VALUES (245704, 'SUPERVISOR ""D"" DEAREAS DE SERVICIO AUXILIARES', '', 'SUPERVISOR-OPERADOR DE PLANTA', 222010101, 1, 1, 2, 24, 57, 4, 'S', '24.57.04');</v>
      </c>
    </row>
    <row r="809" spans="1:1" x14ac:dyDescent="0.25">
      <c r="A809" t="str">
        <f ca="1">IF(Valores!B809&lt;&gt;"", SUBSTITUTE(SUBSTITUTE(SUBSTITUTE($A$2, "{tbl}", d_TblName), "{field_list}", d_FieldList), "{values_list}", Valores!B809), "")</f>
        <v>INSERT INTO {{%puestos}} (clave, descr, nombre, puesto_stps, clave_stps, activo, id_rev, id_reg_cont, nivel, familia, labores, regimen, clasif) VALUES (295432, 'SUPERVISOR DE BOMBEO Y ALMACENAMIENTO', '', 'OPERADOR DE BOMBAS', 252020100, 1, 1, 2, 29, 54, 32, 'S', '29.54.32');</v>
      </c>
    </row>
    <row r="810" spans="1:1" x14ac:dyDescent="0.25">
      <c r="A810" t="str">
        <f ca="1">IF(Valores!B810&lt;&gt;"", SUBSTITUTE(SUBSTITUTE(SUBSTITUTE($A$2, "{tbl}", d_TblName), "{field_list}", d_FieldList), "{values_list}", Valores!B810), "")</f>
        <v>INSERT INTO {{%puestos}} (clave, descr, nombre, puesto_stps, clave_stps, activo, id_rev, id_reg_cont, nivel, familia, labores, regimen, clasif) VALUES (303762, 'SUPERVISOR DE ENFERMERIA HOSPITAL CENTRAL', '', 'JEFE DE ENFERMERIA', 913070100, 1, 1, 1, 30, 37, 62, 'C', '30.37.62');</v>
      </c>
    </row>
    <row r="811" spans="1:1" x14ac:dyDescent="0.25">
      <c r="A811" t="str">
        <f ca="1">IF(Valores!B811&lt;&gt;"", SUBSTITUTE(SUBSTITUTE(SUBSTITUTE($A$2, "{tbl}", d_TblName), "{field_list}", d_FieldList), "{values_list}", Valores!B811), "")</f>
        <v>INSERT INTO {{%puestos}} (clave, descr, nombre, puesto_stps, clave_stps, activo, id_rev, id_reg_cont, nivel, familia, labores, regimen, clasif) VALUES (272905, 'SUPERVISOR DE ESTACIONES DE CAPTACION DE DATOS', '', 'SUPERVISOR DE â”´REA DE CAPTURA', 443010300, 1, 1, 2, 27, 29, 5, 'S', '27.29.05');</v>
      </c>
    </row>
    <row r="812" spans="1:1" x14ac:dyDescent="0.25">
      <c r="A812" t="str">
        <f ca="1">IF(Valores!B812&lt;&gt;"", SUBSTITUTE(SUBSTITUTE(SUBSTITUTE($A$2, "{tbl}", d_TblName), "{field_list}", d_FieldList), "{values_list}", Valores!B812), "")</f>
        <v>INSERT INTO {{%puestos}} (clave, descr, nombre, puesto_stps, clave_stps, activo, id_rev, id_reg_cont, nivel, familia, labores, regimen, clasif) VALUES (257204, 'SUPERVISOR DE INSTALACIÃ‹N Y SERVICIO CONTRAINCENDIO', '', 'COMANDANTE DE BOMBEROS', 943020100, 1, 1, 2, 25, 72, 4, 'S', '25.72.04');</v>
      </c>
    </row>
    <row r="813" spans="1:1" x14ac:dyDescent="0.25">
      <c r="A813" t="str">
        <f ca="1">IF(Valores!B813&lt;&gt;"", SUBSTITUTE(SUBSTITUTE(SUBSTITUTE($A$2, "{tbl}", d_TblName), "{field_list}", d_FieldList), "{values_list}", Valores!B813), "")</f>
        <v>INSERT INTO {{%puestos}} (clave, descr, nombre, puesto_stps, clave_stps, activo, id_rev, id_reg_cont, nivel, familia, labores, regimen, clasif) VALUES (285316, 'SUPERVISOR DE MANTENIMIENTO DE EQUIPOS DE TERMINACION Y REPARACION DE POZOS', '', 'SUPERVISOR DE EQUIPO DE PERFORACION DE POZOS PETROLEROS', 223030200, 1, 1, 2, 28, 53, 16, 'S', '28.53.16');</v>
      </c>
    </row>
    <row r="814" spans="1:1" x14ac:dyDescent="0.25">
      <c r="A814" t="str">
        <f ca="1">IF(Valores!B814&lt;&gt;"", SUBSTITUTE(SUBSTITUTE(SUBSTITUTE($A$2, "{tbl}", d_TblName), "{field_list}", d_FieldList), "{values_list}", Valores!B814), "")</f>
        <v>INSERT INTO {{%puestos}} (clave, descr, nombre, puesto_stps, clave_stps, activo, id_rev, id_reg_cont, nivel, familia, labores, regimen, clasif) VALUES (306302, 'SUPERVISOR DE MANTENIMIENTO DE TALLERES (REFINERIA MADERO)', '', 'TECNICO EN MANTENIMIENTO INDUSTRIAL', 413110500, 1, 1, 2, 30, 63, 2, 'S', '30.63.02');</v>
      </c>
    </row>
    <row r="815" spans="1:1" x14ac:dyDescent="0.25">
      <c r="A815" t="str">
        <f ca="1">IF(Valores!B815&lt;&gt;"", SUBSTITUTE(SUBSTITUTE(SUBSTITUTE($A$2, "{tbl}", d_TblName), "{field_list}", d_FieldList), "{values_list}", Valores!B815), "")</f>
        <v>INSERT INTO {{%puestos}} (clave, descr, nombre, puesto_stps, clave_stps, activo, id_rev, id_reg_cont, nivel, familia, labores, regimen, clasif) VALUES (275306, 'SUPERVISOR DE MANTENIMIENTO ELECTRICO', '', 'TECNICO ELECTRICISTA (MANTENIMIENTO)', 423040400, 1, 1, 2, 27, 53, 6, 'S', '27.53.06');</v>
      </c>
    </row>
    <row r="816" spans="1:1" x14ac:dyDescent="0.25">
      <c r="A816" t="str">
        <f ca="1">IF(Valores!B816&lt;&gt;"", SUBSTITUTE(SUBSTITUTE(SUBSTITUTE($A$2, "{tbl}", d_TblName), "{field_list}", d_FieldList), "{values_list}", Valores!B816), "")</f>
        <v>INSERT INTO {{%puestos}} (clave, descr, nombre, puesto_stps, clave_stps, activo, id_rev, id_reg_cont, nivel, familia, labores, regimen, clasif) VALUES (286303, 'SUPERVISOR DE MANTENIMIENTO ELECTRICO (EQUIPOS MARITIMOS DE PRODUCCION)', '', 'TECNICO ELECTROMECANICO', 423040600, 1, 1, 2, 28, 63, 3, 'S', '28.63.03');</v>
      </c>
    </row>
    <row r="817" spans="1:1" x14ac:dyDescent="0.25">
      <c r="A817" t="str">
        <f ca="1">IF(Valores!B817&lt;&gt;"", SUBSTITUTE(SUBSTITUTE(SUBSTITUTE($A$2, "{tbl}", d_TblName), "{field_list}", d_FieldList), "{values_list}", Valores!B817), "")</f>
        <v>INSERT INTO {{%puestos}} (clave, descr, nombre, puesto_stps, clave_stps, activo, id_rev, id_reg_cont, nivel, familia, labores, regimen, clasif) VALUES (285203, 'SUPERVISOR DE MANTENIMIENTO ELECTRICO EQUIPOS DE PERFORACION', '', 'TECNICO ELECTRICISTA (MANTENIMIENTO)', 423040400, 1, 1, 2, 28, 52, 3, 'S', '28.52.03');</v>
      </c>
    </row>
    <row r="818" spans="1:1" x14ac:dyDescent="0.25">
      <c r="A818" t="str">
        <f ca="1">IF(Valores!B818&lt;&gt;"", SUBSTITUTE(SUBSTITUTE(SUBSTITUTE($A$2, "{tbl}", d_TblName), "{field_list}", d_FieldList), "{values_list}", Valores!B818), "")</f>
        <v>INSERT INTO {{%puestos}} (clave, descr, nombre, puesto_stps, clave_stps, activo, id_rev, id_reg_cont, nivel, familia, labores, regimen, clasif) VALUES (282804, 'SUPERVISOR DE MANTENIMIENTO ELECTRONICO (EQUIPOS MARITIMOS DE PRODUCCION)', '', 'TECNICO ELECTROMECANICO', 423040600, 1, 1, 2, 28, 28, 4, 'S', '28.28.04');</v>
      </c>
    </row>
    <row r="819" spans="1:1" x14ac:dyDescent="0.25">
      <c r="A819" t="str">
        <f ca="1">IF(Valores!B819&lt;&gt;"", SUBSTITUTE(SUBSTITUTE(SUBSTITUTE($A$2, "{tbl}", d_TblName), "{field_list}", d_FieldList), "{values_list}", Valores!B819), "")</f>
        <v>INSERT INTO {{%puestos}} (clave, descr, nombre, puesto_stps, clave_stps, activo, id_rev, id_reg_cont, nivel, familia, labores, regimen, clasif) VALUES (286301, 'SUPERVISOR DE MANTENIMIENTO INSTRUMENTOS (EQUIPOS MARITIMOS DE PRODUCCION)', '', 'TECNICO ELECTROMECANICO', 423040600, 1, 1, 2, 28, 63, 1, 'S', '28.63.01');</v>
      </c>
    </row>
    <row r="820" spans="1:1" x14ac:dyDescent="0.25">
      <c r="A820" t="str">
        <f ca="1">IF(Valores!B820&lt;&gt;"", SUBSTITUTE(SUBSTITUTE(SUBSTITUTE($A$2, "{tbl}", d_TblName), "{field_list}", d_FieldList), "{values_list}", Valores!B820), "")</f>
        <v>INSERT INTO {{%puestos}} (clave, descr, nombre, puesto_stps, clave_stps, activo, id_rev, id_reg_cont, nivel, familia, labores, regimen, clasif) VALUES (286305, 'SUPERVISOR DE MANTENIMIENTO MECANICO (EQUIPOS MARITIMOS DE PRODUCCION)', '', 'TECNICO ELECTROMECANICO', 423040600, 1, 1, 2, 28, 63, 5, 'S', '28.63.05');</v>
      </c>
    </row>
    <row r="821" spans="1:1" x14ac:dyDescent="0.25">
      <c r="A821" t="str">
        <f ca="1">IF(Valores!B821&lt;&gt;"", SUBSTITUTE(SUBSTITUTE(SUBSTITUTE($A$2, "{tbl}", d_TblName), "{field_list}", d_FieldList), "{values_list}", Valores!B821), "")</f>
        <v>INSERT INTO {{%puestos}} (clave, descr, nombre, puesto_stps, clave_stps, activo, id_rev, id_reg_cont, nivel, familia, labores, regimen, clasif) VALUES (285202, 'SUPERVISOR DE MANTENIMIENTO MECANICO-EQUIPO DE PERFORACION', '', 'MECANICO', 412010601, 1, 1, 2, 28, 52, 2, 'S', '28.52.02');</v>
      </c>
    </row>
    <row r="822" spans="1:1" x14ac:dyDescent="0.25">
      <c r="A822" t="str">
        <f ca="1">IF(Valores!B822&lt;&gt;"", SUBSTITUTE(SUBSTITUTE(SUBSTITUTE($A$2, "{tbl}", d_TblName), "{field_list}", d_FieldList), "{values_list}", Valores!B822), "")</f>
        <v>INSERT INTO {{%puestos}} (clave, descr, nombre, puesto_stps, clave_stps, activo, id_rev, id_reg_cont, nivel, familia, labores, regimen, clasif) VALUES (285110, 'SUPERVISOR DE MANTENIMIENTO MECANICO-EQUIPOS DE EXPLORACION', '', 'MECANICO', 412010601, 1, 1, 2, 28, 51, 10, 'S', '28.51.10');</v>
      </c>
    </row>
    <row r="823" spans="1:1" x14ac:dyDescent="0.25">
      <c r="A823" t="str">
        <f ca="1">IF(Valores!B823&lt;&gt;"", SUBSTITUTE(SUBSTITUTE(SUBSTITUTE($A$2, "{tbl}", d_TblName), "{field_list}", d_FieldList), "{values_list}", Valores!B823), "")</f>
        <v>INSERT INTO {{%puestos}} (clave, descr, nombre, puesto_stps, clave_stps, activo, id_rev, id_reg_cont, nivel, familia, labores, regimen, clasif) VALUES (306327, 'SUPERVISOR DE METROLOGIA EN REPARACION MAYOR DE TURBOMAQUINARIA', '', 'TECNICO ELECTROMECANICO', 423040600, 1, 1, 2, 30, 63, 27, 'S', '30.63.27');</v>
      </c>
    </row>
    <row r="824" spans="1:1" x14ac:dyDescent="0.25">
      <c r="A824" t="str">
        <f ca="1">IF(Valores!B824&lt;&gt;"", SUBSTITUTE(SUBSTITUTE(SUBSTITUTE($A$2, "{tbl}", d_TblName), "{field_list}", d_FieldList), "{values_list}", Valores!B824), "")</f>
        <v>INSERT INTO {{%puestos}} (clave, descr, nombre, puesto_stps, clave_stps, activo, id_rev, id_reg_cont, nivel, familia, labores, regimen, clasif) VALUES (323303, 'SUPERVISOR DE OPERACION DE ALMACENES', '', 'JEFE DE ALMACEN', 822020800, 1, 1, 1, 32, 33, 3, 'C', '32.33.03');</v>
      </c>
    </row>
    <row r="825" spans="1:1" x14ac:dyDescent="0.25">
      <c r="A825" t="str">
        <f ca="1">IF(Valores!B825&lt;&gt;"", SUBSTITUTE(SUBSTITUTE(SUBSTITUTE($A$2, "{tbl}", d_TblName), "{field_list}", d_FieldList), "{values_list}", Valores!B825), "")</f>
        <v>INSERT INTO {{%puestos}} (clave, descr, nombre, puesto_stps, clave_stps, activo, id_rev, id_reg_cont, nivel, familia, labores, regimen, clasif) VALUES (285204, 'SUPERVISOR DE OPERACION DE EQUIPOS ESPECIALES', '', 'SUPERVISOR DE EQUIPO DE PERFORACION DE POZOS PETROLEROS', 223030200, 1, 1, 2, 28, 52, 4, 'S', '28.52.04');</v>
      </c>
    </row>
    <row r="826" spans="1:1" x14ac:dyDescent="0.25">
      <c r="A826" t="str">
        <f ca="1">IF(Valores!B826&lt;&gt;"", SUBSTITUTE(SUBSTITUTE(SUBSTITUTE($A$2, "{tbl}", d_TblName), "{field_list}", d_FieldList), "{values_list}", Valores!B826), "")</f>
        <v>INSERT INTO {{%puestos}} (clave, descr, nombre, puesto_stps, clave_stps, activo, id_rev, id_reg_cont, nivel, familia, labores, regimen, clasif) VALUES (323404, 'SUPERVISOR DE OPERACION DE GEOFISICA', '', 'GEOFISICO', 1114040100, 1, 1, 2, 32, 34, 4, 'S', '32.34.04');</v>
      </c>
    </row>
    <row r="827" spans="1:1" x14ac:dyDescent="0.25">
      <c r="A827" t="str">
        <f ca="1">IF(Valores!B827&lt;&gt;"", SUBSTITUTE(SUBSTITUTE(SUBSTITUTE($A$2, "{tbl}", d_TblName), "{field_list}", d_FieldList), "{values_list}", Valores!B827), "")</f>
        <v>INSERT INTO {{%puestos}} (clave, descr, nombre, puesto_stps, clave_stps, activo, id_rev, id_reg_cont, nivel, familia, labores, regimen, clasif) VALUES (305301, 'SUPERVISOR DE OPERACIONES CON HERRAMIENTAS ESPECIALES DE CEMENTACION ESTIMULACIÃ‹N Y FRACTURAMIENTO', '', 'TECNICO EN PERFORACION DE POZOS DE PETRÃ‹LEO Y GAS', 222090100, 1, 1, 2, 30, 53, 1, 'S', '30.53.01');</v>
      </c>
    </row>
    <row r="828" spans="1:1" x14ac:dyDescent="0.25">
      <c r="A828" t="str">
        <f ca="1">IF(Valores!B828&lt;&gt;"", SUBSTITUTE(SUBSTITUTE(SUBSTITUTE($A$2, "{tbl}", d_TblName), "{field_list}", d_FieldList), "{values_list}", Valores!B828), "")</f>
        <v>INSERT INTO {{%puestos}} (clave, descr, nombre, puesto_stps, clave_stps, activo, id_rev, id_reg_cont, nivel, familia, labores, regimen, clasif) VALUES (325109, 'SUPERVISOR DE OPERACIONES EN BRIGADAS DE EXPLORACION', '', 'JEFE DE BRIGADA', 113040101, 1, 1, 2, 32, 51, 9, 'S', '32.51.09');</v>
      </c>
    </row>
    <row r="829" spans="1:1" x14ac:dyDescent="0.25">
      <c r="A829" t="str">
        <f ca="1">IF(Valores!B829&lt;&gt;"", SUBSTITUTE(SUBSTITUTE(SUBSTITUTE($A$2, "{tbl}", d_TblName), "{field_list}", d_FieldList), "{values_list}", Valores!B829), "")</f>
        <v>INSERT INTO {{%puestos}} (clave, descr, nombre, puesto_stps, clave_stps, activo, id_rev, id_reg_cont, nivel, familia, labores, regimen, clasif) VALUES (275802, 'SUPERVISOR DE PLANTAS COMPRESORAS (DISTRITO POZA RICA)', '', 'OPERADOR COMPRESOR AIRE Y GAS', 252020700, 1, 1, 2, 27, 58, 2, 'S', '27.58.02');</v>
      </c>
    </row>
    <row r="830" spans="1:1" x14ac:dyDescent="0.25">
      <c r="A830" t="str">
        <f ca="1">IF(Valores!B830&lt;&gt;"", SUBSTITUTE(SUBSTITUTE(SUBSTITUTE($A$2, "{tbl}", d_TblName), "{field_list}", d_FieldList), "{values_list}", Valores!B830), "")</f>
        <v>INSERT INTO {{%puestos}} (clave, descr, nombre, puesto_stps, clave_stps, activo, id_rev, id_reg_cont, nivel, familia, labores, regimen, clasif) VALUES (292905, 'SUPERVISOR DE PREPARADORES DE INFORMACION PARA SISTEMAS DE COMPUTO', '', 'TECNICO EN SISTEMAS DE COMPUTO', 443020303, 1, 1, 2, 29, 29, 5, 'S', '29.29.05');</v>
      </c>
    </row>
    <row r="831" spans="1:1" x14ac:dyDescent="0.25">
      <c r="A831" t="str">
        <f ca="1">IF(Valores!B831&lt;&gt;"", SUBSTITUTE(SUBSTITUTE(SUBSTITUTE($A$2, "{tbl}", d_TblName), "{field_list}", d_FieldList), "{values_list}", Valores!B831), "")</f>
        <v>INSERT INTO {{%puestos}} (clave, descr, nombre, puesto_stps, clave_stps, activo, id_rev, id_reg_cont, nivel, familia, labores, regimen, clasif) VALUES (362105, 'SUPERVISOR DE SERVICIOS MEDICOS', '', 'MEDICO GENERAL', 914080200, 1, 1, 1, 36, 21, 5, 'C', '36.21.05');</v>
      </c>
    </row>
    <row r="832" spans="1:1" x14ac:dyDescent="0.25">
      <c r="A832" t="str">
        <f ca="1">IF(Valores!B832&lt;&gt;"", SUBSTITUTE(SUBSTITUTE(SUBSTITUTE($A$2, "{tbl}", d_TblName), "{field_list}", d_FieldList), "{values_list}", Valores!B832), "")</f>
        <v>INSERT INTO {{%puestos}} (clave, descr, nombre, puesto_stps, clave_stps, activo, id_rev, id_reg_cont, nivel, familia, labores, regimen, clasif) VALUES (352105, 'SUPERVISOR DE TURNO DE SERVICIOS MEDICOS', '', 'MEDICO GENERAL', 914080200, 1, 1, 1, 35, 21, 5, 'C', '35.21.05');</v>
      </c>
    </row>
    <row r="833" spans="1:1" x14ac:dyDescent="0.25">
      <c r="A833" t="str">
        <f ca="1">IF(Valores!B833&lt;&gt;"", SUBSTITUTE(SUBSTITUTE(SUBSTITUTE($A$2, "{tbl}", d_TblName), "{field_list}", d_FieldList), "{values_list}", Valores!B833), "")</f>
        <v>INSERT INTO {{%puestos}} (clave, descr, nombre, puesto_stps, clave_stps, activo, id_rev, id_reg_cont, nivel, familia, labores, regimen, clasif) VALUES (313712, 'SUPERVISOR EN JEFE DE ENFERMERIA HOSPITAL CENTRAL O REGIONAL', '', 'JEFE DE ENFERMERIA', 913070100, 1, 1, 1, 31, 37, 12, 'C', '31.37.12');</v>
      </c>
    </row>
    <row r="834" spans="1:1" x14ac:dyDescent="0.25">
      <c r="A834" t="str">
        <f ca="1">IF(Valores!B834&lt;&gt;"", SUBSTITUTE(SUBSTITUTE(SUBSTITUTE($A$2, "{tbl}", d_TblName), "{field_list}", d_FieldList), "{values_list}", Valores!B834), "")</f>
        <v>INSERT INTO {{%puestos}} (clave, descr, nombre, puesto_stps, clave_stps, activo, id_rev, id_reg_cont, nivel, familia, labores, regimen, clasif) VALUES (295709, 'SUPERVISOR ESPECIALISTA DEAREAS DE ELABORACION', '', 'SUPERVISOR-OPERADOR DE PLANTA', 222010101, 1, 1, 2, 29, 57, 9, 'S', '29.57.09');</v>
      </c>
    </row>
    <row r="835" spans="1:1" x14ac:dyDescent="0.25">
      <c r="A835" t="str">
        <f ca="1">IF(Valores!B835&lt;&gt;"", SUBSTITUTE(SUBSTITUTE(SUBSTITUTE($A$2, "{tbl}", d_TblName), "{field_list}", d_FieldList), "{values_list}", Valores!B835), "")</f>
        <v>INSERT INTO {{%puestos}} (clave, descr, nombre, puesto_stps, clave_stps, activo, id_rev, id_reg_cont, nivel, familia, labores, regimen, clasif) VALUES (316309, 'SUPERVISOR ESPECIALISTA ELECTRICISTA (PEP-ATASTA)', '', 'TECNICO ELECTRICISTA (MANTENIMIENTO)', 423040400, 1, 1, 2, 31, 63, 9, 'S', '31.63.09');</v>
      </c>
    </row>
    <row r="836" spans="1:1" x14ac:dyDescent="0.25">
      <c r="A836" t="str">
        <f ca="1">IF(Valores!B836&lt;&gt;"", SUBSTITUTE(SUBSTITUTE(SUBSTITUTE($A$2, "{tbl}", d_TblName), "{field_list}", d_FieldList), "{values_list}", Valores!B836), "")</f>
        <v>INSERT INTO {{%puestos}} (clave, descr, nombre, puesto_stps, clave_stps, activo, id_rev, id_reg_cont, nivel, familia, labores, regimen, clasif) VALUES (316329, 'SUPERVISOR ESPECIALISTA ELECTROMECANICO (PEP-ATASTA)', '', 'TECNICO ELECTROMECANICO', 423040600, 1, 1, 2, 31, 63, 29, 'S', '31.63.29');</v>
      </c>
    </row>
    <row r="837" spans="1:1" x14ac:dyDescent="0.25">
      <c r="A837" t="str">
        <f ca="1">IF(Valores!B837&lt;&gt;"", SUBSTITUTE(SUBSTITUTE(SUBSTITUTE($A$2, "{tbl}", d_TblName), "{field_list}", d_FieldList), "{values_list}", Valores!B837), "")</f>
        <v>INSERT INTO {{%puestos}} (clave, descr, nombre, puesto_stps, clave_stps, activo, id_rev, id_reg_cont, nivel, familia, labores, regimen, clasif) VALUES (323201, 'SUPERVISOR ESPECIALISTA ESPECIALIDAD TECNICA-INGENIERIA Y CONSTRUCCION', '', 'TECNICO EN CONSTRUCCION', 313040600, 1, 1, 1, 32, 32, 1, 'C', '32.32.01');</v>
      </c>
    </row>
    <row r="838" spans="1:1" x14ac:dyDescent="0.25">
      <c r="A838" t="str">
        <f ca="1">IF(Valores!B838&lt;&gt;"", SUBSTITUTE(SUBSTITUTE(SUBSTITUTE($A$2, "{tbl}", d_TblName), "{field_list}", d_FieldList), "{values_list}", Valores!B838), "")</f>
        <v>INSERT INTO {{%puestos}} (clave, descr, nombre, puesto_stps, clave_stps, activo, id_rev, id_reg_cont, nivel, familia, labores, regimen, clasif) VALUES (316301, 'SUPERVISOR ESPECIALISTA INSTRUMENTISTA (PEP-ATASTA)', '', 'TECNICO EN INSTRUMENTOS DE MEDICIÃ‹N', 433010600, 1, 1, 2, 31, 63, 1, 'S', '31.63.01');</v>
      </c>
    </row>
    <row r="839" spans="1:1" x14ac:dyDescent="0.25">
      <c r="A839" t="str">
        <f ca="1">IF(Valores!B839&lt;&gt;"", SUBSTITUTE(SUBSTITUTE(SUBSTITUTE($A$2, "{tbl}", d_TblName), "{field_list}", d_FieldList), "{values_list}", Valores!B839), "")</f>
        <v>INSERT INTO {{%puestos}} (clave, descr, nombre, puesto_stps, clave_stps, activo, id_rev, id_reg_cont, nivel, familia, labores, regimen, clasif) VALUES (316325, 'SUPERVISOR ESPECIALISTA MECANICO (PEP-ATASTA)', '', 'TECNICO ELECTROMECANICO', 423040600, 1, 1, 2, 31, 63, 25, 'S', '31.63.25');</v>
      </c>
    </row>
    <row r="840" spans="1:1" x14ac:dyDescent="0.25">
      <c r="A840" t="str">
        <f ca="1">IF(Valores!B840&lt;&gt;"", SUBSTITUTE(SUBSTITUTE(SUBSTITUTE($A$2, "{tbl}", d_TblName), "{field_list}", d_FieldList), "{values_list}", Valores!B840), "")</f>
        <v>INSERT INTO {{%puestos}} (clave, descr, nombre, puesto_stps, clave_stps, activo, id_rev, id_reg_cont, nivel, familia, labores, regimen, clasif) VALUES (295710, 'SUPERVISOR PLANTAS PROCESO SISTEMAS DIGITALES (CONTROL UNILAZO)', '', 'SUPERVISOR-OPERADOR DE PLANTA', 222010101, 1, 1, 2, 29, 57, 10, 'S', '29.57.10');</v>
      </c>
    </row>
    <row r="841" spans="1:1" x14ac:dyDescent="0.25">
      <c r="A841" t="str">
        <f ca="1">IF(Valores!B841&lt;&gt;"", SUBSTITUTE(SUBSTITUTE(SUBSTITUTE($A$2, "{tbl}", d_TblName), "{field_list}", d_FieldList), "{values_list}", Valores!B841), "")</f>
        <v>INSERT INTO {{%puestos}} (clave, descr, nombre, puesto_stps, clave_stps, activo, id_rev, id_reg_cont, nivel, familia, labores, regimen, clasif) VALUES (352101, 'SUPERVISOR REGIONAL DE SERVICIOS MEDICOS', '', 'MEDICO GENERAL', 914080200, 1, 1, 1, 35, 21, 1, 'C', '35.21.01');</v>
      </c>
    </row>
    <row r="842" spans="1:1" x14ac:dyDescent="0.25">
      <c r="A842" t="str">
        <f ca="1">IF(Valores!B842&lt;&gt;"", SUBSTITUTE(SUBSTITUTE(SUBSTITUTE($A$2, "{tbl}", d_TblName), "{field_list}", d_FieldList), "{values_list}", Valores!B842), "")</f>
        <v>INSERT INTO {{%puestos}} (clave, descr, nombre, puesto_stps, clave_stps, activo, id_rev, id_reg_cont, nivel, familia, labores, regimen, clasif) VALUES (295313, 'SUPERVISOR TECNICO ESPECIALISTA (OPERACION)', '', 'SUPERVISOR DE EQUIPO DE PERFORACION DE POZOS PETROLEROS', 223030200, 1, 1, 1, 29, 53, 13, 'C', '29.53.13');</v>
      </c>
    </row>
    <row r="843" spans="1:1" x14ac:dyDescent="0.25">
      <c r="A843" t="str">
        <f ca="1">IF(Valores!B843&lt;&gt;"", SUBSTITUTE(SUBSTITUTE(SUBSTITUTE($A$2, "{tbl}", d_TblName), "{field_list}", d_FieldList), "{values_list}", Valores!B843), "")</f>
        <v>INSERT INTO {{%puestos}} (clave, descr, nombre, puesto_stps, clave_stps, activo, id_rev, id_reg_cont, nivel, familia, labores, regimen, clasif) VALUES (285306, 'SUPERVISOR TECNICO MALACATE DE SONDEO', '', 'MALACATERO', 222020101, 1, 1, 2, 28, 53, 6, 'S', '28.53.06');</v>
      </c>
    </row>
    <row r="844" spans="1:1" x14ac:dyDescent="0.25">
      <c r="A844" t="str">
        <f ca="1">IF(Valores!B844&lt;&gt;"", SUBSTITUTE(SUBSTITUTE(SUBSTITUTE($A$2, "{tbl}", d_TblName), "{field_list}", d_FieldList), "{values_list}", Valores!B844), "")</f>
        <v>INSERT INTO {{%puestos}} (clave, descr, nombre, puesto_stps, clave_stps, activo, id_rev, id_reg_cont, nivel, familia, labores, regimen, clasif) VALUES (282854, 'TECNICO ""B"" EN COMUNICACIONES Y/0 ELECTRONICA', '', 'TECNICO EN TELECOMUNICACIONES', 452020200, 1, 1, 1, 28, 28, 54, 'C', '28.28.54');</v>
      </c>
    </row>
    <row r="845" spans="1:1" x14ac:dyDescent="0.25">
      <c r="A845" t="str">
        <f ca="1">IF(Valores!B845&lt;&gt;"", SUBSTITUTE(SUBSTITUTE(SUBSTITUTE($A$2, "{tbl}", d_TblName), "{field_list}", d_FieldList), "{values_list}", Valores!B845), "")</f>
        <v>INSERT INTO {{%puestos}} (clave, descr, nombre, puesto_stps, clave_stps, activo, id_rev, id_reg_cont, nivel, familia, labores, regimen, clasif) VALUES (272804, 'TECNICO ""C"" EN COMUNICACIONES Y/O ELECTRÃ‹NICA', '', 'TECNICO EN TELECOMUNICACIONES', 452020200, 1, 1, 1, 27, 28, 4, 'C', '27.28.04');</v>
      </c>
    </row>
    <row r="846" spans="1:1" x14ac:dyDescent="0.25">
      <c r="A846" t="str">
        <f ca="1">IF(Valores!B846&lt;&gt;"", SUBSTITUTE(SUBSTITUTE(SUBSTITUTE($A$2, "{tbl}", d_TblName), "{field_list}", d_FieldList), "{values_list}", Valores!B846), "")</f>
        <v>INSERT INTO {{%puestos}} (clave, descr, nombre, puesto_stps, clave_stps, activo, id_rev, id_reg_cont, nivel, familia, labores, regimen, clasif) VALUES (292804, 'TECNICO ""A"" EN COMUNICACIONES Y ELECTRÃ‹NICA', '', 'TECNICO EN COMUNICACIONES', 453020800, 1, 1, 2, 29, 28, 4, 'S', '29.28.04');</v>
      </c>
    </row>
    <row r="847" spans="1:1" x14ac:dyDescent="0.25">
      <c r="A847" t="str">
        <f ca="1">IF(Valores!B847&lt;&gt;"", SUBSTITUTE(SUBSTITUTE(SUBSTITUTE($A$2, "{tbl}", d_TblName), "{field_list}", d_FieldList), "{values_list}", Valores!B847), "")</f>
        <v>INSERT INTO {{%puestos}} (clave, descr, nombre, puesto_stps, clave_stps, activo, id_rev, id_reg_cont, nivel, familia, labores, regimen, clasif) VALUES (303208, 'TECNICO ""A"" EN DISEÑO DE TUBERIA', '', 'TECNICO EN DISEÑO Y CONSTRUCCION', 413110300, 1, 1, 2, 30, 32, 8, 'S', '30.32.08');</v>
      </c>
    </row>
    <row r="848" spans="1:1" x14ac:dyDescent="0.25">
      <c r="A848" t="str">
        <f ca="1">IF(Valores!B848&lt;&gt;"", SUBSTITUTE(SUBSTITUTE(SUBSTITUTE($A$2, "{tbl}", d_TblName), "{field_list}", d_FieldList), "{values_list}", Valores!B848), "")</f>
        <v>INSERT INTO {{%puestos}} (clave, descr, nombre, puesto_stps, clave_stps, activo, id_rev, id_reg_cont, nivel, familia, labores, regimen, clasif) VALUES (286317, 'TECNICO ""A"" INSTRUMENTISTA', '', 'TECNICO ELECTROMECANICO', 423040600, 1, 1, 2, 28, 63, 17, 'S', '28.63.17');</v>
      </c>
    </row>
    <row r="849" spans="1:1" x14ac:dyDescent="0.25">
      <c r="A849" t="str">
        <f ca="1">IF(Valores!B849&lt;&gt;"", SUBSTITUTE(SUBSTITUTE(SUBSTITUTE($A$2, "{tbl}", d_TblName), "{field_list}", d_FieldList), "{values_list}", Valores!B849), "")</f>
        <v>INSERT INTO {{%puestos}} (clave, descr, nombre, puesto_stps, clave_stps, activo, id_rev, id_reg_cont, nivel, familia, labores, regimen, clasif) VALUES (306309, 'TECNICO ""A"" MANTENIMIENTO ELECTRICO EMBARCACIONES MADERO', '', 'TECNICO ELECTROMECANICO', 423040600, 1, 1, 2, 30, 63, 9, 'S', '30.63.09');</v>
      </c>
    </row>
    <row r="850" spans="1:1" x14ac:dyDescent="0.25">
      <c r="A850" t="str">
        <f ca="1">IF(Valores!B850&lt;&gt;"", SUBSTITUTE(SUBSTITUTE(SUBSTITUTE($A$2, "{tbl}", d_TblName), "{field_list}", d_FieldList), "{values_list}", Valores!B850), "")</f>
        <v>INSERT INTO {{%puestos}} (clave, descr, nombre, puesto_stps, clave_stps, activo, id_rev, id_reg_cont, nivel, familia, labores, regimen, clasif) VALUES (283208, 'TECNICO ""B"" EN DISEÑO DE TUBERIA', '', 'TECNICO EN DISEÑO Y CONSTRUCCION', 413110300, 1, 1, 2, 28, 32, 8, 'S', '28.32.08');</v>
      </c>
    </row>
    <row r="851" spans="1:1" x14ac:dyDescent="0.25">
      <c r="A851" t="str">
        <f ca="1">IF(Valores!B851&lt;&gt;"", SUBSTITUTE(SUBSTITUTE(SUBSTITUTE($A$2, "{tbl}", d_TblName), "{field_list}", d_FieldList), "{values_list}", Valores!B851), "")</f>
        <v>INSERT INTO {{%puestos}} (clave, descr, nombre, puesto_stps, clave_stps, activo, id_rev, id_reg_cont, nivel, familia, labores, regimen, clasif) VALUES (266317, 'TECNICO ""B"" INSTRUMENTISTA', '', 'TECNICO ELECTROMECANICO', 423040600, 1, 1, 2, 26, 63, 17, 'S', '26.63.17');</v>
      </c>
    </row>
    <row r="852" spans="1:1" x14ac:dyDescent="0.25">
      <c r="A852" t="str">
        <f ca="1">IF(Valores!B852&lt;&gt;"", SUBSTITUTE(SUBSTITUTE(SUBSTITUTE($A$2, "{tbl}", d_TblName), "{field_list}", d_FieldList), "{values_list}", Valores!B852), "")</f>
        <v>INSERT INTO {{%puestos}} (clave, descr, nombre, puesto_stps, clave_stps, activo, id_rev, id_reg_cont, nivel, familia, labores, regimen, clasif) VALUES (263208, 'TECNICO ""C"" EN DISEÑO DE TUBERIA', '', 'TECNICO EN DISEÑO Y CONSTRUCCION', 413110300, 1, 1, 2, 26, 32, 8, 'S', '26.32.08');</v>
      </c>
    </row>
    <row r="853" spans="1:1" x14ac:dyDescent="0.25">
      <c r="A853" t="str">
        <f ca="1">IF(Valores!B853&lt;&gt;"", SUBSTITUTE(SUBSTITUTE(SUBSTITUTE($A$2, "{tbl}", d_TblName), "{field_list}", d_FieldList), "{values_list}", Valores!B853), "")</f>
        <v>INSERT INTO {{%puestos}} (clave, descr, nombre, puesto_stps, clave_stps, activo, id_rev, id_reg_cont, nivel, familia, labores, regimen, clasif) VALUES (246317, 'TECNICO ""C"" INSTRUMENTISTA', '', 'TECNICO ELECTROMECANICO', 423040600, 1, 1, 2, 24, 63, 17, 'S', '24.63.17');</v>
      </c>
    </row>
    <row r="854" spans="1:1" x14ac:dyDescent="0.25">
      <c r="A854" t="str">
        <f ca="1">IF(Valores!B854&lt;&gt;"", SUBSTITUTE(SUBSTITUTE(SUBSTITUTE($A$2, "{tbl}", d_TblName), "{field_list}", d_FieldList), "{values_list}", Valores!B854), "")</f>
        <v>INSERT INTO {{%puestos}} (clave, descr, nombre, puesto_stps, clave_stps, activo, id_rev, id_reg_cont, nivel, familia, labores, regimen, clasif) VALUES (264504, 'TECNICO EN DIBUJO INDUSTRIAL', '', 'TECNICO EN DIBUJO', 313051202, 1, 1, 2, 26, 45, 4, 'S', '26.45.04');</v>
      </c>
    </row>
    <row r="855" spans="1:1" x14ac:dyDescent="0.25">
      <c r="A855" t="str">
        <f ca="1">IF(Valores!B855&lt;&gt;"", SUBSTITUTE(SUBSTITUTE(SUBSTITUTE($A$2, "{tbl}", d_TblName), "{field_list}", d_FieldList), "{values_list}", Valores!B855), "")</f>
        <v>INSERT INTO {{%puestos}} (clave, descr, nombre, puesto_stps, clave_stps, activo, id_rev, id_reg_cont, nivel, familia, labores, regimen, clasif) VALUES (322902, 'TECNICO EN INFORMâ”´TICA', '', 'TECNICO EN INFORMâ”´TICA', 443020500, 1, 1, 2, 32, 29, 2, 'S', '32.29.02');</v>
      </c>
    </row>
    <row r="856" spans="1:1" x14ac:dyDescent="0.25">
      <c r="A856" t="str">
        <f ca="1">IF(Valores!B856&lt;&gt;"", SUBSTITUTE(SUBSTITUTE(SUBSTITUTE($A$2, "{tbl}", d_TblName), "{field_list}", d_FieldList), "{values_list}", Valores!B856), "")</f>
        <v>INSERT INTO {{%puestos}} (clave, descr, nombre, puesto_stps, clave_stps, activo, id_rev, id_reg_cont, nivel, familia, labores, regimen, clasif) VALUES (283707, 'TECNICO EN OPERACION DE EQUIPO (RADIOLOGâ•A)', '', 'TECNICO EN RADIOLOGâ•A Mâ•”DICA', 913200100, 1, 1, 2, 28, 37, 7, 'S', '28.37.07');</v>
      </c>
    </row>
    <row r="857" spans="1:1" x14ac:dyDescent="0.25">
      <c r="A857" t="str">
        <f ca="1">IF(Valores!B857&lt;&gt;"", SUBSTITUTE(SUBSTITUTE(SUBSTITUTE($A$2, "{tbl}", d_TblName), "{field_list}", d_FieldList), "{values_list}", Valores!B857), "")</f>
        <v>INSERT INTO {{%puestos}} (clave, descr, nombre, puesto_stps, clave_stps, activo, id_rev, id_reg_cont, nivel, familia, labores, regimen, clasif) VALUES (292907, 'TECNICO EN OPERACION DE EQUIPO DE SISTEMAS DE COMPUTO', '', 'TECNICO EN SISTEMAS DE COMPUTO', 443020303, 1, 1, 2, 29, 29, 7, 'S', '29.29.07');</v>
      </c>
    </row>
    <row r="858" spans="1:1" x14ac:dyDescent="0.25">
      <c r="A858" t="str">
        <f ca="1">IF(Valores!B858&lt;&gt;"", SUBSTITUTE(SUBSTITUTE(SUBSTITUTE($A$2, "{tbl}", d_TblName), "{field_list}", d_FieldList), "{values_list}", Valores!B858), "")</f>
        <v>INSERT INTO {{%puestos}} (clave, descr, nombre, puesto_stps, clave_stps, activo, id_rev, id_reg_cont, nivel, familia, labores, regimen, clasif) VALUES (306328, 'TECNICO EN REPARACION MAYOR DE TURBOMAQUINARIA', '', 'TECNICO ELECTROMECANICO', 423040600, 1, 1, 2, 30, 63, 28, 'S', '30.63.28');</v>
      </c>
    </row>
    <row r="859" spans="1:1" x14ac:dyDescent="0.25">
      <c r="A859" t="str">
        <f ca="1">IF(Valores!B859&lt;&gt;"", SUBSTITUTE(SUBSTITUTE(SUBSTITUTE($A$2, "{tbl}", d_TblName), "{field_list}", d_FieldList), "{values_list}", Valores!B859), "")</f>
        <v>INSERT INTO {{%puestos}} (clave, descr, nombre, puesto_stps, clave_stps, activo, id_rev, id_reg_cont, nivel, familia, labores, regimen, clasif) VALUES (244707, 'TECNICO ESPECIALISTA (PRODUCCION AUDIO Y VIDEO)', '', 'PRODUCTOR DE RADIODIFUSIÃ‹N', 1024020600, 1, 1, 2, 24, 47, 7, 'S', '24.47.07');</v>
      </c>
    </row>
    <row r="860" spans="1:1" x14ac:dyDescent="0.25">
      <c r="A860" t="str">
        <f ca="1">IF(Valores!B860&lt;&gt;"", SUBSTITUTE(SUBSTITUTE(SUBSTITUTE($A$2, "{tbl}", d_TblName), "{field_list}", d_FieldList), "{values_list}", Valores!B860), "")</f>
        <v>INSERT INTO {{%puestos}} (clave, descr, nombre, puesto_stps, clave_stps, activo, id_rev, id_reg_cont, nivel, familia, labores, regimen, clasif) VALUES (295308, 'TECNICO ESPECIALISTA EN OPERACIONES ESPECIALES DE PERFORACION', '', 'TECNICO EN PERFORACION DE POZOS DE PETRÃ‹LEO Y GAS', 222090100, 1, 1, 1, 29, 53, 8, 'C', '29.53.08');</v>
      </c>
    </row>
    <row r="861" spans="1:1" x14ac:dyDescent="0.25">
      <c r="A861" t="str">
        <f ca="1">IF(Valores!B861&lt;&gt;"", SUBSTITUTE(SUBSTITUTE(SUBSTITUTE($A$2, "{tbl}", d_TblName), "{field_list}", d_FieldList), "{values_list}", Valores!B861), "")</f>
        <v>INSERT INTO {{%puestos}} (clave, descr, nombre, puesto_stps, clave_stps, activo, id_rev, id_reg_cont, nivel, familia, labores, regimen, clasif) VALUES (263708, 'TECNICO FISIOTERAPEUTA', '', 'TECNICO FISIOTERAPEUTA', 914050101, 1, 1, 2, 26, 37, 8, 'S', '26.37.08');</v>
      </c>
    </row>
    <row r="862" spans="1:1" x14ac:dyDescent="0.25">
      <c r="A862" t="str">
        <f ca="1">IF(Valores!B862&lt;&gt;"", SUBSTITUTE(SUBSTITUTE(SUBSTITUTE($A$2, "{tbl}", d_TblName), "{field_list}", d_FieldList), "{values_list}", Valores!B862), "")</f>
        <v>INSERT INTO {{%puestos}} (clave, descr, nombre, puesto_stps, clave_stps, activo, id_rev, id_reg_cont, nivel, familia, labores, regimen, clasif) VALUES (223709, 'TECNICO INHALOTERAPEUTA', '', 'TECNICO EN INHALOTERAPIA', 913060100, 1, 1, 2, 22, 37, 9, 'S', '22.37.09');</v>
      </c>
    </row>
    <row r="863" spans="1:1" x14ac:dyDescent="0.25">
      <c r="A863" t="str">
        <f ca="1">IF(Valores!B863&lt;&gt;"", SUBSTITUTE(SUBSTITUTE(SUBSTITUTE($A$2, "{tbl}", d_TblName), "{field_list}", d_FieldList), "{values_list}", Valores!B863), "")</f>
        <v>INSERT INTO {{%puestos}} (clave, descr, nombre, puesto_stps, clave_stps, activo, id_rev, id_reg_cont, nivel, familia, labores, regimen, clasif) VALUES (273703, 'TECNICO LABORATORISTA DE ANALISIS CLINICOS', '', 'LABORATORISTA DE ANALISIS CLINICOS', 913120103, 1, 1, 2, 27, 37, 3, 'S', '27.37.03');</v>
      </c>
    </row>
    <row r="864" spans="1:1" x14ac:dyDescent="0.25">
      <c r="A864" t="str">
        <f ca="1">IF(Valores!B864&lt;&gt;"", SUBSTITUTE(SUBSTITUTE(SUBSTITUTE($A$2, "{tbl}", d_TblName), "{field_list}", d_FieldList), "{values_list}", Valores!B864), "")</f>
        <v>INSERT INTO {{%puestos}} (clave, descr, nombre, puesto_stps, clave_stps, activo, id_rev, id_reg_cont, nivel, familia, labores, regimen, clasif) VALUES (273702, 'TECNICO LABORATORISTA DE ANATOMIA PATOLOGICA (CITOTECNÃ‹LOGO)', '', 'LABORATORISTA DE ANALISIS CLINICOS', 913120103, 1, 1, 2, 27, 37, 2, 'S', '27.37.02');</v>
      </c>
    </row>
    <row r="865" spans="1:1" x14ac:dyDescent="0.25">
      <c r="A865" t="str">
        <f ca="1">IF(Valores!B865&lt;&gt;"", SUBSTITUTE(SUBSTITUTE(SUBSTITUTE($A$2, "{tbl}", d_TblName), "{field_list}", d_FieldList), "{values_list}", Valores!B865), "")</f>
        <v>INSERT INTO {{%puestos}} (clave, descr, nombre, puesto_stps, clave_stps, activo, id_rev, id_reg_cont, nivel, familia, labores, regimen, clasif) VALUES (273709, 'TECNICO LABORATORISTA DE ANATOMIA PATOLOGICA (HISTOTECNÃ‹LOGO)', '', 'ENFERMERA', 912030400, 1, 1, 2, 27, 37, 9, 'S', '27.37.09');</v>
      </c>
    </row>
    <row r="866" spans="1:1" x14ac:dyDescent="0.25">
      <c r="A866" t="str">
        <f ca="1">IF(Valores!B866&lt;&gt;"", SUBSTITUTE(SUBSTITUTE(SUBSTITUTE($A$2, "{tbl}", d_TblName), "{field_list}", d_FieldList), "{values_list}", Valores!B866), "")</f>
        <v>INSERT INTO {{%puestos}} (clave, descr, nombre, puesto_stps, clave_stps, activo, id_rev, id_reg_cont, nivel, familia, labores, regimen, clasif) VALUES (283708, 'TERAPEUTA DEL LENGUAJE', '', 'TERAPISTA EN AUDICION Y LENGUAJE', 913220300, 1, 1, 2, 28, 37, 8, 'S', '28.37.08');</v>
      </c>
    </row>
    <row r="867" spans="1:1" x14ac:dyDescent="0.25">
      <c r="A867" t="str">
        <f ca="1">IF(Valores!B867&lt;&gt;"", SUBSTITUTE(SUBSTITUTE(SUBSTITUTE($A$2, "{tbl}", d_TblName), "{field_list}", d_FieldList), "{values_list}", Valores!B867), "")</f>
        <v>INSERT INTO {{%puestos}} (clave, descr, nombre, puesto_stps, clave_stps, activo, id_rev, id_reg_cont, nivel, familia, labores, regimen, clasif) VALUES (238408, 'TERCER MOTORISTA', '', 'MOTORISTA', 413060200, 1, 1, 2, 23, 84, 8, 'S', '23.84.08');</v>
      </c>
    </row>
    <row r="868" spans="1:1" x14ac:dyDescent="0.25">
      <c r="A868" t="str">
        <f ca="1">IF(Valores!B868&lt;&gt;"", SUBSTITUTE(SUBSTITUTE(SUBSTITUTE($A$2, "{tbl}", d_TblName), "{field_list}", d_FieldList), "{values_list}", Valores!B868), "")</f>
        <v>INSERT INTO {{%puestos}} (clave, descr, nombre, puesto_stps, clave_stps, activo, id_rev, id_reg_cont, nivel, familia, labores, regimen, clasif) VALUES (298403, 'TERCER OFICIAL DE CUBIERTA DE BUQUE', '', 'OFICIAL DE CUBIERTA', 644010300, 1, 1, 2, 29, 84, 3, 'S', '29.84.03');</v>
      </c>
    </row>
    <row r="869" spans="1:1" x14ac:dyDescent="0.25">
      <c r="A869" t="str">
        <f ca="1">IF(Valores!B869&lt;&gt;"", SUBSTITUTE(SUBSTITUTE(SUBSTITUTE($A$2, "{tbl}", d_TblName), "{field_list}", d_FieldList), "{values_list}", Valores!B869), "")</f>
        <v>INSERT INTO {{%puestos}} (clave, descr, nombre, puesto_stps, clave_stps, activo, id_rev, id_reg_cont, nivel, familia, labores, regimen, clasif) VALUES (298404, 'TERCER OFICIAL DE MAQUINAS DE BUQUE', '', 'OFICIAL MAQUINISTA DE BARCO', 643020200, 1, 1, 2, 29, 84, 4, 'S', '29.84.04');</v>
      </c>
    </row>
    <row r="870" spans="1:1" x14ac:dyDescent="0.25">
      <c r="A870" t="str">
        <f ca="1">IF(Valores!B870&lt;&gt;"", SUBSTITUTE(SUBSTITUTE(SUBSTITUTE($A$2, "{tbl}", d_TblName), "{field_list}", d_FieldList), "{values_list}", Valores!B870), "")</f>
        <v>INSERT INTO {{%puestos}} (clave, descr, nombre, puesto_stps, clave_stps, activo, id_rev, id_reg_cont, nivel, familia, labores, regimen, clasif) VALUES (208423, 'TIMONEL DE PRIMERA', '', 'TIMONEL', 642010402, 1, 1, 2, 20, 84, 23, 'S', '20.84.23');</v>
      </c>
    </row>
    <row r="871" spans="1:1" x14ac:dyDescent="0.25">
      <c r="A871" t="str">
        <f ca="1">IF(Valores!B871&lt;&gt;"", SUBSTITUTE(SUBSTITUTE(SUBSTITUTE($A$2, "{tbl}", d_TblName), "{field_list}", d_FieldList), "{values_list}", Valores!B871), "")</f>
        <v>INSERT INTO {{%puestos}} (clave, descr, nombre, puesto_stps, clave_stps, activo, id_rev, id_reg_cont, nivel, familia, labores, regimen, clasif) VALUES (178423, 'TIMONEL DE SEGUNDA', '', 'TIMONEL', 642010402, 1, 1, 2, 17, 84, 23, 'S', '17.84.23');</v>
      </c>
    </row>
    <row r="872" spans="1:1" x14ac:dyDescent="0.25">
      <c r="A872" t="str">
        <f ca="1">IF(Valores!B872&lt;&gt;"", SUBSTITUTE(SUBSTITUTE(SUBSTITUTE($A$2, "{tbl}", d_TblName), "{field_list}", d_FieldList), "{values_list}", Valores!B872), "")</f>
        <v>INSERT INTO {{%puestos}} (clave, descr, nombre, puesto_stps, clave_stps, activo, id_rev, id_reg_cont, nivel, familia, labores, regimen, clasif) VALUES (303514, 'TOPOGRAFO ""A""', '', 'TOPOGRAFO', 313050300, 1, 1, 1, 30, 35, 14, 'C', '30.35.14');</v>
      </c>
    </row>
    <row r="873" spans="1:1" x14ac:dyDescent="0.25">
      <c r="A873" t="str">
        <f ca="1">IF(Valores!B873&lt;&gt;"", SUBSTITUTE(SUBSTITUTE(SUBSTITUTE($A$2, "{tbl}", d_TblName), "{field_list}", d_FieldList), "{values_list}", Valores!B873), "")</f>
        <v>INSERT INTO {{%puestos}} (clave, descr, nombre, puesto_stps, clave_stps, activo, id_rev, id_reg_cont, nivel, familia, labores, regimen, clasif) VALUES (293514, 'TOPOGRAFO ""B""', '', 'TOPOGRAFO', 313050300, 1, 1, 1, 29, 35, 14, 'C', '29.35.14');</v>
      </c>
    </row>
    <row r="874" spans="1:1" x14ac:dyDescent="0.25">
      <c r="A874" t="str">
        <f ca="1">IF(Valores!B874&lt;&gt;"", SUBSTITUTE(SUBSTITUTE(SUBSTITUTE($A$2, "{tbl}", d_TblName), "{field_list}", d_FieldList), "{values_list}", Valores!B874), "")</f>
        <v>INSERT INTO {{%puestos}} (clave, descr, nombre, puesto_stps, clave_stps, activo, id_rev, id_reg_cont, nivel, familia, labores, regimen, clasif) VALUES (283514, 'TOPOGRAFO ""C""', '', 'TOPOGRAFO', 313050300, 1, 1, 1, 28, 35, 14, 'C', '28.35.14');</v>
      </c>
    </row>
    <row r="875" spans="1:1" x14ac:dyDescent="0.25">
      <c r="A875" t="str">
        <f ca="1">IF(Valores!B875&lt;&gt;"", SUBSTITUTE(SUBSTITUTE(SUBSTITUTE($A$2, "{tbl}", d_TblName), "{field_list}", d_FieldList), "{values_list}", Valores!B875), "")</f>
        <v>INSERT INTO {{%puestos}} (clave, descr, nombre, puesto_stps, clave_stps, activo, id_rev, id_reg_cont, nivel, familia, labores, regimen, clasif) VALUES (233705, 'TRABAJADORA SOCIAL', '', 'TRABAJADOR SOCIAL', 933030400, 1, 1, 2, 23, 37, 5, 'S', '23.37.05');</v>
      </c>
    </row>
    <row r="876" spans="1:1" x14ac:dyDescent="0.25">
      <c r="A876" t="str">
        <f ca="1">IF(Valores!B876&lt;&gt;"", SUBSTITUTE(SUBSTITUTE(SUBSTITUTE($A$2, "{tbl}", d_TblName), "{field_list}", d_FieldList), "{values_list}", Valores!B876), "")</f>
        <v>INSERT INTO {{%puestos}} (clave, descr, nombre, puesto_stps, clave_stps, activo, id_rev, id_reg_cont, nivel, familia, labores, regimen, clasif) VALUES (128202, 'VELADOR MUELLE Y PROVEEDOR COMBUSTIBLE', '', 'VELADOR', 942031002, 1, 1, 2, 12, 82, 2, 'S', '12.82.02');</v>
      </c>
    </row>
    <row r="877" spans="1:1" x14ac:dyDescent="0.25">
      <c r="A877" t="str">
        <f ca="1">IF(Valores!B877&lt;&gt;"", SUBSTITUTE(SUBSTITUTE(SUBSTITUTE($A$2, "{tbl}", d_TblName), "{field_list}", d_FieldList), "{values_list}", Valores!B877), "")</f>
        <v>INSERT INTO {{%puestos}} (clave, descr, nombre, puesto_stps, clave_stps, activo, id_rev, id_reg_cont, nivel, familia, labores, regimen, clasif) VALUES (117403, 'VIGILANTE', '', 'VIGILANTE', 942031000, 1, 1, 2, 11, 74, 3, 'S', '11.74.03');</v>
      </c>
    </row>
    <row r="878" spans="1:1" x14ac:dyDescent="0.25">
      <c r="A878" t="str">
        <f ca="1">IF(Valores!B878&lt;&gt;"", SUBSTITUTE(SUBSTITUTE(SUBSTITUTE($A$2, "{tbl}", d_TblName), "{field_list}", d_FieldList), "{values_list}", Valores!B878), "")</f>
        <v>INSERT INTO {{%puestos}} (clave, descr, nombre, puesto_stps, clave_stps, activo, id_rev, id_reg_cont, nivel, familia, labores, regimen, clasif) VALUES (127405, 'VIGILANTE DE TERRENOS', '', 'VIGILANTE', 942031000, 1, 1, 2, 12, 74, 5, 'S', '12.74.05');</v>
      </c>
    </row>
    <row r="879" spans="1:1" x14ac:dyDescent="0.25">
      <c r="A879" t="str">
        <f ca="1">IF(Valores!B879&lt;&gt;"", SUBSTITUTE(SUBSTITUTE(SUBSTITUTE($A$2, "{tbl}", d_TblName), "{field_list}", d_FieldList), "{values_list}", Valores!B879), "")</f>
        <v>INSERT INTO {{%puestos}} (clave, descr, nombre, puesto_stps, clave_stps, activo, id_rev, id_reg_cont, nivel, familia, labores, regimen, clasif) VALUES (295308, 'TECNICO ESPECIALISTA EN OPERACIONES ESPECIALES DE PERFORACION', '', 'TECNICO EN PERFORACION DE POZOS DE PETRÃ‹LEO Y GAS', 222090100, 1, 1, 1, 29, 53, 8, 'C', '29.53.08');</v>
      </c>
    </row>
    <row r="880" spans="1:1" x14ac:dyDescent="0.25">
      <c r="A880" t="str">
        <f ca="1">IF(Valores!B880&lt;&gt;"", SUBSTITUTE(SUBSTITUTE(SUBSTITUTE($A$2, "{tbl}", d_TblName), "{field_list}", d_FieldList), "{values_list}", Valores!B880), "")</f>
        <v>INSERT INTO {{%puestos}} (clave, descr, nombre, puesto_stps, clave_stps, activo, id_rev, id_reg_cont, nivel, familia, labores, regimen, clasif) VALUES (223709, 'TECNICO INHALOTERAPEUTA', '', 'TECNICO EN INHALOTERAPIA', 913060100, 1, 1, 2, 22, 37, 9, 'S', '22.37.09');</v>
      </c>
    </row>
    <row r="881" spans="1:1" x14ac:dyDescent="0.25">
      <c r="A881" t="str">
        <f ca="1">IF(Valores!B881&lt;&gt;"", SUBSTITUTE(SUBSTITUTE(SUBSTITUTE($A$2, "{tbl}", d_TblName), "{field_list}", d_FieldList), "{values_list}", Valores!B881), "")</f>
        <v>INSERT INTO {{%puestos}} (clave, descr, nombre, puesto_stps, clave_stps, activo, id_rev, id_reg_cont, nivel, familia, labores, regimen, clasif) VALUES (273703, 'TECNICO LABORATORISTA DE ANALISIS CLINICOS', '', 'LABORATORISTA DE ANALISIS CLINICOS', 913120103, 1, 1, 2, 27, 37, 3, 'S', '27.37.03');</v>
      </c>
    </row>
    <row r="882" spans="1:1" x14ac:dyDescent="0.25">
      <c r="A882" t="str">
        <f ca="1">IF(Valores!B882&lt;&gt;"", SUBSTITUTE(SUBSTITUTE(SUBSTITUTE($A$2, "{tbl}", d_TblName), "{field_list}", d_FieldList), "{values_list}", Valores!B882), "")</f>
        <v>INSERT INTO {{%puestos}} (clave, descr, nombre, puesto_stps, clave_stps, activo, id_rev, id_reg_cont, nivel, familia, labores, regimen, clasif) VALUES (263708, 'TECNICO FISIOTERAPEUTA', '', 'TECNICO FISIOTERAPEUTA', 914050101, 1, 1, 2, 26, 37, 8, 'S', '26.37.08');</v>
      </c>
    </row>
    <row r="883" spans="1:1" x14ac:dyDescent="0.25">
      <c r="A883" t="str">
        <f ca="1">IF(Valores!B883&lt;&gt;"", SUBSTITUTE(SUBSTITUTE(SUBSTITUTE($A$2, "{tbl}", d_TblName), "{field_list}", d_FieldList), "{values_list}", Valores!B883), "")</f>
        <v>INSERT INTO {{%puestos}} (clave, descr, nombre, puesto_stps, clave_stps, activo, id_rev, id_reg_cont, nivel, familia, labores, regimen, clasif) VALUES (273702, 'TECNICO LABORATORISTA DE ANATOMIA PATOLOGICA (CITOTECNÃ‹LOGO)', '', 'LABORATORISTA DE ANALISIS CLINICOS', 913120103, 1, 1, 2, 27, 37, 2, 'S', '27.37.02');</v>
      </c>
    </row>
    <row r="884" spans="1:1" x14ac:dyDescent="0.25">
      <c r="A884" t="str">
        <f ca="1">IF(Valores!B884&lt;&gt;"", SUBSTITUTE(SUBSTITUTE(SUBSTITUTE($A$2, "{tbl}", d_TblName), "{field_list}", d_FieldList), "{values_list}", Valores!B884), "")</f>
        <v>INSERT INTO {{%puestos}} (clave, descr, nombre, puesto_stps, clave_stps, activo, id_rev, id_reg_cont, nivel, familia, labores, regimen, clasif) VALUES (273709, 'TECNICO LABORATORISTA DE ANATOMIA PATOLOGICA (HISTOTECNÃ‹LOGO)', '', 'ENFERMERA', 912030400, 1, 1, 2, 27, 37, 9, 'S', '27.37.09');</v>
      </c>
    </row>
    <row r="885" spans="1:1" x14ac:dyDescent="0.25">
      <c r="A885" t="str">
        <f ca="1">IF(Valores!B885&lt;&gt;"", SUBSTITUTE(SUBSTITUTE(SUBSTITUTE($A$2, "{tbl}", d_TblName), "{field_list}", d_FieldList), "{values_list}", Valores!B885), "")</f>
        <v>INSERT INTO {{%puestos}} (clave, descr, nombre, puesto_stps, clave_stps, activo, id_rev, id_reg_cont, nivel, familia, labores, regimen, clasif) VALUES (283708, 'TERAPEUTA DEL LENGUAJE', '', 'TERAPISTA EN AUDICION Y LENGUAJE', 913220300, 1, 1, 2, 28, 37, 8, 'S', '28.37.08');</v>
      </c>
    </row>
    <row r="886" spans="1:1" x14ac:dyDescent="0.25">
      <c r="A886" t="str">
        <f ca="1">IF(Valores!B886&lt;&gt;"", SUBSTITUTE(SUBSTITUTE(SUBSTITUTE($A$2, "{tbl}", d_TblName), "{field_list}", d_FieldList), "{values_list}", Valores!B886), "")</f>
        <v>INSERT INTO {{%puestos}} (clave, descr, nombre, puesto_stps, clave_stps, activo, id_rev, id_reg_cont, nivel, familia, labores, regimen, clasif) VALUES (238408, 'TERCER MOTORISTA', '', 'MOTORISTA', 413060200, 1, 1, 2, 23, 84, 8, 'S', '23.84.08');</v>
      </c>
    </row>
    <row r="887" spans="1:1" x14ac:dyDescent="0.25">
      <c r="A887" t="str">
        <f ca="1">IF(Valores!B887&lt;&gt;"", SUBSTITUTE(SUBSTITUTE(SUBSTITUTE($A$2, "{tbl}", d_TblName), "{field_list}", d_FieldList), "{values_list}", Valores!B887), "")</f>
        <v>INSERT INTO {{%puestos}} (clave, descr, nombre, puesto_stps, clave_stps, activo, id_rev, id_reg_cont, nivel, familia, labores, regimen, clasif) VALUES (298403, 'TERCER OFICIAL DE CUBIERTA DE BUQUE', '', 'OFICIAL DE CUBIERTA', 644010300, 1, 1, 2, 29, 84, 3, 'S', '29.84.03');</v>
      </c>
    </row>
    <row r="888" spans="1:1" x14ac:dyDescent="0.25">
      <c r="A888" t="str">
        <f ca="1">IF(Valores!B888&lt;&gt;"", SUBSTITUTE(SUBSTITUTE(SUBSTITUTE($A$2, "{tbl}", d_TblName), "{field_list}", d_FieldList), "{values_list}", Valores!B888), "")</f>
        <v>INSERT INTO {{%puestos}} (clave, descr, nombre, puesto_stps, clave_stps, activo, id_rev, id_reg_cont, nivel, familia, labores, regimen, clasif) VALUES (298404, 'TERCER OFICIAL DE MAQUINAS DE BUQUE', '', 'OFICIAL MAQUINISTA DE BARCO', 643020200, 1, 1, 2, 29, 84, 4, 'S', '29.84.04');</v>
      </c>
    </row>
    <row r="889" spans="1:1" x14ac:dyDescent="0.25">
      <c r="A889" t="str">
        <f ca="1">IF(Valores!B889&lt;&gt;"", SUBSTITUTE(SUBSTITUTE(SUBSTITUTE($A$2, "{tbl}", d_TblName), "{field_list}", d_FieldList), "{values_list}", Valores!B889), "")</f>
        <v>INSERT INTO {{%puestos}} (clave, descr, nombre, puesto_stps, clave_stps, activo, id_rev, id_reg_cont, nivel, familia, labores, regimen, clasif) VALUES (208423, 'TIMONEL DE PRIMERA', '', 'TIMONEL', 642010402, 1, 1, 2, 20, 84, 23, 'S', '20.84.23');</v>
      </c>
    </row>
    <row r="890" spans="1:1" x14ac:dyDescent="0.25">
      <c r="A890" t="str">
        <f ca="1">IF(Valores!B890&lt;&gt;"", SUBSTITUTE(SUBSTITUTE(SUBSTITUTE($A$2, "{tbl}", d_TblName), "{field_list}", d_FieldList), "{values_list}", Valores!B890), "")</f>
        <v>INSERT INTO {{%puestos}} (clave, descr, nombre, puesto_stps, clave_stps, activo, id_rev, id_reg_cont, nivel, familia, labores, regimen, clasif) VALUES (178423, 'TIMONEL DE SEGUNDA', '', 'TIMONEL', 642010402, 1, 1, 2, 17, 84, 23, 'S', '17.84.23');</v>
      </c>
    </row>
    <row r="891" spans="1:1" x14ac:dyDescent="0.25">
      <c r="A891" t="str">
        <f ca="1">IF(Valores!B891&lt;&gt;"", SUBSTITUTE(SUBSTITUTE(SUBSTITUTE($A$2, "{tbl}", d_TblName), "{field_list}", d_FieldList), "{values_list}", Valores!B891), "")</f>
        <v>INSERT INTO {{%puestos}} (clave, descr, nombre, puesto_stps, clave_stps, activo, id_rev, id_reg_cont, nivel, familia, labores, regimen, clasif) VALUES (303514, 'TOPOGRAFO ""A""', '', 'TOPOGRAFO', 313050300, 1, 1, 1, 30, 35, 14, 'C', '30.35.14');</v>
      </c>
    </row>
    <row r="892" spans="1:1" x14ac:dyDescent="0.25">
      <c r="A892" t="str">
        <f ca="1">IF(Valores!B892&lt;&gt;"", SUBSTITUTE(SUBSTITUTE(SUBSTITUTE($A$2, "{tbl}", d_TblName), "{field_list}", d_FieldList), "{values_list}", Valores!B892), "")</f>
        <v>INSERT INTO {{%puestos}} (clave, descr, nombre, puesto_stps, clave_stps, activo, id_rev, id_reg_cont, nivel, familia, labores, regimen, clasif) VALUES (293514, 'TOPOGRAFO ""B""', '', 'TOPOGRAFO', 313050300, 1, 1, 1, 29, 35, 14, 'C', '29.35.14');</v>
      </c>
    </row>
    <row r="893" spans="1:1" x14ac:dyDescent="0.25">
      <c r="A893" t="str">
        <f ca="1">IF(Valores!B893&lt;&gt;"", SUBSTITUTE(SUBSTITUTE(SUBSTITUTE($A$2, "{tbl}", d_TblName), "{field_list}", d_FieldList), "{values_list}", Valores!B893), "")</f>
        <v>INSERT INTO {{%puestos}} (clave, descr, nombre, puesto_stps, clave_stps, activo, id_rev, id_reg_cont, nivel, familia, labores, regimen, clasif) VALUES (283514, 'TOPOGRAFO ""C""', '', 'TOPOGRAFO', 313050300, 1, 1, 1, 28, 35, 14, 'C', '28.35.14');</v>
      </c>
    </row>
    <row r="894" spans="1:1" x14ac:dyDescent="0.25">
      <c r="A894" t="str">
        <f ca="1">IF(Valores!B894&lt;&gt;"", SUBSTITUTE(SUBSTITUTE(SUBSTITUTE($A$2, "{tbl}", d_TblName), "{field_list}", d_FieldList), "{values_list}", Valores!B894), "")</f>
        <v>INSERT INTO {{%puestos}} (clave, descr, nombre, puesto_stps, clave_stps, activo, id_rev, id_reg_cont, nivel, familia, labores, regimen, clasif) VALUES (233705, 'TRABAJADORA SOCIAL', '', 'TRABAJADOR SOCIAL', 933030400, 1, 1, 2, 23, 37, 5, 'S', '23.37.05');</v>
      </c>
    </row>
    <row r="895" spans="1:1" x14ac:dyDescent="0.25">
      <c r="A895" t="str">
        <f ca="1">IF(Valores!B895&lt;&gt;"", SUBSTITUTE(SUBSTITUTE(SUBSTITUTE($A$2, "{tbl}", d_TblName), "{field_list}", d_FieldList), "{values_list}", Valores!B895), "")</f>
        <v>INSERT INTO {{%puestos}} (clave, descr, nombre, puesto_stps, clave_stps, activo, id_rev, id_reg_cont, nivel, familia, labores, regimen, clasif) VALUES (128202, 'VELADOR MUELLE Y PROVEEDOR COMBUSTIBLE', '', 'VELADOR', 942031002, 1, 1, 2, 12, 82, 2, 'S', '12.82.02');</v>
      </c>
    </row>
    <row r="896" spans="1:1" x14ac:dyDescent="0.25">
      <c r="A896" t="str">
        <f ca="1">IF(Valores!B896&lt;&gt;"", SUBSTITUTE(SUBSTITUTE(SUBSTITUTE($A$2, "{tbl}", d_TblName), "{field_list}", d_FieldList), "{values_list}", Valores!B896), "")</f>
        <v>INSERT INTO {{%puestos}} (clave, descr, nombre, puesto_stps, clave_stps, activo, id_rev, id_reg_cont, nivel, familia, labores, regimen, clasif) VALUES (117403, 'VIGILANTE', '', 'VIGILANTE', 942031000, 1, 1, 2, 11, 74, 3, 'S', '11.74.03');</v>
      </c>
    </row>
    <row r="897" spans="1:1" x14ac:dyDescent="0.25">
      <c r="A897" t="str">
        <f ca="1">IF(Valores!B897&lt;&gt;"", SUBSTITUTE(SUBSTITUTE(SUBSTITUTE($A$2, "{tbl}", d_TblName), "{field_list}", d_FieldList), "{values_list}", Valores!B897), "")</f>
        <v>INSERT INTO {{%puestos}} (clave, descr, nombre, puesto_stps, clave_stps, activo, id_rev, id_reg_cont, nivel, familia, labores, regimen, clasif) VALUES (127405, 'VIGILANTE DE TERRENOS', '', 'VIGILANTE', 942031000, 1, 1, 2, 12, 74, 5, 'S', '12.74.05');</v>
      </c>
    </row>
    <row r="898" spans="1:1" x14ac:dyDescent="0.25">
      <c r="A898" t="str">
        <f ca="1">IF(Valores!B898&lt;&gt;"", SUBSTITUTE(SUBSTITUTE(SUBSTITUTE($A$2, "{tbl}", d_TblName), "{field_list}", d_FieldList), "{values_list}", Valores!B898), "")</f>
        <v/>
      </c>
    </row>
    <row r="899" spans="1:1" x14ac:dyDescent="0.25">
      <c r="A899" t="str">
        <f ca="1">IF(Valores!B899&lt;&gt;"", SUBSTITUTE(SUBSTITUTE(SUBSTITUTE($A$2, "{tbl}", d_TblName), "{field_list}", d_FieldList), "{values_list}", Valores!B899), "")</f>
        <v/>
      </c>
    </row>
    <row r="900" spans="1:1" x14ac:dyDescent="0.25">
      <c r="A900" t="str">
        <f ca="1">IF(Valores!B900&lt;&gt;"", SUBSTITUTE(SUBSTITUTE(SUBSTITUTE($A$2, "{tbl}", d_TblName), "{field_list}", d_FieldList), "{values_list}", Valores!B900), "")</f>
        <v/>
      </c>
    </row>
    <row r="901" spans="1:1" x14ac:dyDescent="0.25">
      <c r="A901" t="str">
        <f ca="1">IF(Valores!B901&lt;&gt;"", SUBSTITUTE(SUBSTITUTE(SUBSTITUTE($A$2, "{tbl}", d_TblName), "{field_list}", d_FieldList), "{values_list}", Valores!B901), "")</f>
        <v/>
      </c>
    </row>
    <row r="902" spans="1:1" x14ac:dyDescent="0.25">
      <c r="A902" t="str">
        <f ca="1">IF(Valores!B902&lt;&gt;"", SUBSTITUTE(SUBSTITUTE(SUBSTITUTE($A$2, "{tbl}", d_TblName), "{field_list}", d_FieldList), "{values_list}", Valores!B902), "")</f>
        <v/>
      </c>
    </row>
    <row r="903" spans="1:1" x14ac:dyDescent="0.25">
      <c r="A903" t="str">
        <f ca="1">IF(Valores!B903&lt;&gt;"", SUBSTITUTE(SUBSTITUTE(SUBSTITUTE($A$2, "{tbl}", d_TblName), "{field_list}", d_FieldList), "{values_list}", Valores!B903), "")</f>
        <v/>
      </c>
    </row>
    <row r="904" spans="1:1" x14ac:dyDescent="0.25">
      <c r="A904" t="str">
        <f ca="1">IF(Valores!B904&lt;&gt;"", SUBSTITUTE(SUBSTITUTE(SUBSTITUTE($A$2, "{tbl}", d_TblName), "{field_list}", d_FieldList), "{values_list}", Valores!B904), "")</f>
        <v/>
      </c>
    </row>
    <row r="905" spans="1:1" x14ac:dyDescent="0.25">
      <c r="A905" t="str">
        <f ca="1">IF(Valores!B905&lt;&gt;"", SUBSTITUTE(SUBSTITUTE(SUBSTITUTE($A$2, "{tbl}", d_TblName), "{field_list}", d_FieldList), "{values_list}", Valores!B905), "")</f>
        <v/>
      </c>
    </row>
    <row r="906" spans="1:1" x14ac:dyDescent="0.25">
      <c r="A906" t="str">
        <f ca="1">IF(Valores!B906&lt;&gt;"", SUBSTITUTE(SUBSTITUTE(SUBSTITUTE($A$2, "{tbl}", d_TblName), "{field_list}", d_FieldList), "{values_list}", Valores!B906), "")</f>
        <v/>
      </c>
    </row>
    <row r="907" spans="1:1" x14ac:dyDescent="0.25">
      <c r="A907" t="str">
        <f ca="1">IF(Valores!B907&lt;&gt;"", SUBSTITUTE(SUBSTITUTE(SUBSTITUTE($A$2, "{tbl}", d_TblName), "{field_list}", d_FieldList), "{values_list}", Valores!B907), "")</f>
        <v/>
      </c>
    </row>
    <row r="908" spans="1:1" x14ac:dyDescent="0.25">
      <c r="A908" t="str">
        <f ca="1">IF(Valores!B908&lt;&gt;"", SUBSTITUTE(SUBSTITUTE(SUBSTITUTE($A$2, "{tbl}", d_TblName), "{field_list}", d_FieldList), "{values_list}", Valores!B908), "")</f>
        <v/>
      </c>
    </row>
    <row r="909" spans="1:1" x14ac:dyDescent="0.25">
      <c r="A909" t="str">
        <f ca="1">IF(Valores!B909&lt;&gt;"", SUBSTITUTE(SUBSTITUTE(SUBSTITUTE($A$2, "{tbl}", d_TblName), "{field_list}", d_FieldList), "{values_list}", Valores!B909), "")</f>
        <v/>
      </c>
    </row>
    <row r="910" spans="1:1" x14ac:dyDescent="0.25">
      <c r="A910" t="str">
        <f ca="1">IF(Valores!B910&lt;&gt;"", SUBSTITUTE(SUBSTITUTE(SUBSTITUTE($A$2, "{tbl}", d_TblName), "{field_list}", d_FieldList), "{values_list}", Valores!B910), "")</f>
        <v/>
      </c>
    </row>
    <row r="911" spans="1:1" x14ac:dyDescent="0.25">
      <c r="A911" t="str">
        <f ca="1">IF(Valores!B911&lt;&gt;"", SUBSTITUTE(SUBSTITUTE(SUBSTITUTE($A$2, "{tbl}", d_TblName), "{field_list}", d_FieldList), "{values_list}", Valores!B911), "")</f>
        <v/>
      </c>
    </row>
    <row r="912" spans="1:1" x14ac:dyDescent="0.25">
      <c r="A912" t="str">
        <f ca="1">IF(Valores!B912&lt;&gt;"", SUBSTITUTE(SUBSTITUTE(SUBSTITUTE($A$2, "{tbl}", d_TblName), "{field_list}", d_FieldList), "{values_list}", Valores!B912), "")</f>
        <v/>
      </c>
    </row>
    <row r="913" spans="1:1" x14ac:dyDescent="0.25">
      <c r="A913" t="str">
        <f ca="1">IF(Valores!B913&lt;&gt;"", SUBSTITUTE(SUBSTITUTE(SUBSTITUTE($A$2, "{tbl}", d_TblName), "{field_list}", d_FieldList), "{values_list}", Valores!B913), "")</f>
        <v/>
      </c>
    </row>
    <row r="914" spans="1:1" x14ac:dyDescent="0.25">
      <c r="A914" t="str">
        <f ca="1">IF(Valores!B914&lt;&gt;"", SUBSTITUTE(SUBSTITUTE(SUBSTITUTE($A$2, "{tbl}", d_TblName), "{field_list}", d_FieldList), "{values_list}", Valores!B914), "")</f>
        <v/>
      </c>
    </row>
    <row r="915" spans="1:1" x14ac:dyDescent="0.25">
      <c r="A915" t="str">
        <f>IF(Valores!B915&lt;&gt;"", SUBSTITUTE(SUBSTITUTE(SUBSTITUTE($A$2, "{tbl}", d_TblName), "{field_list}", d_FieldList), "{values_list}", Valores!B915), "")</f>
        <v/>
      </c>
    </row>
    <row r="916" spans="1:1" x14ac:dyDescent="0.25">
      <c r="A916" t="str">
        <f>IF(Valores!B916&lt;&gt;"", SUBSTITUTE(SUBSTITUTE(SUBSTITUTE($A$2, "{tbl}", d_TblName), "{field_list}", d_FieldList), "{values_list}", Valores!B916), "")</f>
        <v/>
      </c>
    </row>
    <row r="917" spans="1:1" x14ac:dyDescent="0.25">
      <c r="A917" t="str">
        <f>IF(Valores!B917&lt;&gt;"", SUBSTITUTE(SUBSTITUTE(SUBSTITUTE($A$2, "{tbl}", d_TblName), "{field_list}", d_FieldList), "{values_list}", Valores!B917), "")</f>
        <v/>
      </c>
    </row>
    <row r="918" spans="1:1" x14ac:dyDescent="0.25">
      <c r="A918" t="str">
        <f>IF(Valores!B918&lt;&gt;"", SUBSTITUTE(SUBSTITUTE(SUBSTITUTE($A$2, "{tbl}", d_TblName), "{field_list}", d_FieldList), "{values_list}", Valores!B918), "")</f>
        <v/>
      </c>
    </row>
    <row r="919" spans="1:1" x14ac:dyDescent="0.25">
      <c r="A919" t="str">
        <f>IF(Valores!B919&lt;&gt;"", SUBSTITUTE(SUBSTITUTE(SUBSTITUTE($A$2, "{tbl}", d_TblName), "{field_list}", d_FieldList), "{values_list}", Valores!B919), "")</f>
        <v/>
      </c>
    </row>
    <row r="920" spans="1:1" x14ac:dyDescent="0.25">
      <c r="A920" t="str">
        <f>IF(Valores!B920&lt;&gt;"", SUBSTITUTE(SUBSTITUTE(SUBSTITUTE($A$2, "{tbl}", d_TblName), "{field_list}", d_FieldList), "{values_list}", Valores!B920), "")</f>
        <v/>
      </c>
    </row>
    <row r="921" spans="1:1" x14ac:dyDescent="0.25">
      <c r="A921" t="str">
        <f>IF(Valores!B921&lt;&gt;"", SUBSTITUTE(SUBSTITUTE(SUBSTITUTE($A$2, "{tbl}", d_TblName), "{field_list}", d_FieldList), "{values_list}", Valores!B921), "")</f>
        <v/>
      </c>
    </row>
    <row r="922" spans="1:1" x14ac:dyDescent="0.25">
      <c r="A922" t="str">
        <f>IF(Valores!B922&lt;&gt;"", SUBSTITUTE(SUBSTITUTE(SUBSTITUTE($A$2, "{tbl}", d_TblName), "{field_list}", d_FieldList), "{values_list}", Valores!B922), "")</f>
        <v/>
      </c>
    </row>
    <row r="923" spans="1:1" x14ac:dyDescent="0.25">
      <c r="A923" t="str">
        <f>IF(Valores!B923&lt;&gt;"", SUBSTITUTE(SUBSTITUTE(SUBSTITUTE($A$2, "{tbl}", d_TblName), "{field_list}", d_FieldList), "{values_list}", Valores!B923), "")</f>
        <v/>
      </c>
    </row>
    <row r="924" spans="1:1" x14ac:dyDescent="0.25">
      <c r="A924" t="str">
        <f>IF(Valores!B924&lt;&gt;"", SUBSTITUTE(SUBSTITUTE(SUBSTITUTE($A$2, "{tbl}", d_TblName), "{field_list}", d_FieldList), "{values_list}", Valores!B924), "")</f>
        <v/>
      </c>
    </row>
    <row r="925" spans="1:1" x14ac:dyDescent="0.25">
      <c r="A925" t="str">
        <f>IF(Valores!B925&lt;&gt;"", SUBSTITUTE(SUBSTITUTE(SUBSTITUTE($A$2, "{tbl}", d_TblName), "{field_list}", d_FieldList), "{values_list}", Valores!B925), "")</f>
        <v/>
      </c>
    </row>
    <row r="926" spans="1:1" x14ac:dyDescent="0.25">
      <c r="A926" t="str">
        <f>IF(Valores!B926&lt;&gt;"", SUBSTITUTE(SUBSTITUTE(SUBSTITUTE($A$2, "{tbl}", d_TblName), "{field_list}", d_FieldList), "{values_list}", Valores!B926), "")</f>
        <v/>
      </c>
    </row>
    <row r="927" spans="1:1" x14ac:dyDescent="0.25">
      <c r="A927" t="str">
        <f>IF(Valores!B927&lt;&gt;"", SUBSTITUTE(SUBSTITUTE(SUBSTITUTE($A$2, "{tbl}", d_TblName), "{field_list}", d_FieldList), "{values_list}", Valores!B927), "")</f>
        <v/>
      </c>
    </row>
    <row r="928" spans="1:1" x14ac:dyDescent="0.25">
      <c r="A928" t="str">
        <f>IF(Valores!B928&lt;&gt;"", SUBSTITUTE(SUBSTITUTE(SUBSTITUTE($A$2, "{tbl}", d_TblName), "{field_list}", d_FieldList), "{values_list}", Valores!B928), "")</f>
        <v/>
      </c>
    </row>
    <row r="929" spans="1:1" x14ac:dyDescent="0.25">
      <c r="A929" t="str">
        <f>IF(Valores!B929&lt;&gt;"", SUBSTITUTE(SUBSTITUTE(SUBSTITUTE($A$2, "{tbl}", d_TblName), "{field_list}", d_FieldList), "{values_list}", Valores!B929), "")</f>
        <v/>
      </c>
    </row>
    <row r="930" spans="1:1" x14ac:dyDescent="0.25">
      <c r="A930" t="str">
        <f>IF(Valores!B930&lt;&gt;"", SUBSTITUTE(SUBSTITUTE(SUBSTITUTE($A$2, "{tbl}", d_TblName), "{field_list}", d_FieldList), "{values_list}", Valores!B930), "")</f>
        <v/>
      </c>
    </row>
    <row r="931" spans="1:1" x14ac:dyDescent="0.25">
      <c r="A931" t="str">
        <f>IF(Valores!B931&lt;&gt;"", SUBSTITUTE(SUBSTITUTE(SUBSTITUTE($A$2, "{tbl}", d_TblName), "{field_list}", d_FieldList), "{values_list}", Valores!B931), "")</f>
        <v/>
      </c>
    </row>
    <row r="932" spans="1:1" x14ac:dyDescent="0.25">
      <c r="A932" t="str">
        <f>IF(Valores!B932&lt;&gt;"", SUBSTITUTE(SUBSTITUTE(SUBSTITUTE($A$2, "{tbl}", d_TblName), "{field_list}", d_FieldList), "{values_list}", Valores!B932), "")</f>
        <v/>
      </c>
    </row>
    <row r="933" spans="1:1" x14ac:dyDescent="0.25">
      <c r="A933" t="str">
        <f>IF(Valores!B933&lt;&gt;"", SUBSTITUTE(SUBSTITUTE(SUBSTITUTE($A$2, "{tbl}", d_TblName), "{field_list}", d_FieldList), "{values_list}", Valores!B933), "")</f>
        <v/>
      </c>
    </row>
    <row r="934" spans="1:1" x14ac:dyDescent="0.25">
      <c r="A934" t="str">
        <f>IF(Valores!B934&lt;&gt;"", SUBSTITUTE(SUBSTITUTE(SUBSTITUTE($A$2, "{tbl}", d_TblName), "{field_list}", d_FieldList), "{values_list}", Valores!B934), "")</f>
        <v/>
      </c>
    </row>
    <row r="935" spans="1:1" x14ac:dyDescent="0.25">
      <c r="A935" t="str">
        <f>IF(Valores!B935&lt;&gt;"", SUBSTITUTE(SUBSTITUTE(SUBSTITUTE($A$2, "{tbl}", d_TblName), "{field_list}", d_FieldList), "{values_list}", Valores!B935), "")</f>
        <v/>
      </c>
    </row>
    <row r="936" spans="1:1" x14ac:dyDescent="0.25">
      <c r="A936" t="str">
        <f>IF(Valores!B936&lt;&gt;"", SUBSTITUTE(SUBSTITUTE(SUBSTITUTE($A$2, "{tbl}", d_TblName), "{field_list}", d_FieldList), "{values_list}", Valores!B936), "")</f>
        <v/>
      </c>
    </row>
    <row r="937" spans="1:1" x14ac:dyDescent="0.25">
      <c r="A937" t="str">
        <f>IF(Valores!B937&lt;&gt;"", SUBSTITUTE(SUBSTITUTE(SUBSTITUTE($A$2, "{tbl}", d_TblName), "{field_list}", d_FieldList), "{values_list}", Valores!B937), "")</f>
        <v/>
      </c>
    </row>
    <row r="938" spans="1:1" x14ac:dyDescent="0.25">
      <c r="A938" t="str">
        <f>IF(Valores!B938&lt;&gt;"", SUBSTITUTE(SUBSTITUTE(SUBSTITUTE($A$2, "{tbl}", d_TblName), "{field_list}", d_FieldList), "{values_list}", Valores!B938), "")</f>
        <v/>
      </c>
    </row>
    <row r="939" spans="1:1" x14ac:dyDescent="0.25">
      <c r="A939" t="str">
        <f>IF(Valores!B939&lt;&gt;"", SUBSTITUTE(SUBSTITUTE(SUBSTITUTE($A$2, "{tbl}", d_TblName), "{field_list}", d_FieldList), "{values_list}", Valores!B939), "")</f>
        <v/>
      </c>
    </row>
    <row r="940" spans="1:1" x14ac:dyDescent="0.25">
      <c r="A940" t="str">
        <f>IF(Valores!B940&lt;&gt;"", SUBSTITUTE(SUBSTITUTE(SUBSTITUTE($A$2, "{tbl}", d_TblName), "{field_list}", d_FieldList), "{values_list}", Valores!B940), "")</f>
        <v/>
      </c>
    </row>
    <row r="941" spans="1:1" x14ac:dyDescent="0.25">
      <c r="A941" t="str">
        <f>IF(Valores!B941&lt;&gt;"", SUBSTITUTE(SUBSTITUTE(SUBSTITUTE($A$2, "{tbl}", d_TblName), "{field_list}", d_FieldList), "{values_list}", Valores!B941), "")</f>
        <v/>
      </c>
    </row>
    <row r="942" spans="1:1" x14ac:dyDescent="0.25">
      <c r="A942" t="str">
        <f>IF(Valores!B942&lt;&gt;"", SUBSTITUTE(SUBSTITUTE(SUBSTITUTE($A$2, "{tbl}", d_TblName), "{field_list}", d_FieldList), "{values_list}", Valores!B942), "")</f>
        <v/>
      </c>
    </row>
    <row r="943" spans="1:1" x14ac:dyDescent="0.25">
      <c r="A943" t="str">
        <f>IF(Valores!B943&lt;&gt;"", SUBSTITUTE(SUBSTITUTE(SUBSTITUTE($A$2, "{tbl}", d_TblName), "{field_list}", d_FieldList), "{values_list}", Valores!B943), "")</f>
        <v/>
      </c>
    </row>
    <row r="944" spans="1:1" x14ac:dyDescent="0.25">
      <c r="A944" t="str">
        <f>IF(Valores!B944&lt;&gt;"", SUBSTITUTE(SUBSTITUTE(SUBSTITUTE($A$2, "{tbl}", d_TblName), "{field_list}", d_FieldList), "{values_list}", Valores!B944), "")</f>
        <v/>
      </c>
    </row>
    <row r="945" spans="1:1" x14ac:dyDescent="0.25">
      <c r="A945" t="str">
        <f>IF(Valores!B945&lt;&gt;"", SUBSTITUTE(SUBSTITUTE(SUBSTITUTE($A$2, "{tbl}", d_TblName), "{field_list}", d_FieldList), "{values_list}", Valores!B945), "")</f>
        <v/>
      </c>
    </row>
    <row r="946" spans="1:1" x14ac:dyDescent="0.25">
      <c r="A946" t="str">
        <f>IF(Valores!B946&lt;&gt;"", SUBSTITUTE(SUBSTITUTE(SUBSTITUTE($A$2, "{tbl}", d_TblName), "{field_list}", d_FieldList), "{values_list}", Valores!B946), "")</f>
        <v/>
      </c>
    </row>
    <row r="947" spans="1:1" x14ac:dyDescent="0.25">
      <c r="A947" t="str">
        <f>IF(Valores!B947&lt;&gt;"", SUBSTITUTE(SUBSTITUTE(SUBSTITUTE($A$2, "{tbl}", d_TblName), "{field_list}", d_FieldList), "{values_list}", Valores!B947), "")</f>
        <v/>
      </c>
    </row>
    <row r="948" spans="1:1" x14ac:dyDescent="0.25">
      <c r="A948" t="str">
        <f>IF(Valores!B948&lt;&gt;"", SUBSTITUTE(SUBSTITUTE(SUBSTITUTE($A$2, "{tbl}", d_TblName), "{field_list}", d_FieldList), "{values_list}", Valores!B948), "")</f>
        <v/>
      </c>
    </row>
    <row r="949" spans="1:1" x14ac:dyDescent="0.25">
      <c r="A949" t="str">
        <f>IF(Valores!B949&lt;&gt;"", SUBSTITUTE(SUBSTITUTE(SUBSTITUTE($A$2, "{tbl}", d_TblName), "{field_list}", d_FieldList), "{values_list}", Valores!B949), "")</f>
        <v/>
      </c>
    </row>
    <row r="950" spans="1:1" x14ac:dyDescent="0.25">
      <c r="A950" t="str">
        <f>IF(Valores!B950&lt;&gt;"", SUBSTITUTE(SUBSTITUTE(SUBSTITUTE($A$2, "{tbl}", d_TblName), "{field_list}", d_FieldList), "{values_list}", Valores!B950), "")</f>
        <v/>
      </c>
    </row>
    <row r="951" spans="1:1" x14ac:dyDescent="0.25">
      <c r="A951" t="str">
        <f>IF(Valores!B951&lt;&gt;"", SUBSTITUTE(SUBSTITUTE(SUBSTITUTE($A$2, "{tbl}", d_TblName), "{field_list}", d_FieldList), "{values_list}", Valores!B951), "")</f>
        <v/>
      </c>
    </row>
    <row r="952" spans="1:1" x14ac:dyDescent="0.25">
      <c r="A952" t="str">
        <f>IF(Valores!B952&lt;&gt;"", SUBSTITUTE(SUBSTITUTE(SUBSTITUTE($A$2, "{tbl}", d_TblName), "{field_list}", d_FieldList), "{values_list}", Valores!B952), "")</f>
        <v/>
      </c>
    </row>
    <row r="953" spans="1:1" x14ac:dyDescent="0.25">
      <c r="A953" t="str">
        <f>IF(Valores!B953&lt;&gt;"", SUBSTITUTE(SUBSTITUTE(SUBSTITUTE($A$2, "{tbl}", d_TblName), "{field_list}", d_FieldList), "{values_list}", Valores!B953), "")</f>
        <v/>
      </c>
    </row>
    <row r="954" spans="1:1" x14ac:dyDescent="0.25">
      <c r="A954" t="str">
        <f>IF(Valores!B954&lt;&gt;"", SUBSTITUTE(SUBSTITUTE(SUBSTITUTE($A$2, "{tbl}", d_TblName), "{field_list}", d_FieldList), "{values_list}", Valores!B954), "")</f>
        <v/>
      </c>
    </row>
    <row r="955" spans="1:1" x14ac:dyDescent="0.25">
      <c r="A955" t="str">
        <f>IF(Valores!B955&lt;&gt;"", SUBSTITUTE(SUBSTITUTE(SUBSTITUTE($A$2, "{tbl}", d_TblName), "{field_list}", d_FieldList), "{values_list}", Valores!B955), "")</f>
        <v/>
      </c>
    </row>
    <row r="956" spans="1:1" x14ac:dyDescent="0.25">
      <c r="A956" t="str">
        <f>IF(Valores!B956&lt;&gt;"", SUBSTITUTE(SUBSTITUTE(SUBSTITUTE($A$2, "{tbl}", d_TblName), "{field_list}", d_FieldList), "{values_list}", Valores!B956), "")</f>
        <v/>
      </c>
    </row>
    <row r="957" spans="1:1" x14ac:dyDescent="0.25">
      <c r="A957" t="str">
        <f>IF(Valores!B957&lt;&gt;"", SUBSTITUTE(SUBSTITUTE(SUBSTITUTE($A$2, "{tbl}", d_TblName), "{field_list}", d_FieldList), "{values_list}", Valores!B957), "")</f>
        <v/>
      </c>
    </row>
    <row r="958" spans="1:1" x14ac:dyDescent="0.25">
      <c r="A958" t="str">
        <f>IF(Valores!B958&lt;&gt;"", SUBSTITUTE(SUBSTITUTE(SUBSTITUTE($A$2, "{tbl}", d_TblName), "{field_list}", d_FieldList), "{values_list}", Valores!B958), "")</f>
        <v/>
      </c>
    </row>
    <row r="959" spans="1:1" x14ac:dyDescent="0.25">
      <c r="A959" t="str">
        <f>IF(Valores!B959&lt;&gt;"", SUBSTITUTE(SUBSTITUTE(SUBSTITUTE($A$2, "{tbl}", d_TblName), "{field_list}", d_FieldList), "{values_list}", Valores!B959), "")</f>
        <v/>
      </c>
    </row>
    <row r="960" spans="1:1" x14ac:dyDescent="0.25">
      <c r="A960" t="str">
        <f>IF(Valores!B960&lt;&gt;"", SUBSTITUTE(SUBSTITUTE(SUBSTITUTE($A$2, "{tbl}", d_TblName), "{field_list}", d_FieldList), "{values_list}", Valores!B960), "")</f>
        <v/>
      </c>
    </row>
    <row r="961" spans="1:1" x14ac:dyDescent="0.25">
      <c r="A961" t="str">
        <f>IF(Valores!B961&lt;&gt;"", SUBSTITUTE(SUBSTITUTE(SUBSTITUTE($A$2, "{tbl}", d_TblName), "{field_list}", d_FieldList), "{values_list}", Valores!B961), "")</f>
        <v/>
      </c>
    </row>
    <row r="962" spans="1:1" x14ac:dyDescent="0.25">
      <c r="A962" t="str">
        <f>IF(Valores!B962&lt;&gt;"", SUBSTITUTE(SUBSTITUTE(SUBSTITUTE($A$2, "{tbl}", d_TblName), "{field_list}", d_FieldList), "{values_list}", Valores!B962), "")</f>
        <v/>
      </c>
    </row>
    <row r="963" spans="1:1" x14ac:dyDescent="0.25">
      <c r="A963" t="str">
        <f>IF(Valores!B963&lt;&gt;"", SUBSTITUTE(SUBSTITUTE(SUBSTITUTE($A$2, "{tbl}", d_TblName), "{field_list}", d_FieldList), "{values_list}", Valores!B963), "")</f>
        <v/>
      </c>
    </row>
    <row r="964" spans="1:1" x14ac:dyDescent="0.25">
      <c r="A964" t="str">
        <f>IF(Valores!B964&lt;&gt;"", SUBSTITUTE(SUBSTITUTE(SUBSTITUTE($A$2, "{tbl}", d_TblName), "{field_list}", d_FieldList), "{values_list}", Valores!B964), "")</f>
        <v/>
      </c>
    </row>
    <row r="965" spans="1:1" x14ac:dyDescent="0.25">
      <c r="A965" t="str">
        <f>IF(Valores!B965&lt;&gt;"", SUBSTITUTE(SUBSTITUTE(SUBSTITUTE($A$2, "{tbl}", d_TblName), "{field_list}", d_FieldList), "{values_list}", Valores!B965), "")</f>
        <v/>
      </c>
    </row>
    <row r="966" spans="1:1" x14ac:dyDescent="0.25">
      <c r="A966" t="str">
        <f>IF(Valores!B966&lt;&gt;"", SUBSTITUTE(SUBSTITUTE(SUBSTITUTE($A$2, "{tbl}", d_TblName), "{field_list}", d_FieldList), "{values_list}", Valores!B966), "")</f>
        <v/>
      </c>
    </row>
    <row r="967" spans="1:1" x14ac:dyDescent="0.25">
      <c r="A967" t="str">
        <f>IF(Valores!B967&lt;&gt;"", SUBSTITUTE(SUBSTITUTE(SUBSTITUTE($A$2, "{tbl}", d_TblName), "{field_list}", d_FieldList), "{values_list}", Valores!B967), "")</f>
        <v/>
      </c>
    </row>
    <row r="968" spans="1:1" x14ac:dyDescent="0.25">
      <c r="A968" t="str">
        <f>IF(Valores!B968&lt;&gt;"", SUBSTITUTE(SUBSTITUTE(SUBSTITUTE($A$2, "{tbl}", d_TblName), "{field_list}", d_FieldList), "{values_list}", Valores!B968), "")</f>
        <v/>
      </c>
    </row>
    <row r="969" spans="1:1" x14ac:dyDescent="0.25">
      <c r="A969" t="str">
        <f>IF(Valores!B969&lt;&gt;"", SUBSTITUTE(SUBSTITUTE(SUBSTITUTE($A$2, "{tbl}", d_TblName), "{field_list}", d_FieldList), "{values_list}", Valores!B969), "")</f>
        <v/>
      </c>
    </row>
    <row r="970" spans="1:1" x14ac:dyDescent="0.25">
      <c r="A970" t="str">
        <f>IF(Valores!B970&lt;&gt;"", SUBSTITUTE(SUBSTITUTE(SUBSTITUTE($A$2, "{tbl}", d_TblName), "{field_list}", d_FieldList), "{values_list}", Valores!B970), "")</f>
        <v/>
      </c>
    </row>
    <row r="971" spans="1:1" x14ac:dyDescent="0.25">
      <c r="A971" t="str">
        <f>IF(Valores!B971&lt;&gt;"", SUBSTITUTE(SUBSTITUTE(SUBSTITUTE($A$2, "{tbl}", d_TblName), "{field_list}", d_FieldList), "{values_list}", Valores!B971), "")</f>
        <v/>
      </c>
    </row>
    <row r="972" spans="1:1" x14ac:dyDescent="0.25">
      <c r="A972" t="str">
        <f>IF(Valores!B972&lt;&gt;"", SUBSTITUTE(SUBSTITUTE(SUBSTITUTE($A$2, "{tbl}", d_TblName), "{field_list}", d_FieldList), "{values_list}", Valores!B972), "")</f>
        <v/>
      </c>
    </row>
    <row r="973" spans="1:1" x14ac:dyDescent="0.25">
      <c r="A973" t="str">
        <f>IF(Valores!B973&lt;&gt;"", SUBSTITUTE(SUBSTITUTE(SUBSTITUTE($A$2, "{tbl}", d_TblName), "{field_list}", d_FieldList), "{values_list}", Valores!B973), "")</f>
        <v/>
      </c>
    </row>
    <row r="974" spans="1:1" x14ac:dyDescent="0.25">
      <c r="A974" t="str">
        <f>IF(Valores!B974&lt;&gt;"", SUBSTITUTE(SUBSTITUTE(SUBSTITUTE($A$2, "{tbl}", d_TblName), "{field_list}", d_FieldList), "{values_list}", Valores!B974), "")</f>
        <v/>
      </c>
    </row>
    <row r="975" spans="1:1" x14ac:dyDescent="0.25">
      <c r="A975" t="str">
        <f>IF(Valores!B975&lt;&gt;"", SUBSTITUTE(SUBSTITUTE(SUBSTITUTE($A$2, "{tbl}", d_TblName), "{field_list}", d_FieldList), "{values_list}", Valores!B975), "")</f>
        <v/>
      </c>
    </row>
    <row r="976" spans="1:1" x14ac:dyDescent="0.25">
      <c r="A976" t="str">
        <f>IF(Valores!B976&lt;&gt;"", SUBSTITUTE(SUBSTITUTE(SUBSTITUTE($A$2, "{tbl}", d_TblName), "{field_list}", d_FieldList), "{values_list}", Valores!B976), "")</f>
        <v/>
      </c>
    </row>
    <row r="977" spans="1:1" x14ac:dyDescent="0.25">
      <c r="A977" t="str">
        <f>IF(Valores!B977&lt;&gt;"", SUBSTITUTE(SUBSTITUTE(SUBSTITUTE($A$2, "{tbl}", d_TblName), "{field_list}", d_FieldList), "{values_list}", Valores!B977), "")</f>
        <v/>
      </c>
    </row>
    <row r="978" spans="1:1" x14ac:dyDescent="0.25">
      <c r="A978" t="str">
        <f>IF(Valores!B978&lt;&gt;"", SUBSTITUTE(SUBSTITUTE(SUBSTITUTE($A$2, "{tbl}", d_TblName), "{field_list}", d_FieldList), "{values_list}", Valores!B978), "")</f>
        <v/>
      </c>
    </row>
    <row r="979" spans="1:1" x14ac:dyDescent="0.25">
      <c r="A979" t="str">
        <f>IF(Valores!B979&lt;&gt;"", SUBSTITUTE(SUBSTITUTE(SUBSTITUTE($A$2, "{tbl}", d_TblName), "{field_list}", d_FieldList), "{values_list}", Valores!B979), "")</f>
        <v/>
      </c>
    </row>
    <row r="980" spans="1:1" x14ac:dyDescent="0.25">
      <c r="A980" t="str">
        <f>IF(Valores!B980&lt;&gt;"", SUBSTITUTE(SUBSTITUTE(SUBSTITUTE($A$2, "{tbl}", d_TblName), "{field_list}", d_FieldList), "{values_list}", Valores!B980), "")</f>
        <v/>
      </c>
    </row>
    <row r="981" spans="1:1" x14ac:dyDescent="0.25">
      <c r="A981" t="str">
        <f>IF(Valores!B981&lt;&gt;"", SUBSTITUTE(SUBSTITUTE(SUBSTITUTE($A$2, "{tbl}", d_TblName), "{field_list}", d_FieldList), "{values_list}", Valores!B981), "")</f>
        <v/>
      </c>
    </row>
    <row r="982" spans="1:1" x14ac:dyDescent="0.25">
      <c r="A982" t="str">
        <f>IF(Valores!B982&lt;&gt;"", SUBSTITUTE(SUBSTITUTE(SUBSTITUTE($A$2, "{tbl}", d_TblName), "{field_list}", d_FieldList), "{values_list}", Valores!B982), "")</f>
        <v/>
      </c>
    </row>
    <row r="983" spans="1:1" x14ac:dyDescent="0.25">
      <c r="A983" t="str">
        <f>IF(Valores!B983&lt;&gt;"", SUBSTITUTE(SUBSTITUTE(SUBSTITUTE($A$2, "{tbl}", d_TblName), "{field_list}", d_FieldList), "{values_list}", Valores!B983), "")</f>
        <v/>
      </c>
    </row>
    <row r="984" spans="1:1" x14ac:dyDescent="0.25">
      <c r="A984" t="str">
        <f>IF(Valores!B984&lt;&gt;"", SUBSTITUTE(SUBSTITUTE(SUBSTITUTE($A$2, "{tbl}", d_TblName), "{field_list}", d_FieldList), "{values_list}", Valores!B984), "")</f>
        <v/>
      </c>
    </row>
    <row r="985" spans="1:1" x14ac:dyDescent="0.25">
      <c r="A985" t="str">
        <f>IF(Valores!B985&lt;&gt;"", SUBSTITUTE(SUBSTITUTE(SUBSTITUTE($A$2, "{tbl}", d_TblName), "{field_list}", d_FieldList), "{values_list}", Valores!B985), "")</f>
        <v/>
      </c>
    </row>
    <row r="986" spans="1:1" x14ac:dyDescent="0.25">
      <c r="A986" t="str">
        <f>IF(Valores!B986&lt;&gt;"", SUBSTITUTE(SUBSTITUTE(SUBSTITUTE($A$2, "{tbl}", d_TblName), "{field_list}", d_FieldList), "{values_list}", Valores!B986), "")</f>
        <v/>
      </c>
    </row>
    <row r="987" spans="1:1" x14ac:dyDescent="0.25">
      <c r="A987" t="str">
        <f>IF(Valores!B987&lt;&gt;"", SUBSTITUTE(SUBSTITUTE(SUBSTITUTE($A$2, "{tbl}", d_TblName), "{field_list}", d_FieldList), "{values_list}", Valores!B987), "")</f>
        <v/>
      </c>
    </row>
    <row r="988" spans="1:1" x14ac:dyDescent="0.25">
      <c r="A988" t="str">
        <f>IF(Valores!B988&lt;&gt;"", SUBSTITUTE(SUBSTITUTE(SUBSTITUTE($A$2, "{tbl}", d_TblName), "{field_list}", d_FieldList), "{values_list}", Valores!B988), "")</f>
        <v/>
      </c>
    </row>
    <row r="989" spans="1:1" x14ac:dyDescent="0.25">
      <c r="A989" t="str">
        <f>IF(Valores!B989&lt;&gt;"", SUBSTITUTE(SUBSTITUTE(SUBSTITUTE($A$2, "{tbl}", d_TblName), "{field_list}", d_FieldList), "{values_list}", Valores!B989), "")</f>
        <v/>
      </c>
    </row>
    <row r="990" spans="1:1" x14ac:dyDescent="0.25">
      <c r="A990" t="str">
        <f>IF(Valores!B990&lt;&gt;"", SUBSTITUTE(SUBSTITUTE(SUBSTITUTE($A$2, "{tbl}", d_TblName), "{field_list}", d_FieldList), "{values_list}", Valores!B990), "")</f>
        <v/>
      </c>
    </row>
    <row r="991" spans="1:1" x14ac:dyDescent="0.25">
      <c r="A991" t="str">
        <f>IF(Valores!B991&lt;&gt;"", SUBSTITUTE(SUBSTITUTE(SUBSTITUTE($A$2, "{tbl}", d_TblName), "{field_list}", d_FieldList), "{values_list}", Valores!B991), "")</f>
        <v/>
      </c>
    </row>
    <row r="992" spans="1:1" x14ac:dyDescent="0.25">
      <c r="A992" t="str">
        <f>IF(Valores!B992&lt;&gt;"", SUBSTITUTE(SUBSTITUTE(SUBSTITUTE($A$2, "{tbl}", d_TblName), "{field_list}", d_FieldList), "{values_list}", Valores!B992), "")</f>
        <v/>
      </c>
    </row>
    <row r="993" spans="1:1" x14ac:dyDescent="0.25">
      <c r="A993" t="str">
        <f>IF(Valores!B993&lt;&gt;"", SUBSTITUTE(SUBSTITUTE(SUBSTITUTE($A$2, "{tbl}", d_TblName), "{field_list}", d_FieldList), "{values_list}", Valores!B993), "")</f>
        <v/>
      </c>
    </row>
    <row r="994" spans="1:1" x14ac:dyDescent="0.25">
      <c r="A994" t="str">
        <f>IF(Valores!B994&lt;&gt;"", SUBSTITUTE(SUBSTITUTE(SUBSTITUTE($A$2, "{tbl}", d_TblName), "{field_list}", d_FieldList), "{values_list}", Valores!B994), "")</f>
        <v/>
      </c>
    </row>
    <row r="995" spans="1:1" x14ac:dyDescent="0.25">
      <c r="A995" t="str">
        <f>IF(Valores!B995&lt;&gt;"", SUBSTITUTE(SUBSTITUTE(SUBSTITUTE($A$2, "{tbl}", d_TblName), "{field_list}", d_FieldList), "{values_list}", Valores!B995), "")</f>
        <v/>
      </c>
    </row>
    <row r="996" spans="1:1" x14ac:dyDescent="0.25">
      <c r="A996" t="str">
        <f>IF(Valores!B996&lt;&gt;"", SUBSTITUTE(SUBSTITUTE(SUBSTITUTE($A$2, "{tbl}", d_TblName), "{field_list}", d_FieldList), "{values_list}", Valores!B996), "")</f>
        <v/>
      </c>
    </row>
    <row r="997" spans="1:1" x14ac:dyDescent="0.25">
      <c r="A997" t="str">
        <f>IF(Valores!B997&lt;&gt;"", SUBSTITUTE(SUBSTITUTE(SUBSTITUTE($A$2, "{tbl}", d_TblName), "{field_list}", d_FieldList), "{values_list}", Valores!B997), "")</f>
        <v/>
      </c>
    </row>
    <row r="998" spans="1:1" x14ac:dyDescent="0.25">
      <c r="A998" t="str">
        <f>IF(Valores!B998&lt;&gt;"", SUBSTITUTE(SUBSTITUTE(SUBSTITUTE($A$2, "{tbl}", d_TblName), "{field_list}", d_FieldList), "{values_list}", Valores!B998), "")</f>
        <v/>
      </c>
    </row>
    <row r="999" spans="1:1" x14ac:dyDescent="0.25">
      <c r="A999" t="str">
        <f>IF(Valores!B999&lt;&gt;"", SUBSTITUTE(SUBSTITUTE(SUBSTITUTE($A$2, "{tbl}", d_TblName), "{field_list}", d_FieldList), "{values_list}", Valores!B999), "")</f>
        <v/>
      </c>
    </row>
    <row r="1000" spans="1:1" x14ac:dyDescent="0.25">
      <c r="A1000" t="str">
        <f>IF(Valores!B1000&lt;&gt;"", SUBSTITUTE(SUBSTITUTE(SUBSTITUTE($A$2, "{tbl}", d_TblName), "{field_list}", d_FieldList), "{values_list}", Valores!B1000), "")</f>
        <v/>
      </c>
    </row>
    <row r="1001" spans="1:1" x14ac:dyDescent="0.25">
      <c r="A1001" t="str">
        <f>IF(Valores!B1001&lt;&gt;"", SUBSTITUTE(SUBSTITUTE(SUBSTITUTE($A$2, "{tbl}", d_TblName), "{field_list}", d_FieldList), "{values_list}", Valores!B1001), "")</f>
        <v/>
      </c>
    </row>
    <row r="1002" spans="1:1" x14ac:dyDescent="0.25">
      <c r="A1002" t="str">
        <f>IF(Valores!B1002&lt;&gt;"", SUBSTITUTE(SUBSTITUTE(SUBSTITUTE($A$2, "{tbl}", d_TblName), "{field_list}", d_FieldList), "{values_list}", Valores!B1002), "")</f>
        <v/>
      </c>
    </row>
    <row r="1003" spans="1:1" x14ac:dyDescent="0.25">
      <c r="A1003" t="str">
        <f>IF(Valores!B1003&lt;&gt;"", SUBSTITUTE(SUBSTITUTE(SUBSTITUTE($A$2, "{tbl}", d_TblName), "{field_list}", d_FieldList), "{values_list}", Valores!B1003), "")</f>
        <v/>
      </c>
    </row>
    <row r="1004" spans="1:1" x14ac:dyDescent="0.25">
      <c r="A1004" t="str">
        <f>IF(Valores!B1004&lt;&gt;"", SUBSTITUTE(SUBSTITUTE(SUBSTITUTE($A$2, "{tbl}", d_TblName), "{field_list}", d_FieldList), "{values_list}", Valores!B1004), "")</f>
        <v/>
      </c>
    </row>
    <row r="1005" spans="1:1" x14ac:dyDescent="0.25">
      <c r="A1005" t="str">
        <f>IF(Valores!B1005&lt;&gt;"", SUBSTITUTE(SUBSTITUTE(SUBSTITUTE($A$2, "{tbl}", d_TblName), "{field_list}", d_FieldList), "{values_list}", Valores!B1005), "")</f>
        <v/>
      </c>
    </row>
    <row r="1006" spans="1:1" x14ac:dyDescent="0.25">
      <c r="A1006" t="str">
        <f>IF(Valores!B1006&lt;&gt;"", SUBSTITUTE(SUBSTITUTE(SUBSTITUTE($A$2, "{tbl}", d_TblName), "{field_list}", d_FieldList), "{values_list}", Valores!B1006), "")</f>
        <v/>
      </c>
    </row>
    <row r="1007" spans="1:1" x14ac:dyDescent="0.25">
      <c r="A1007" t="str">
        <f>IF(Valores!B1007&lt;&gt;"", SUBSTITUTE(SUBSTITUTE(SUBSTITUTE($A$2, "{tbl}", d_TblName), "{field_list}", d_FieldList), "{values_list}", Valores!B1007), "")</f>
        <v/>
      </c>
    </row>
    <row r="1008" spans="1:1" x14ac:dyDescent="0.25">
      <c r="A1008" t="str">
        <f>IF(Valores!B1008&lt;&gt;"", SUBSTITUTE(SUBSTITUTE(SUBSTITUTE($A$2, "{tbl}", d_TblName), "{field_list}", d_FieldList), "{values_list}", Valores!B1008), "")</f>
        <v/>
      </c>
    </row>
    <row r="1009" spans="1:1" x14ac:dyDescent="0.25">
      <c r="A1009" t="str">
        <f>IF(Valores!B1009&lt;&gt;"", SUBSTITUTE(SUBSTITUTE(SUBSTITUTE($A$2, "{tbl}", d_TblName), "{field_list}", d_FieldList), "{values_list}", Valores!B1009), "")</f>
        <v/>
      </c>
    </row>
    <row r="1010" spans="1:1" x14ac:dyDescent="0.25">
      <c r="A1010" t="str">
        <f>IF(Valores!B1010&lt;&gt;"", SUBSTITUTE(SUBSTITUTE(SUBSTITUTE($A$2, "{tbl}", d_TblName), "{field_list}", d_FieldList), "{values_list}", Valores!B1010), "")</f>
        <v/>
      </c>
    </row>
    <row r="1011" spans="1:1" x14ac:dyDescent="0.25">
      <c r="A1011" t="str">
        <f>IF(Valores!B1011&lt;&gt;"", SUBSTITUTE(SUBSTITUTE(SUBSTITUTE($A$2, "{tbl}", d_TblName), "{field_list}", d_FieldList), "{values_list}", Valores!B1011), "")</f>
        <v/>
      </c>
    </row>
    <row r="1012" spans="1:1" x14ac:dyDescent="0.25">
      <c r="A1012" t="str">
        <f>IF(Valores!B1012&lt;&gt;"", SUBSTITUTE(SUBSTITUTE(SUBSTITUTE($A$2, "{tbl}", d_TblName), "{field_list}", d_FieldList), "{values_list}", Valores!B1012), "")</f>
        <v/>
      </c>
    </row>
    <row r="1013" spans="1:1" x14ac:dyDescent="0.25">
      <c r="A1013" t="str">
        <f>IF(Valores!B1013&lt;&gt;"", SUBSTITUTE(SUBSTITUTE(SUBSTITUTE($A$2, "{tbl}", d_TblName), "{field_list}", d_FieldList), "{values_list}", Valores!B1013), "")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005"/>
  <sheetViews>
    <sheetView tabSelected="1" topLeftCell="A874" workbookViewId="0">
      <selection activeCell="A5" sqref="A5"/>
    </sheetView>
  </sheetViews>
  <sheetFormatPr baseColWidth="10" defaultRowHeight="15" x14ac:dyDescent="0.25"/>
  <sheetData>
    <row r="2" spans="1:1" x14ac:dyDescent="0.25">
      <c r="A2" t="s">
        <v>20</v>
      </c>
    </row>
    <row r="5" spans="1:1" x14ac:dyDescent="0.25">
      <c r="A5" t="str">
        <f ca="1">IF(Valores!B5&lt;&gt;"",   SUBSTITUTE(SUBSTITUTE($A$2, "{tbl}", d_TblName), "{values_array}", Valores!A5), "")</f>
        <v>$this-&gt;insert ('{{%puestos}}', array('clave' =&gt; 433602, 'descr' =&gt; 'ABOGADO ""A""', 'nombre' =&gt; '', 'puesto_stps' =&gt; ' ABOGADO', 'clave_stps' =&gt; 834010100, 'activo' =&gt; 1, 'id_rev' =&gt; 1, 'id_reg_cont' =&gt; 1, 'nivel' =&gt; 43, 'familia' =&gt; 36, 'labores' =&gt; 2, 'regimen' =&gt; 'C', 'clasif' =&gt; '43.36.02'));</v>
      </c>
    </row>
    <row r="6" spans="1:1" x14ac:dyDescent="0.25">
      <c r="A6" t="str">
        <f ca="1">IF(Valores!B6&lt;&gt;"",   SUBSTITUTE(SUBSTITUTE($A$2, "{tbl}", d_TblName), "{values_array}", Valores!A6), "")</f>
        <v>$this-&gt;insert ('{{%puestos}}', array('clave' =&gt; 413602, 'descr' =&gt; 'ABOGADO ""B""', 'nombre' =&gt; '', 'puesto_stps' =&gt; 'ABOGADO', 'clave_stps' =&gt; 834010100, 'activo' =&gt; 1, 'id_rev' =&gt; 1, 'id_reg_cont' =&gt; 1, 'nivel' =&gt; 41, 'familia' =&gt; 36, 'labores' =&gt; 2, 'regimen' =&gt; 'C', 'clasif' =&gt; '41.36.02'));</v>
      </c>
    </row>
    <row r="7" spans="1:1" x14ac:dyDescent="0.25">
      <c r="A7" t="str">
        <f ca="1">IF(Valores!B7&lt;&gt;"",   SUBSTITUTE(SUBSTITUTE($A$2, "{tbl}", d_TblName), "{values_array}", Valores!A7), "")</f>
        <v>$this-&gt;insert ('{{%puestos}}', array('clave' =&gt; 403602, 'descr' =&gt; 'ABOGADO ""C""', 'nombre' =&gt; '', 'puesto_stps' =&gt; 'ABOGADO', 'clave_stps' =&gt; 834010100, 'activo' =&gt; 1, 'id_rev' =&gt; 1, 'id_reg_cont' =&gt; 1, 'nivel' =&gt; 40, 'familia' =&gt; 36, 'labores' =&gt; 2, 'regimen' =&gt; 'C', 'clasif' =&gt; '40.36.02'));</v>
      </c>
    </row>
    <row r="8" spans="1:1" x14ac:dyDescent="0.25">
      <c r="A8" t="str">
        <f ca="1">IF(Valores!B8&lt;&gt;"",   SUBSTITUTE(SUBSTITUTE($A$2, "{tbl}", d_TblName), "{values_array}", Valores!A8), "")</f>
        <v>$this-&gt;insert ('{{%puestos}}', array('clave' =&gt; 383602, 'descr' =&gt; 'ABOGADO ""D""', 'nombre' =&gt; '', 'puesto_stps' =&gt; 'ABOGADO', 'clave_stps' =&gt; 834010100, 'activo' =&gt; 1, 'id_rev' =&gt; 1, 'id_reg_cont' =&gt; 1, 'nivel' =&gt; 38, 'familia' =&gt; 36, 'labores' =&gt; 2, 'regimen' =&gt; 'C', 'clasif' =&gt; '38.36.02'));</v>
      </c>
    </row>
    <row r="9" spans="1:1" x14ac:dyDescent="0.25">
      <c r="A9" t="str">
        <f ca="1">IF(Valores!B9&lt;&gt;"",   SUBSTITUTE(SUBSTITUTE($A$2, "{tbl}", d_TblName), "{values_array}", Valores!A9), "")</f>
        <v>$this-&gt;insert ('{{%puestos}}', array('clave' =&gt; 343602, 'descr' =&gt; 'ABOGADO ""E""', 'nombre' =&gt; '', 'puesto_stps' =&gt; 'ABOGADO', 'clave_stps' =&gt; 834010100, 'activo' =&gt; 1, 'id_rev' =&gt; 1, 'id_reg_cont' =&gt; 1, 'nivel' =&gt; 34, 'familia' =&gt; 36, 'labores' =&gt; 2, 'regimen' =&gt; 'C', 'clasif' =&gt; '34.36.02'));</v>
      </c>
    </row>
    <row r="10" spans="1:1" x14ac:dyDescent="0.25">
      <c r="A10" t="str">
        <f ca="1">IF(Valores!B10&lt;&gt;"",   SUBSTITUTE(SUBSTITUTE($A$2, "{tbl}", d_TblName), "{values_array}", Valores!A10), "")</f>
        <v>$this-&gt;insert ('{{%puestos}}', array('clave' =&gt; 323602, 'descr' =&gt; 'ABOGADO ""F""', 'nombre' =&gt; '', 'puesto_stps' =&gt; 'ABOGADO', 'clave_stps' =&gt; 834010100, 'activo' =&gt; 1, 'id_rev' =&gt; 1, 'id_reg_cont' =&gt; 1, 'nivel' =&gt; 32, 'familia' =&gt; 36, 'labores' =&gt; 2, 'regimen' =&gt; 'C', 'clasif' =&gt; '32.36.02'));</v>
      </c>
    </row>
    <row r="11" spans="1:1" x14ac:dyDescent="0.25">
      <c r="A11" t="str">
        <f ca="1">IF(Valores!B11&lt;&gt;"",   SUBSTITUTE(SUBSTITUTE($A$2, "{tbl}", d_TblName), "{values_array}", Valores!A11), "")</f>
        <v>$this-&gt;insert ('{{%puestos}}', array('clave' =&gt; 440207, 'descr' =&gt; 'ADMINISTRADOR CENTRO DE TRABAJO ""A""', 'nombre' =&gt; '', 'puesto_stps' =&gt; 'ADMINISTRADOR', 'clave_stps' =&gt; 825080301, 'activo' =&gt; 1, 'id_rev' =&gt; 1, 'id_reg_cont' =&gt; 1, 'nivel' =&gt; 44, 'familia' =&gt; 2, 'labores' =&gt; 7, 'regimen' =&gt; 'C', 'clasif' =&gt; '44.02.07'));</v>
      </c>
    </row>
    <row r="12" spans="1:1" x14ac:dyDescent="0.25">
      <c r="A12" t="str">
        <f ca="1">IF(Valores!B12&lt;&gt;"",   SUBSTITUTE(SUBSTITUTE($A$2, "{tbl}", d_TblName), "{values_array}", Valores!A12), "")</f>
        <v>$this-&gt;insert ('{{%puestos}}', array('clave' =&gt; 430207, 'descr' =&gt; 'ADMINISTRADOR CENTRO DE TRABAJO ""B""', 'nombre' =&gt; '', 'puesto_stps' =&gt; 'ADMINISTRADOR', 'clave_stps' =&gt; 825080301, 'activo' =&gt; 1, 'id_rev' =&gt; 1, 'id_reg_cont' =&gt; 1, 'nivel' =&gt; 43, 'familia' =&gt; 2, 'labores' =&gt; 7, 'regimen' =&gt; 'C', 'clasif' =&gt; '43.02.07'));</v>
      </c>
    </row>
    <row r="13" spans="1:1" x14ac:dyDescent="0.25">
      <c r="A13" t="str">
        <f ca="1">IF(Valores!B13&lt;&gt;"",   SUBSTITUTE(SUBSTITUTE($A$2, "{tbl}", d_TblName), "{values_array}", Valores!A13), "")</f>
        <v>$this-&gt;insert ('{{%puestos}}', array('clave' =&gt; 420207, 'descr' =&gt; 'ADMINISTRADOR CENTRO DE TRABAJO ""C""', 'nombre' =&gt; '', 'puesto_stps' =&gt; 'ADMINISTRADOR', 'clave_stps' =&gt; 825080301, 'activo' =&gt; 1, 'id_rev' =&gt; 1, 'id_reg_cont' =&gt; 1, 'nivel' =&gt; 42, 'familia' =&gt; 2, 'labores' =&gt; 7, 'regimen' =&gt; 'C', 'clasif' =&gt; '42.02.07'));</v>
      </c>
    </row>
    <row r="14" spans="1:1" x14ac:dyDescent="0.25">
      <c r="A14" t="str">
        <f ca="1">IF(Valores!B14&lt;&gt;"",   SUBSTITUTE(SUBSTITUTE($A$2, "{tbl}", d_TblName), "{values_array}", Valores!A14), "")</f>
        <v>$this-&gt;insert ('{{%puestos}}', array('clave' =&gt; 410207, 'descr' =&gt; 'ADMINISTRADOR CENTRO DE TRABAJO ""D""', 'nombre' =&gt; '', 'puesto_stps' =&gt; 'ADMINISTRADOR', 'clave_stps' =&gt; 825080301, 'activo' =&gt; 1, 'id_rev' =&gt; 1, 'id_reg_cont' =&gt; 1, 'nivel' =&gt; 41, 'familia' =&gt; 2, 'labores' =&gt; 7, 'regimen' =&gt; 'C', 'clasif' =&gt; '41.02.07'));</v>
      </c>
    </row>
    <row r="15" spans="1:1" x14ac:dyDescent="0.25">
      <c r="A15" t="str">
        <f ca="1">IF(Valores!B15&lt;&gt;"",   SUBSTITUTE(SUBSTITUTE($A$2, "{tbl}", d_TblName), "{values_array}", Valores!A15), "")</f>
        <v>$this-&gt;insert ('{{%puestos}}', array('clave' =&gt; 400207, 'descr' =&gt; 'ADMINISTRADOR CENTRO DE TRABAJO ""E""', 'nombre' =&gt; '', 'puesto_stps' =&gt; 'ADMINISTRADOR', 'clave_stps' =&gt; 825080301, 'activo' =&gt; 1, 'id_rev' =&gt; 1, 'id_reg_cont' =&gt; 1, 'nivel' =&gt; 40, 'familia' =&gt; 2, 'labores' =&gt; 7, 'regimen' =&gt; 'C', 'clasif' =&gt; '40.02.07'));</v>
      </c>
    </row>
    <row r="16" spans="1:1" x14ac:dyDescent="0.25">
      <c r="A16" t="str">
        <f ca="1">IF(Valores!B16&lt;&gt;"",   SUBSTITUTE(SUBSTITUTE($A$2, "{tbl}", d_TblName), "{values_array}", Valores!A16), "")</f>
        <v>$this-&gt;insert ('{{%puestos}}', array('clave' =&gt; 390207, 'descr' =&gt; 'ADMINISTRADOR CENTRO DE TRABAJO ""F""', 'nombre' =&gt; '', 'puesto_stps' =&gt; 'ADMINISTRADOR', 'clave_stps' =&gt; 825080301, 'activo' =&gt; 1, 'id_rev' =&gt; 1, 'id_reg_cont' =&gt; 1, 'nivel' =&gt; 39, 'familia' =&gt; 2, 'labores' =&gt; 7, 'regimen' =&gt; 'C', 'clasif' =&gt; '39.02.07'));</v>
      </c>
    </row>
    <row r="17" spans="1:1" x14ac:dyDescent="0.25">
      <c r="A17" t="str">
        <f ca="1">IF(Valores!B17&lt;&gt;"",   SUBSTITUTE(SUBSTITUTE($A$2, "{tbl}", d_TblName), "{values_array}", Valores!A17), "")</f>
        <v>$this-&gt;insert ('{{%puestos}}', array('clave' =&gt; 380207, 'descr' =&gt; 'ADMINISTRADOR CENTRO DE TRABAJO ""G""', 'nombre' =&gt; '', 'puesto_stps' =&gt; 'ADMINISTRADOR', 'clave_stps' =&gt; 825080301, 'activo' =&gt; 1, 'id_rev' =&gt; 1, 'id_reg_cont' =&gt; 1, 'nivel' =&gt; 38, 'familia' =&gt; 2, 'labores' =&gt; 7, 'regimen' =&gt; 'C', 'clasif' =&gt; '38.02.07'));</v>
      </c>
    </row>
    <row r="18" spans="1:1" x14ac:dyDescent="0.25">
      <c r="A18" t="str">
        <f ca="1">IF(Valores!B18&lt;&gt;"",   SUBSTITUTE(SUBSTITUTE($A$2, "{tbl}", d_TblName), "{values_array}", Valores!A18), "")</f>
        <v>$this-&gt;insert ('{{%puestos}}', array('clave' =&gt; 370207, 'descr' =&gt; 'ADMINISTRADOR CENTRO DE TRABAJO ""H""', 'nombre' =&gt; '', 'puesto_stps' =&gt; 'ADMINISTRADOR', 'clave_stps' =&gt; 825080301, 'activo' =&gt; 1, 'id_rev' =&gt; 1, 'id_reg_cont' =&gt; 1, 'nivel' =&gt; 37, 'familia' =&gt; 2, 'labores' =&gt; 7, 'regimen' =&gt; 'C', 'clasif' =&gt; '37.02.07'));</v>
      </c>
    </row>
    <row r="19" spans="1:1" x14ac:dyDescent="0.25">
      <c r="A19" t="str">
        <f ca="1">IF(Valores!B19&lt;&gt;"",   SUBSTITUTE(SUBSTITUTE($A$2, "{tbl}", d_TblName), "{values_array}", Valores!A19), "")</f>
        <v>$this-&gt;insert ('{{%puestos}}', array('clave' =&gt; 360207, 'descr' =&gt; 'ADMINISTRADOR CENTRO DE TRABAJO ""I""', 'nombre' =&gt; '', 'puesto_stps' =&gt; 'ADMINISTRADOR', 'clave_stps' =&gt; 825080301, 'activo' =&gt; 1, 'id_rev' =&gt; 1, 'id_reg_cont' =&gt; 1, 'nivel' =&gt; 36, 'familia' =&gt; 2, 'labores' =&gt; 7, 'regimen' =&gt; 'C', 'clasif' =&gt; '36.02.07'));</v>
      </c>
    </row>
    <row r="20" spans="1:1" x14ac:dyDescent="0.25">
      <c r="A20" t="str">
        <f ca="1">IF(Valores!B20&lt;&gt;"",   SUBSTITUTE(SUBSTITUTE($A$2, "{tbl}", d_TblName), "{values_array}", Valores!A20), "")</f>
        <v>$this-&gt;insert ('{{%puestos}}', array('clave' =&gt; 350207, 'descr' =&gt; 'ADMINISTRADOR CENTRO DE TRABAJO ""J""', 'nombre' =&gt; '', 'puesto_stps' =&gt; 'ADMINISTRADOR', 'clave_stps' =&gt; 825080301, 'activo' =&gt; 1, 'id_rev' =&gt; 1, 'id_reg_cont' =&gt; 1, 'nivel' =&gt; 35, 'familia' =&gt; 2, 'labores' =&gt; 7, 'regimen' =&gt; 'C', 'clasif' =&gt; '35.02.07'));</v>
      </c>
    </row>
    <row r="21" spans="1:1" x14ac:dyDescent="0.25">
      <c r="A21" t="str">
        <f ca="1">IF(Valores!B21&lt;&gt;"",   SUBSTITUTE(SUBSTITUTE($A$2, "{tbl}", d_TblName), "{values_array}", Valores!A21), "")</f>
        <v>$this-&gt;insert ('{{%puestos}}', array('clave' =&gt; 340207, 'descr' =&gt; 'ADMINISTRADOR CENTRO DE TRABAJO ""K""', 'nombre' =&gt; '', 'puesto_stps' =&gt; 'ADMINISTRADOR', 'clave_stps' =&gt; 825080301, 'activo' =&gt; 1, 'id_rev' =&gt; 1, 'id_reg_cont' =&gt; 1, 'nivel' =&gt; 34, 'familia' =&gt; 2, 'labores' =&gt; 7, 'regimen' =&gt; 'C', 'clasif' =&gt; '34.02.07'));</v>
      </c>
    </row>
    <row r="22" spans="1:1" x14ac:dyDescent="0.25">
      <c r="A22" t="str">
        <f ca="1">IF(Valores!B22&lt;&gt;"",   SUBSTITUTE(SUBSTITUTE($A$2, "{tbl}", d_TblName), "{values_array}", Valores!A22), "")</f>
        <v>$this-&gt;insert ('{{%puestos}}', array('clave' =&gt; 330207, 'descr' =&gt; 'ADMINISTRADOR CENTRO DE TRABAJO ""L""', 'nombre' =&gt; '', 'puesto_stps' =&gt; 'ADMINISTRADOR', 'clave_stps' =&gt; 825080301, 'activo' =&gt; 1, 'id_rev' =&gt; 1, 'id_reg_cont' =&gt; 1, 'nivel' =&gt; 33, 'familia' =&gt; 2, 'labores' =&gt; 7, 'regimen' =&gt; 'C', 'clasif' =&gt; '33.02.07'));</v>
      </c>
    </row>
    <row r="23" spans="1:1" x14ac:dyDescent="0.25">
      <c r="A23" t="str">
        <f ca="1">IF(Valores!B23&lt;&gt;"",   SUBSTITUTE(SUBSTITUTE($A$2, "{tbl}", d_TblName), "{values_array}", Valores!A23), "")</f>
        <v>$this-&gt;insert ('{{%puestos}}', array('clave' =&gt; 320207, 'descr' =&gt; 'ADMINISTRADOR CENTRO DE TRABAJO ""M""', 'nombre' =&gt; '', 'puesto_stps' =&gt; 'ADMINISTRADOR', 'clave_stps' =&gt; 825080301, 'activo' =&gt; 1, 'id_rev' =&gt; 1, 'id_reg_cont' =&gt; 1, 'nivel' =&gt; 32, 'familia' =&gt; 2, 'labores' =&gt; 7, 'regimen' =&gt; 'C', 'clasif' =&gt; '32.02.07'));</v>
      </c>
    </row>
    <row r="24" spans="1:1" x14ac:dyDescent="0.25">
      <c r="A24" t="str">
        <f ca="1">IF(Valores!B24&lt;&gt;"",   SUBSTITUTE(SUBSTITUTE($A$2, "{tbl}", d_TblName), "{values_array}", Valores!A24), "")</f>
        <v>$this-&gt;insert ('{{%puestos}}', array('clave' =&gt; 310207, 'descr' =&gt; 'ADMINISTRADOR CENTRO DE TRABAJO ""N""', 'nombre' =&gt; '', 'puesto_stps' =&gt; 'ADMINISTRADOR', 'clave_stps' =&gt; 825080301, 'activo' =&gt; 1, 'id_rev' =&gt; 1, 'id_reg_cont' =&gt; 1, 'nivel' =&gt; 31, 'familia' =&gt; 2, 'labores' =&gt; 7, 'regimen' =&gt; 'C', 'clasif' =&gt; '31.02.07'));</v>
      </c>
    </row>
    <row r="25" spans="1:1" x14ac:dyDescent="0.25">
      <c r="A25" t="str">
        <f ca="1">IF(Valores!B25&lt;&gt;"",   SUBSTITUTE(SUBSTITUTE($A$2, "{tbl}", d_TblName), "{values_array}", Valores!A25), "")</f>
        <v>$this-&gt;insert ('{{%puestos}}', array('clave' =&gt; 444101, 'descr' =&gt; 'ADMINISTRADOR DE ACTIVO ""A"" (EXPLORACION)', 'nombre' =&gt; '', 'puesto_stps' =&gt; 'ADMINISTRADOR', 'clave_stps' =&gt; 825080301, 'activo' =&gt; 1, 'id_rev' =&gt; 1, 'id_reg_cont' =&gt; 1, 'nivel' =&gt; 44, 'familia' =&gt; 41, 'labores' =&gt; 1, 'regimen' =&gt; 'C', 'clasif' =&gt; '44.41.01'));</v>
      </c>
    </row>
    <row r="26" spans="1:1" x14ac:dyDescent="0.25">
      <c r="A26" t="str">
        <f ca="1">IF(Valores!B26&lt;&gt;"",   SUBSTITUTE(SUBSTITUTE($A$2, "{tbl}", d_TblName), "{values_array}", Valores!A26), "")</f>
        <v>$this-&gt;insert ('{{%puestos}}', array('clave' =&gt; 444301, 'descr' =&gt; 'ADMINISTRADOR DE ACTIVO ""A"" (EXPLOTACION)', 'nombre' =&gt; '', 'puesto_stps' =&gt; 'ADMINISTRADOR', 'clave_stps' =&gt; 825080301, 'activo' =&gt; 1, 'id_rev' =&gt; 1, 'id_reg_cont' =&gt; 1, 'nivel' =&gt; 44, 'familia' =&gt; 43, 'labores' =&gt; 1, 'regimen' =&gt; 'C', 'clasif' =&gt; '44.43.01'));</v>
      </c>
    </row>
    <row r="27" spans="1:1" x14ac:dyDescent="0.25">
      <c r="A27" t="str">
        <f ca="1">IF(Valores!B27&lt;&gt;"",   SUBSTITUTE(SUBSTITUTE($A$2, "{tbl}", d_TblName), "{values_array}", Valores!A27), "")</f>
        <v>$this-&gt;insert ('{{%puestos}}', array('clave' =&gt; 434101, 'descr' =&gt; 'ADMINISTRADOR DE ACTIVO ""B"" (EXPLORACION)', 'nombre' =&gt; '', 'puesto_stps' =&gt; 'ADMINISTRADOR', 'clave_stps' =&gt; 825080301, 'activo' =&gt; 1, 'id_rev' =&gt; 1, 'id_reg_cont' =&gt; 1, 'nivel' =&gt; 43, 'familia' =&gt; 41, 'labores' =&gt; 1, 'regimen' =&gt; 'C', 'clasif' =&gt; '43.41.01'));</v>
      </c>
    </row>
    <row r="28" spans="1:1" x14ac:dyDescent="0.25">
      <c r="A28" t="str">
        <f ca="1">IF(Valores!B28&lt;&gt;"",   SUBSTITUTE(SUBSTITUTE($A$2, "{tbl}", d_TblName), "{values_array}", Valores!A28), "")</f>
        <v>$this-&gt;insert ('{{%puestos}}', array('clave' =&gt; 434301, 'descr' =&gt; 'ADMINISTRADOR DE ACTIVO ""B"" (EXPLOTACION)', 'nombre' =&gt; '', 'puesto_stps' =&gt; 'ADMINISTRADOR', 'clave_stps' =&gt; 825080301, 'activo' =&gt; 1, 'id_rev' =&gt; 1, 'id_reg_cont' =&gt; 1, 'nivel' =&gt; 43, 'familia' =&gt; 43, 'labores' =&gt; 1, 'regimen' =&gt; 'C', 'clasif' =&gt; '43.43.01'));</v>
      </c>
    </row>
    <row r="29" spans="1:1" x14ac:dyDescent="0.25">
      <c r="A29" t="str">
        <f ca="1">IF(Valores!B29&lt;&gt;"",   SUBSTITUTE(SUBSTITUTE($A$2, "{tbl}", d_TblName), "{values_array}", Valores!A29), "")</f>
        <v>$this-&gt;insert ('{{%puestos}}', array('clave' =&gt; 424101, 'descr' =&gt; 'ADMINISTRADOR DE ACTIVO ""C"" (EXPLORACION)', 'nombre' =&gt; '', 'puesto_stps' =&gt; 'ADMINISTRADOR', 'clave_stps' =&gt; 825080301, 'activo' =&gt; 1, 'id_rev' =&gt; 1, 'id_reg_cont' =&gt; 1, 'nivel' =&gt; 42, 'familia' =&gt; 41, 'labores' =&gt; 1, 'regimen' =&gt; 'C', 'clasif' =&gt; '42.41.01'));</v>
      </c>
    </row>
    <row r="30" spans="1:1" x14ac:dyDescent="0.25">
      <c r="A30" t="str">
        <f ca="1">IF(Valores!B30&lt;&gt;"",   SUBSTITUTE(SUBSTITUTE($A$2, "{tbl}", d_TblName), "{values_array}", Valores!A30), "")</f>
        <v>$this-&gt;insert ('{{%puestos}}', array('clave' =&gt; 424301, 'descr' =&gt; 'ADMINISTRADOR DE ACTIVO ""C"" (EXPLOTACION)', 'nombre' =&gt; '', 'puesto_stps' =&gt; 'ADMINISTRADOR', 'clave_stps' =&gt; 825080301, 'activo' =&gt; 1, 'id_rev' =&gt; 1, 'id_reg_cont' =&gt; 1, 'nivel' =&gt; 42, 'familia' =&gt; 43, 'labores' =&gt; 1, 'regimen' =&gt; 'C', 'clasif' =&gt; '42.43.01'));</v>
      </c>
    </row>
    <row r="31" spans="1:1" x14ac:dyDescent="0.25">
      <c r="A31" t="str">
        <f ca="1">IF(Valores!B31&lt;&gt;"",   SUBSTITUTE(SUBSTITUTE($A$2, "{tbl}", d_TblName), "{values_array}", Valores!A31), "")</f>
        <v>$this-&gt;insert ('{{%puestos}}', array('clave' =&gt; 414101, 'descr' =&gt; 'ADMINISTRADOR DE ACTIVO ""D"" (EXPLORACION)', 'nombre' =&gt; '', 'puesto_stps' =&gt; 'ADMINISTRADOR', 'clave_stps' =&gt; 825080301, 'activo' =&gt; 1, 'id_rev' =&gt; 1, 'id_reg_cont' =&gt; 1, 'nivel' =&gt; 41, 'familia' =&gt; 41, 'labores' =&gt; 1, 'regimen' =&gt; 'C', 'clasif' =&gt; '41.41.01'));</v>
      </c>
    </row>
    <row r="32" spans="1:1" x14ac:dyDescent="0.25">
      <c r="A32" t="str">
        <f ca="1">IF(Valores!B32&lt;&gt;"",   SUBSTITUTE(SUBSTITUTE($A$2, "{tbl}", d_TblName), "{values_array}", Valores!A32), "")</f>
        <v>$this-&gt;insert ('{{%puestos}}', array('clave' =&gt; 414301, 'descr' =&gt; 'ADMINISTRADOR DE ACTIVO ""D"" (EXPLOTACION)', 'nombre' =&gt; '', 'puesto_stps' =&gt; 'ADMINISTRADOR', 'clave_stps' =&gt; 825080301, 'activo' =&gt; 1, 'id_rev' =&gt; 1, 'id_reg_cont' =&gt; 1, 'nivel' =&gt; 41, 'familia' =&gt; 43, 'labores' =&gt; 1, 'regimen' =&gt; 'C', 'clasif' =&gt; '41.43.01'));</v>
      </c>
    </row>
    <row r="33" spans="1:1" x14ac:dyDescent="0.25">
      <c r="A33" t="str">
        <f ca="1">IF(Valores!B33&lt;&gt;"",   SUBSTITUTE(SUBSTITUTE($A$2, "{tbl}", d_TblName), "{values_array}", Valores!A33), "")</f>
        <v>$this-&gt;insert ('{{%puestos}}', array('clave' =&gt; 285102, 'descr' =&gt; 'ADMINISTRADOR DE BRIGADA DE EXPLORACION', 'nombre' =&gt; '', 'puesto_stps' =&gt; 'JEFE DE BRIGADA', 'clave_stps' =&gt; 113040101, 'activo' =&gt; 1, 'id_rev' =&gt; 1, 'id_reg_cont' =&gt; 1, 'nivel' =&gt; 28, 'familia' =&gt; 51, 'labores' =&gt; 2, 'regimen' =&gt; 'C', 'clasif' =&gt; '28.51.02'));</v>
      </c>
    </row>
    <row r="34" spans="1:1" x14ac:dyDescent="0.25">
      <c r="A34" t="str">
        <f ca="1">IF(Valores!B34&lt;&gt;"",   SUBSTITUTE(SUBSTITUTE($A$2, "{tbl}", d_TblName), "{values_array}", Valores!A34), "")</f>
        <v>$this-&gt;insert ('{{%puestos}}', array('clave' =&gt; 240818, 'descr' =&gt; 'ADMINISTRATIVO ""A""', 'nombre' =&gt; '', 'puesto_stps' =&gt; 'TÉCNICO ADMINISTRATIVO', 'clave_stps' =&gt; 733020401, 'activo' =&gt; 1, 'id_rev' =&gt; 1, 'id_reg_cont' =&gt; 1, 'nivel' =&gt; 24, 'familia' =&gt; 8, 'labores' =&gt; 18, 'regimen' =&gt; 'C', 'clasif' =&gt; '24.08.18'));</v>
      </c>
    </row>
    <row r="35" spans="1:1" x14ac:dyDescent="0.25">
      <c r="A35" t="str">
        <f ca="1">IF(Valores!B35&lt;&gt;"",   SUBSTITUTE(SUBSTITUTE($A$2, "{tbl}", d_TblName), "{values_array}", Valores!A35), "")</f>
        <v>$this-&gt;insert ('{{%puestos}}', array('clave' =&gt; 230817, 'descr' =&gt; 'ADMINISTRATIVO ""B""', 'nombre' =&gt; '', 'puesto_stps' =&gt; 'TÉCNICO ADMINISTRATIVO', 'clave_stps' =&gt; 733020401, 'activo' =&gt; 1, 'id_rev' =&gt; 1, 'id_reg_cont' =&gt; 1, 'nivel' =&gt; 23, 'familia' =&gt; 8, 'labores' =&gt; 17, 'regimen' =&gt; 'C', 'clasif' =&gt; '23.08.17'));</v>
      </c>
    </row>
    <row r="36" spans="1:1" x14ac:dyDescent="0.25">
      <c r="A36" t="str">
        <f ca="1">IF(Valores!B36&lt;&gt;"",   SUBSTITUTE(SUBSTITUTE($A$2, "{tbl}", d_TblName), "{values_array}", Valores!A36), "")</f>
        <v>$this-&gt;insert ('{{%puestos}}', array('clave' =&gt; 220817, 'descr' =&gt; 'ADMINISTRATIVO ""C""', 'nombre' =&gt; '', 'puesto_stps' =&gt; 'TÉCNICO ADMINISTRATIVO', 'clave_stps' =&gt; 733020401, 'activo' =&gt; 1, 'id_rev' =&gt; 1, 'id_reg_cont' =&gt; 1, 'nivel' =&gt; 22, 'familia' =&gt; 8, 'labores' =&gt; 17, 'regimen' =&gt; 'C', 'clasif' =&gt; '22.08.17'));</v>
      </c>
    </row>
    <row r="37" spans="1:1" x14ac:dyDescent="0.25">
      <c r="A37" t="str">
        <f ca="1">IF(Valores!B37&lt;&gt;"",   SUBSTITUTE(SUBSTITUTE($A$2, "{tbl}", d_TblName), "{values_array}", Valores!A37), "")</f>
        <v>$this-&gt;insert ('{{%puestos}}', array('clave' =&gt; 210817, 'descr' =&gt; 'ADMINISTRATIVO ""D""', 'nombre' =&gt; '', 'puesto_stps' =&gt; 'TÉCNICO ADMINISTRATIVO', 'clave_stps' =&gt; 733020401, 'activo' =&gt; 1, 'id_rev' =&gt; 1, 'id_reg_cont' =&gt; 1, 'nivel' =&gt; 21, 'familia' =&gt; 8, 'labores' =&gt; 17, 'regimen' =&gt; 'C', 'clasif' =&gt; '21.08.17'));</v>
      </c>
    </row>
    <row r="38" spans="1:1" x14ac:dyDescent="0.25">
      <c r="A38" t="str">
        <f ca="1">IF(Valores!B38&lt;&gt;"",   SUBSTITUTE(SUBSTITUTE($A$2, "{tbl}", d_TblName), "{values_array}", Valores!A38), "")</f>
        <v>$this-&gt;insert ('{{%puestos}}', array('clave' =&gt; 200817, 'descr' =&gt; 'ADMINISTRATIVO ""E""', 'nombre' =&gt; '', 'puesto_stps' =&gt; 'TÉCNICO ADMINISTRATIVO', 'clave_stps' =&gt; 733020401, 'activo' =&gt; 1, 'id_rev' =&gt; 1, 'id_reg_cont' =&gt; 1, 'nivel' =&gt; 20, 'familia' =&gt; 8, 'labores' =&gt; 17, 'regimen' =&gt; 'C', 'clasif' =&gt; '20.08.17'));</v>
      </c>
    </row>
    <row r="39" spans="1:1" x14ac:dyDescent="0.25">
      <c r="A39" t="str">
        <f ca="1">IF(Valores!B39&lt;&gt;"",   SUBSTITUTE(SUBSTITUTE($A$2, "{tbl}", d_TblName), "{values_array}", Valores!A39), "")</f>
        <v>$this-&gt;insert ('{{%puestos}}', array('clave' =&gt; 190817, 'descr' =&gt; 'ADMINISTRATIVO ""F""', 'nombre' =&gt; '', 'puesto_stps' =&gt; 'TÉCNICO ADMINISTRATIVO', 'clave_stps' =&gt; 733020401, 'activo' =&gt; 1, 'id_rev' =&gt; 1, 'id_reg_cont' =&gt; 1, 'nivel' =&gt; 19, 'familia' =&gt; 8, 'labores' =&gt; 17, 'regimen' =&gt; 'C', 'clasif' =&gt; '19.08.17'));</v>
      </c>
    </row>
    <row r="40" spans="1:1" x14ac:dyDescent="0.25">
      <c r="A40" t="str">
        <f ca="1">IF(Valores!B40&lt;&gt;"",   SUBSTITUTE(SUBSTITUTE($A$2, "{tbl}", d_TblName), "{values_array}", Valores!A40), "")</f>
        <v>$this-&gt;insert ('{{%puestos}}', array('clave' =&gt; 180817, 'descr' =&gt; 'ADMINISTRATIVO ""G""', 'nombre' =&gt; '', 'puesto_stps' =&gt; 'TÉCNICO ADMINISTRATIVO', 'clave_stps' =&gt; 733020401, 'activo' =&gt; 1, 'id_rev' =&gt; 1, 'id_reg_cont' =&gt; 1, 'nivel' =&gt; 18, 'familia' =&gt; 8, 'labores' =&gt; 17, 'regimen' =&gt; 'C', 'clasif' =&gt; '18.08.17'));</v>
      </c>
    </row>
    <row r="41" spans="1:1" x14ac:dyDescent="0.25">
      <c r="A41" t="str">
        <f ca="1">IF(Valores!B41&lt;&gt;"",   SUBSTITUTE(SUBSTITUTE($A$2, "{tbl}", d_TblName), "{values_array}", Valores!A41), "")</f>
        <v>$this-&gt;insert ('{{%puestos}}', array('clave' =&gt; 170817, 'descr' =&gt; 'ADMINISTRATIVO ""H""', 'nombre' =&gt; '', 'puesto_stps' =&gt; 'TÉCNICO ADMINISTRATIVO', 'clave_stps' =&gt; 733020401, 'activo' =&gt; 1, 'id_rev' =&gt; 1, 'id_reg_cont' =&gt; 1, 'nivel' =&gt; 17, 'familia' =&gt; 8, 'labores' =&gt; 17, 'regimen' =&gt; 'C', 'clasif' =&gt; '17.08.17'));</v>
      </c>
    </row>
    <row r="42" spans="1:1" x14ac:dyDescent="0.25">
      <c r="A42" t="str">
        <f ca="1">IF(Valores!B42&lt;&gt;"",   SUBSTITUTE(SUBSTITUTE($A$2, "{tbl}", d_TblName), "{values_array}", Valores!A42), "")</f>
        <v>$this-&gt;insert ('{{%puestos}}', array('clave' =&gt; 160817, 'descr' =&gt; 'ADMINISTRATIVO ""I""', 'nombre' =&gt; '', 'puesto_stps' =&gt; 'TÉCNICO ADMINISTRATIVO', 'clave_stps' =&gt; 733020401, 'activo' =&gt; 1, 'id_rev' =&gt; 1, 'id_reg_cont' =&gt; 1, 'nivel' =&gt; 16, 'familia' =&gt; 8, 'labores' =&gt; 17, 'regimen' =&gt; 'C', 'clasif' =&gt; '16.08.17'));</v>
      </c>
    </row>
    <row r="43" spans="1:1" x14ac:dyDescent="0.25">
      <c r="A43" t="str">
        <f ca="1">IF(Valores!B43&lt;&gt;"",   SUBSTITUTE(SUBSTITUTE($A$2, "{tbl}", d_TblName), "{values_array}", Valores!A43), "")</f>
        <v>$this-&gt;insert ('{{%puestos}}', array('clave' =&gt; 150817, 'descr' =&gt; 'ADMINISTRATIVO ""J""', 'nombre' =&gt; '', 'puesto_stps' =&gt; 'TÉCNICO ADMINISTRATIVO', 'clave_stps' =&gt; 733020401, 'activo' =&gt; 1, 'id_rev' =&gt; 1, 'id_reg_cont' =&gt; 1, 'nivel' =&gt; 15, 'familia' =&gt; 8, 'labores' =&gt; 17, 'regimen' =&gt; 'C', 'clasif' =&gt; '15.08.17'));</v>
      </c>
    </row>
    <row r="44" spans="1:1" x14ac:dyDescent="0.25">
      <c r="A44" t="str">
        <f ca="1">IF(Valores!B44&lt;&gt;"",   SUBSTITUTE(SUBSTITUTE($A$2, "{tbl}", d_TblName), "{values_array}", Valores!A44), "")</f>
        <v>$this-&gt;insert ('{{%puestos}}', array('clave' =&gt; 140818, 'descr' =&gt; 'ADMINISTRATIVO AUXILIAR ""A""', 'nombre' =&gt; '', 'puesto_stps' =&gt; 'AUXILIAR ADMINISTRATIVO', 'clave_stps' =&gt; 821010200, 'activo' =&gt; 1, 'id_rev' =&gt; 1, 'id_reg_cont' =&gt; 1, 'nivel' =&gt; 14, 'familia' =&gt; 8, 'labores' =&gt; 18, 'regimen' =&gt; 'C', 'clasif' =&gt; '14.08.18'));</v>
      </c>
    </row>
    <row r="45" spans="1:1" x14ac:dyDescent="0.25">
      <c r="A45" t="str">
        <f ca="1">IF(Valores!B45&lt;&gt;"",   SUBSTITUTE(SUBSTITUTE($A$2, "{tbl}", d_TblName), "{values_array}", Valores!A45), "")</f>
        <v>$this-&gt;insert ('{{%puestos}}', array('clave' =&gt; 130818, 'descr' =&gt; 'ADMINISTRATIVO AUXILIAR ""B""', 'nombre' =&gt; '', 'puesto_stps' =&gt; 'AUXILIAR ADMINISTRATIVO', 'clave_stps' =&gt; 821010200, 'activo' =&gt; 1, 'id_rev' =&gt; 1, 'id_reg_cont' =&gt; 1, 'nivel' =&gt; 13, 'familia' =&gt; 8, 'labores' =&gt; 18, 'regimen' =&gt; 'C', 'clasif' =&gt; '13.08.18'));</v>
      </c>
    </row>
    <row r="46" spans="1:1" x14ac:dyDescent="0.25">
      <c r="A46" t="str">
        <f ca="1">IF(Valores!B46&lt;&gt;"",   SUBSTITUTE(SUBSTITUTE($A$2, "{tbl}", d_TblName), "{values_array}", Valores!A46), "")</f>
        <v>$this-&gt;insert ('{{%puestos}}', array('clave' =&gt; 120818, 'descr' =&gt; 'ADMINISTRATIVO AUXILIAR ""C""', 'nombre' =&gt; '', 'puesto_stps' =&gt; 'AUXILIAR ADMINISTRATIVO', 'clave_stps' =&gt; 821010200, 'activo' =&gt; 1, 'id_rev' =&gt; 1, 'id_reg_cont' =&gt; 1, 'nivel' =&gt; 12, 'familia' =&gt; 8, 'labores' =&gt; 18, 'regimen' =&gt; 'C', 'clasif' =&gt; '12.08.18'));</v>
      </c>
    </row>
    <row r="47" spans="1:1" x14ac:dyDescent="0.25">
      <c r="A47" t="str">
        <f ca="1">IF(Valores!B47&lt;&gt;"",   SUBSTITUTE(SUBSTITUTE($A$2, "{tbl}", d_TblName), "{values_array}", Valores!A47), "")</f>
        <v>$this-&gt;insert ('{{%puestos}}', array('clave' =&gt; 110818, 'descr' =&gt; 'ADMINISTRATIVO AUXILIAR ""D""', 'nombre' =&gt; '', 'puesto_stps' =&gt; 'AUXILIAR ADMINISTRATIVO', 'clave_stps' =&gt; 821010200, 'activo' =&gt; 1, 'id_rev' =&gt; 1, 'id_reg_cont' =&gt; 1, 'nivel' =&gt; 11, 'familia' =&gt; 8, 'labores' =&gt; 18, 'regimen' =&gt; 'C', 'clasif' =&gt; '11.08.18'));</v>
      </c>
    </row>
    <row r="48" spans="1:1" x14ac:dyDescent="0.25">
      <c r="A48" t="str">
        <f ca="1">IF(Valores!B48&lt;&gt;"",   SUBSTITUTE(SUBSTITUTE($A$2, "{tbl}", d_TblName), "{values_array}", Valores!A48), "")</f>
        <v>$this-&gt;insert ('{{%puestos}}', array('clave' =&gt; 100818, 'descr' =&gt; 'ADMINISTRATIVO AUXILIAR ""E""', 'nombre' =&gt; '', 'puesto_stps' =&gt; 'AUXILIAR ADMINISTRATIVO', 'clave_stps' =&gt; 821010200, 'activo' =&gt; 1, 'id_rev' =&gt; 1, 'id_reg_cont' =&gt; 1, 'nivel' =&gt; 10, 'familia' =&gt; 8, 'labores' =&gt; 18, 'regimen' =&gt; 'C', 'clasif' =&gt; '10.08.18'));</v>
      </c>
    </row>
    <row r="49" spans="1:1" x14ac:dyDescent="0.25">
      <c r="A49" t="str">
        <f ca="1">IF(Valores!B49&lt;&gt;"",   SUBSTITUTE(SUBSTITUTE($A$2, "{tbl}", d_TblName), "{values_array}", Valores!A49), "")</f>
        <v>$this-&gt;insert ('{{%puestos}}', array('clave' =&gt; 90818, 'descr' =&gt; 'ADMINISTRATIVO AUXILIAR ""F""', 'nombre' =&gt; '', 'puesto_stps' =&gt; 'AUXILIAR ADMINISTRATIVO', 'clave_stps' =&gt; 821010200, 'activo' =&gt; 1, 'id_rev' =&gt; 1, 'id_reg_cont' =&gt; 1, 'nivel' =&gt; 9, 'familia' =&gt; 8, 'labores' =&gt; 18, 'regimen' =&gt; 'C', 'clasif' =&gt; '09.08.18'));</v>
      </c>
    </row>
    <row r="50" spans="1:1" x14ac:dyDescent="0.25">
      <c r="A50" t="str">
        <f ca="1">IF(Valores!B50&lt;&gt;"",   SUBSTITUTE(SUBSTITUTE($A$2, "{tbl}", d_TblName), "{values_array}", Valores!A50), "")</f>
        <v>$this-&gt;insert ('{{%puestos}}', array('clave' =&gt; 80818, 'descr' =&gt; 'ADMINISTRATIVO AUXILIAR ""G""', 'nombre' =&gt; '', 'puesto_stps' =&gt; 'AUXILIAR ADMINISTRATIVO', 'clave_stps' =&gt; 821010200, 'activo' =&gt; 1, 'id_rev' =&gt; 1, 'id_reg_cont' =&gt; 1, 'nivel' =&gt; 8, 'familia' =&gt; 8, 'labores' =&gt; 18, 'regimen' =&gt; 'C', 'clasif' =&gt; '08.08.18'));</v>
      </c>
    </row>
    <row r="51" spans="1:1" x14ac:dyDescent="0.25">
      <c r="A51" t="str">
        <f ca="1">IF(Valores!B51&lt;&gt;"",   SUBSTITUTE(SUBSTITUTE($A$2, "{tbl}", d_TblName), "{values_array}", Valores!A51), "")</f>
        <v>$this-&gt;insert ('{{%puestos}}', array('clave' =&gt; 120819, 'descr' =&gt; 'ADMINISTRATIVO AUXILIAR (PEP)', 'nombre' =&gt; '', 'puesto_stps' =&gt; 'AUXILIAR ADMINISTRATIVO', 'clave_stps' =&gt; 821010200, 'activo' =&gt; 1, 'id_rev' =&gt; 1, 'id_reg_cont' =&gt; 2, 'nivel' =&gt; 12, 'familia' =&gt; 8, 'labores' =&gt; 19, 'regimen' =&gt; 'S', 'clasif' =&gt; '12.08.19'));</v>
      </c>
    </row>
    <row r="52" spans="1:1" x14ac:dyDescent="0.25">
      <c r="A52" t="str">
        <f ca="1">IF(Valores!B52&lt;&gt;"",   SUBSTITUTE(SUBSTITUTE($A$2, "{tbl}", d_TblName), "{values_array}", Valores!A52), "")</f>
        <v>$this-&gt;insert ('{{%puestos}}', array('clave' =&gt; 292002, 'descr' =&gt; 'AGENTE ""A"" DE TRABAJO', 'nombre' =&gt; '', 'puesto_stps' =&gt; 'ASESOR DE PERSONAL', 'clave_stps' =&gt; 1123020301, 'activo' =&gt; 1, 'id_rev' =&gt; 1, 'id_reg_cont' =&gt; 1, 'nivel' =&gt; 29, 'familia' =&gt; 20, 'labores' =&gt; 2, 'regimen' =&gt; 'C', 'clasif' =&gt; '29.20.02'));</v>
      </c>
    </row>
    <row r="53" spans="1:1" x14ac:dyDescent="0.25">
      <c r="A53" t="str">
        <f ca="1">IF(Valores!B53&lt;&gt;"",   SUBSTITUTE(SUBSTITUTE($A$2, "{tbl}", d_TblName), "{values_array}", Valores!A53), "")</f>
        <v>$this-&gt;insert ('{{%puestos}}', array('clave' =&gt; 282002, 'descr' =&gt; 'AGENTE ""B"" DE TRABAJO', 'nombre' =&gt; '', 'puesto_stps' =&gt; 'ASESOR DE PERSONAL', 'clave_stps' =&gt; 1123020301, 'activo' =&gt; 1, 'id_rev' =&gt; 1, 'id_reg_cont' =&gt; 1, 'nivel' =&gt; 28, 'familia' =&gt; 20, 'labores' =&gt; 2, 'regimen' =&gt; 'C', 'clasif' =&gt; '28.20.02'));</v>
      </c>
    </row>
    <row r="54" spans="1:1" x14ac:dyDescent="0.25">
      <c r="A54" t="str">
        <f ca="1">IF(Valores!B54&lt;&gt;"",   SUBSTITUTE(SUBSTITUTE($A$2, "{tbl}", d_TblName), "{values_array}", Valores!A54), "")</f>
        <v>$this-&gt;insert ('{{%puestos}}', array('clave' =&gt; 272002, 'descr' =&gt; 'AGENTE ""C"" DE TRABAJO', 'nombre' =&gt; '', 'puesto_stps' =&gt; 'ASESOR DE PERSONAL', 'clave_stps' =&gt; 1123020301, 'activo' =&gt; 1, 'id_rev' =&gt; 1, 'id_reg_cont' =&gt; 1, 'nivel' =&gt; 27, 'familia' =&gt; 20, 'labores' =&gt; 2, 'regimen' =&gt; 'C', 'clasif' =&gt; '27.20.02'));</v>
      </c>
    </row>
    <row r="55" spans="1:1" x14ac:dyDescent="0.25">
      <c r="A55" t="str">
        <f ca="1">IF(Valores!B55&lt;&gt;"",   SUBSTITUTE(SUBSTITUTE($A$2, "{tbl}", d_TblName), "{values_array}", Valores!A55), "")</f>
        <v>$this-&gt;insert ('{{%puestos}}', array('clave' =&gt; 264413, 'descr' =&gt; 'AGENTE DE INFORMACION', 'nombre' =&gt; '', 'puesto_stps' =&gt; 'AGENTE DE INFORMACION', 'clave_stps' =&gt; 822070601, 'activo' =&gt; 1, 'id_rev' =&gt; 1, 'id_reg_cont' =&gt; 2, 'nivel' =&gt; 26, 'familia' =&gt; 44, 'labores' =&gt; 13, 'regimen' =&gt; 'S', 'clasif' =&gt; '26.44.13'));</v>
      </c>
    </row>
    <row r="56" spans="1:1" x14ac:dyDescent="0.25">
      <c r="A56" t="str">
        <f ca="1">IF(Valores!B56&lt;&gt;"",   SUBSTITUTE(SUBSTITUTE($A$2, "{tbl}", d_TblName), "{values_array}", Valores!A56), "")</f>
        <v>$this-&gt;insert ('{{%puestos}}', array('clave' =&gt; 242807, 'descr' =&gt; 'AGENTE DE SERVICIO DE TELECOMUNICACIONES', 'nombre' =&gt; '', 'puesto_stps' =&gt; 'TECNICO EN TELECOMUNICACIONES', 'clave_stps' =&gt; 452020200, 'activo' =&gt; 1, 'id_rev' =&gt; 1, 'id_reg_cont' =&gt; 2, 'nivel' =&gt; 24, 'familia' =&gt; 28, 'labores' =&gt; 7, 'regimen' =&gt; 'S', 'clasif' =&gt; '24.28.07'));</v>
      </c>
    </row>
    <row r="57" spans="1:1" x14ac:dyDescent="0.25">
      <c r="A57" t="str">
        <f ca="1">IF(Valores!B57&lt;&gt;"",   SUBSTITUTE(SUBSTITUTE($A$2, "{tbl}", d_TblName), "{values_array}", Valores!A57), "")</f>
        <v>$this-&gt;insert ('{{%puestos}}', array('clave' =&gt; 304303, 'descr' =&gt; 'ALMACENISTA ""A""', 'nombre' =&gt; '', 'puesto_stps' =&gt; 'ALMACENISTA', 'clave_stps' =&gt; 822020100, 'activo' =&gt; 1, 'id_rev' =&gt; 1, 'id_reg_cont' =&gt; 2, 'nivel' =&gt; 30, 'familia' =&gt; 43, 'labores' =&gt; 3, 'regimen' =&gt; 'S', 'clasif' =&gt; '30.43.03'));</v>
      </c>
    </row>
    <row r="58" spans="1:1" x14ac:dyDescent="0.25">
      <c r="A58" t="str">
        <f ca="1">IF(Valores!B58&lt;&gt;"",   SUBSTITUTE(SUBSTITUTE($A$2, "{tbl}", d_TblName), "{values_array}", Valores!A58), "")</f>
        <v>$this-&gt;insert ('{{%puestos}}', array('clave' =&gt; 294303, 'descr' =&gt; 'ALMACENISTA ""B""', 'nombre' =&gt; '', 'puesto_stps' =&gt; 'ALMACENISTA', 'clave_stps' =&gt; 822020100, 'activo' =&gt; 1, 'id_rev' =&gt; 1, 'id_reg_cont' =&gt; 2, 'nivel' =&gt; 29, 'familia' =&gt; 43, 'labores' =&gt; 3, 'regimen' =&gt; 'S', 'clasif' =&gt; '29.43.03'));</v>
      </c>
    </row>
    <row r="59" spans="1:1" x14ac:dyDescent="0.25">
      <c r="A59" t="str">
        <f ca="1">IF(Valores!B59&lt;&gt;"",   SUBSTITUTE(SUBSTITUTE($A$2, "{tbl}", d_TblName), "{values_array}", Valores!A59), "")</f>
        <v>$this-&gt;insert ('{{%puestos}}', array('clave' =&gt; 284303, 'descr' =&gt; 'ALMACENISTA ""C""', 'nombre' =&gt; '', 'puesto_stps' =&gt; 'ALMACENISTA', 'clave_stps' =&gt; 822020100, 'activo' =&gt; 1, 'id_rev' =&gt; 1, 'id_reg_cont' =&gt; 2, 'nivel' =&gt; 28, 'familia' =&gt; 43, 'labores' =&gt; 3, 'regimen' =&gt; 'S', 'clasif' =&gt; '28.43.03'));</v>
      </c>
    </row>
    <row r="60" spans="1:1" x14ac:dyDescent="0.25">
      <c r="A60" t="str">
        <f ca="1">IF(Valores!B60&lt;&gt;"",   SUBSTITUTE(SUBSTITUTE($A$2, "{tbl}", d_TblName), "{values_array}", Valores!A60), "")</f>
        <v>$this-&gt;insert ('{{%puestos}}', array('clave' =&gt; 264303, 'descr' =&gt; 'ALMACENISTA ""D""', 'nombre' =&gt; '', 'puesto_stps' =&gt; 'ALMACENISTA', 'clave_stps' =&gt; 822020100, 'activo' =&gt; 1, 'id_rev' =&gt; 1, 'id_reg_cont' =&gt; 2, 'nivel' =&gt; 26, 'familia' =&gt; 43, 'labores' =&gt; 3, 'regimen' =&gt; 'S', 'clasif' =&gt; '26.43.03'));</v>
      </c>
    </row>
    <row r="61" spans="1:1" x14ac:dyDescent="0.25">
      <c r="A61" t="str">
        <f ca="1">IF(Valores!B61&lt;&gt;"",   SUBSTITUTE(SUBSTITUTE($A$2, "{tbl}", d_TblName), "{values_array}", Valores!A61), "")</f>
        <v>$this-&gt;insert ('{{%puestos}}', array('clave' =&gt; 312902, 'descr' =&gt; 'ANALISTA ""A"" DE ESPECIALIDAD TECNICA INFORMATICA', 'nombre' =&gt; '', 'puesto_stps' =&gt; 'TECNICO EN INFORMâ”´TICA', 'clave_stps' =&gt; 443020500, 'activo' =&gt; 1, 'id_rev' =&gt; 1, 'id_reg_cont' =&gt; 1, 'nivel' =&gt; 31, 'familia' =&gt; 29, 'labores' =&gt; 2, 'regimen' =&gt; 'C', 'clasif' =&gt; '31.29.02'));</v>
      </c>
    </row>
    <row r="62" spans="1:1" x14ac:dyDescent="0.25">
      <c r="A62" t="str">
        <f ca="1">IF(Valores!B62&lt;&gt;"",   SUBSTITUTE(SUBSTITUTE($A$2, "{tbl}", d_TblName), "{values_array}", Valores!A62), "")</f>
        <v>$this-&gt;insert ('{{%puestos}}', array('clave' =&gt; 302905, 'descr' =&gt; 'ANALISTA PRINCIPAL EN INFORMATICA', 'nombre' =&gt; '', 'puesto_stps' =&gt; 'TECNICO EN INFORMâ”´TICA', 'clave_stps' =&gt; 443020500, 'activo' =&gt; 1, 'id_rev' =&gt; 1, 'id_reg_cont' =&gt; 1, 'nivel' =&gt; 30, 'familia' =&gt; 29, 'labores' =&gt; 5, 'regimen' =&gt; 'C', 'clasif' =&gt; '30.29.05'));</v>
      </c>
    </row>
    <row r="63" spans="1:1" x14ac:dyDescent="0.25">
      <c r="A63" t="str">
        <f ca="1">IF(Valores!B63&lt;&gt;"",   SUBSTITUTE(SUBSTITUTE($A$2, "{tbl}", d_TblName), "{values_array}", Valores!A63), "")</f>
        <v>$this-&gt;insert ('{{%puestos}}', array('clave' =&gt; 312905, 'descr' =&gt; 'ANALISTA PROGRAMADOR ""A"" EN INFORMATICA', 'nombre' =&gt; '', 'puesto_stps' =&gt; 'PROGRAMADOR ANALISTA', 'clave_stps' =&gt; 443020301, 'activo' =&gt; 1, 'id_rev' =&gt; 1, 'id_reg_cont' =&gt; 1, 'nivel' =&gt; 31, 'familia' =&gt; 29, 'labores' =&gt; 5, 'regimen' =&gt; 'C', 'clasif' =&gt; '31.29.05'));</v>
      </c>
    </row>
    <row r="64" spans="1:1" x14ac:dyDescent="0.25">
      <c r="A64" t="str">
        <f ca="1">IF(Valores!B64&lt;&gt;"",   SUBSTITUTE(SUBSTITUTE($A$2, "{tbl}", d_TblName), "{values_array}", Valores!A64), "")</f>
        <v>$this-&gt;insert ('{{%puestos}}', array('clave' =&gt; 292955, 'descr' =&gt; 'ANALISTA PROGRAMADOR ""B"" EN INFORMATICA', 'nombre' =&gt; '', 'puesto_stps' =&gt; 'PROGRAMADOR ANALISTA', 'clave_stps' =&gt; 443020301, 'activo' =&gt; 1, 'id_rev' =&gt; 1, 'id_reg_cont' =&gt; 1, 'nivel' =&gt; 29, 'familia' =&gt; 29, 'labores' =&gt; 55, 'regimen' =&gt; 'C', 'clasif' =&gt; '29.29.55'));</v>
      </c>
    </row>
    <row r="65" spans="1:1" x14ac:dyDescent="0.25">
      <c r="A65" t="str">
        <f ca="1">IF(Valores!B65&lt;&gt;"",   SUBSTITUTE(SUBSTITUTE($A$2, "{tbl}", d_TblName), "{values_array}", Valores!A65), "")</f>
        <v>$this-&gt;insert ('{{%puestos}}', array('clave' =&gt; 282905, 'descr' =&gt; 'ANALISTA PROGRAMADOR ""C"" EN INFORMâ”´TICA', 'nombre' =&gt; '', 'puesto_stps' =&gt; 'PROGRAMADOR ANALISTA', 'clave_stps' =&gt; 443020301, 'activo' =&gt; 1, 'id_rev' =&gt; 1, 'id_reg_cont' =&gt; 1, 'nivel' =&gt; 28, 'familia' =&gt; 29, 'labores' =&gt; 5, 'regimen' =&gt; 'C', 'clasif' =&gt; '28.29.05'));</v>
      </c>
    </row>
    <row r="66" spans="1:1" x14ac:dyDescent="0.25">
      <c r="A66" t="str">
        <f ca="1">IF(Valores!B66&lt;&gt;"",   SUBSTITUTE(SUBSTITUTE($A$2, "{tbl}", d_TblName), "{values_array}", Valores!A66), "")</f>
        <v>$this-&gt;insert ('{{%puestos}}', array('clave' =&gt; 364601, 'descr' =&gt; 'APODERADO ADUANAL ""A""', 'nombre' =&gt; '', 'puesto_stps' =&gt; 'AGENTE FISCAL', 'clave_stps' =&gt; 923030100, 'activo' =&gt; 1, 'id_rev' =&gt; 1, 'id_reg_cont' =&gt; 1, 'nivel' =&gt; 36, 'familia' =&gt; 46, 'labores' =&gt; 1, 'regimen' =&gt; 'C', 'clasif' =&gt; '36.46.01'));</v>
      </c>
    </row>
    <row r="67" spans="1:1" x14ac:dyDescent="0.25">
      <c r="A67" t="str">
        <f ca="1">IF(Valores!B67&lt;&gt;"",   SUBSTITUTE(SUBSTITUTE($A$2, "{tbl}", d_TblName), "{values_array}", Valores!A67), "")</f>
        <v>$this-&gt;insert ('{{%puestos}}', array('clave' =&gt; 354601, 'descr' =&gt; 'APODERADO ADUANAL ""B""', 'nombre' =&gt; '', 'puesto_stps' =&gt; 'AGENTE FISCAL', 'clave_stps' =&gt; 923030100, 'activo' =&gt; 1, 'id_rev' =&gt; 1, 'id_reg_cont' =&gt; 1, 'nivel' =&gt; 35, 'familia' =&gt; 46, 'labores' =&gt; 1, 'regimen' =&gt; 'C', 'clasif' =&gt; '35.46.01'));</v>
      </c>
    </row>
    <row r="68" spans="1:1" x14ac:dyDescent="0.25">
      <c r="A68" t="str">
        <f ca="1">IF(Valores!B68&lt;&gt;"",   SUBSTITUTE(SUBSTITUTE($A$2, "{tbl}", d_TblName), "{values_array}", Valores!A68), "")</f>
        <v>$this-&gt;insert ('{{%puestos}}', array('clave' =&gt; 344601, 'descr' =&gt; 'APODERADO ADUANAL ""C""', 'nombre' =&gt; '', 'puesto_stps' =&gt; 'AGENTE FISCAL', 'clave_stps' =&gt; 923030100, 'activo' =&gt; 1, 'id_rev' =&gt; 1, 'id_reg_cont' =&gt; 1, 'nivel' =&gt; 34, 'familia' =&gt; 46, 'labores' =&gt; 1, 'regimen' =&gt; 'C', 'clasif' =&gt; '34.46.01'));</v>
      </c>
    </row>
    <row r="69" spans="1:1" x14ac:dyDescent="0.25">
      <c r="A69" t="str">
        <f ca="1">IF(Valores!B69&lt;&gt;"",   SUBSTITUTE(SUBSTITUTE($A$2, "{tbl}", d_TblName), "{values_array}", Valores!A69), "")</f>
        <v>$this-&gt;insert ('{{%puestos}}', array('clave' =&gt; 334601, 'descr' =&gt; 'APODERADO ADUANAL ""D""', 'nombre' =&gt; '', 'puesto_stps' =&gt; 'AGENTE FISCAL', 'clave_stps' =&gt; 923030100, 'activo' =&gt; 1, 'id_rev' =&gt; 1, 'id_reg_cont' =&gt; 1, 'nivel' =&gt; 33, 'familia' =&gt; 46, 'labores' =&gt; 1, 'regimen' =&gt; 'C', 'clasif' =&gt; '33.46.01'));</v>
      </c>
    </row>
    <row r="70" spans="1:1" x14ac:dyDescent="0.25">
      <c r="A70" t="str">
        <f ca="1">IF(Valores!B70&lt;&gt;"",   SUBSTITUTE(SUBSTITUTE($A$2, "{tbl}", d_TblName), "{values_array}", Valores!A70), "")</f>
        <v>$this-&gt;insert ('{{%puestos}}', array('clave' =&gt; 363102, 'descr' =&gt; 'ASESOR COMERCIAL', 'nombre' =&gt; '', 'puesto_stps' =&gt; 'AGENTE DE OPERACIONES COMERCIALES', 'clave_stps' =&gt; 713040100, 'activo' =&gt; 1, 'id_rev' =&gt; 1, 'id_reg_cont' =&gt; 1, 'nivel' =&gt; 36, 'familia' =&gt; 31, 'labores' =&gt; 2, 'regimen' =&gt; 'C', 'clasif' =&gt; '36.31.02'));</v>
      </c>
    </row>
    <row r="71" spans="1:1" x14ac:dyDescent="0.25">
      <c r="A71" t="str">
        <f ca="1">IF(Valores!B71&lt;&gt;"",   SUBSTITUTE(SUBSTITUTE($A$2, "{tbl}", d_TblName), "{values_array}", Valores!A71), "")</f>
        <v>$this-&gt;insert ('{{%puestos}}', array('clave' =&gt; 450111, 'descr' =&gt; 'ASESOR EJECUTIVO D. G. DE PEMEX', 'nombre' =&gt; '', 'puesto_stps' =&gt; 'SECRETARIO TECNICO', 'clave_stps' =&gt; 824010200, 'activo' =&gt; 1, 'id_rev' =&gt; 1, 'id_reg_cont' =&gt; 1, 'nivel' =&gt; 45, 'familia' =&gt; 1, 'labores' =&gt; 11, 'regimen' =&gt; 'C', 'clasif' =&gt; '45.01.11'));</v>
      </c>
    </row>
    <row r="72" spans="1:1" x14ac:dyDescent="0.25">
      <c r="A72" t="str">
        <f ca="1">IF(Valores!B72&lt;&gt;"",   SUBSTITUTE(SUBSTITUTE($A$2, "{tbl}", d_TblName), "{values_array}", Valores!A72), "")</f>
        <v>$this-&gt;insert ('{{%puestos}}', array('clave' =&gt; 322106, 'descr' =&gt; 'ASESOR TECNICO DE LA GERENCIA DE SERVICIOS MEDICOS', 'nombre' =&gt; '', 'puesto_stps' =&gt; 'MEDICO GENERAL', 'clave_stps' =&gt; 914080200, 'activo' =&gt; 1, 'id_rev' =&gt; 1, 'id_reg_cont' =&gt; 1, 'nivel' =&gt; 32, 'familia' =&gt; 21, 'labores' =&gt; 6, 'regimen' =&gt; 'C', 'clasif' =&gt; '32.21.06'));</v>
      </c>
    </row>
    <row r="73" spans="1:1" x14ac:dyDescent="0.25">
      <c r="A73" t="str">
        <f ca="1">IF(Valores!B73&lt;&gt;"",   SUBSTITUTE(SUBSTITUTE($A$2, "{tbl}", d_TblName), "{values_array}", Valores!A73), "")</f>
        <v>$this-&gt;insert ('{{%puestos}}', array('clave' =&gt; 154804, 'descr' =&gt; 'ASISTENTE DE EDUCADORA', 'nombre' =&gt; '', 'puesto_stps' =&gt; 'AUXILIAR DE EDUCADORA', 'clave_stps' =&gt; 1122010201, 'activo' =&gt; 1, 'id_rev' =&gt; 1, 'id_reg_cont' =&gt; 2, 'nivel' =&gt; 15, 'familia' =&gt; 48, 'labores' =&gt; 4, 'regimen' =&gt; 'S', 'clasif' =&gt; '15.48.04'));</v>
      </c>
    </row>
    <row r="74" spans="1:1" x14ac:dyDescent="0.25">
      <c r="A74" t="str">
        <f ca="1">IF(Valores!B74&lt;&gt;"",   SUBSTITUTE(SUBSTITUTE($A$2, "{tbl}", d_TblName), "{values_array}", Valores!A74), "")</f>
        <v>$this-&gt;insert ('{{%puestos}}', array('clave' =&gt; 157312, 'descr' =&gt; 'ASISTENTE DE HOSPITAL', 'nombre' =&gt; '', 'puesto_stps' =&gt; 'ASISTENTE PARAMEDICO', 'clave_stps' =&gt; 913080100, 'activo' =&gt; 1, 'id_rev' =&gt; 1, 'id_reg_cont' =&gt; 2, 'nivel' =&gt; 15, 'familia' =&gt; 73, 'labores' =&gt; 12, 'regimen' =&gt; 'S', 'clasif' =&gt; '15.73.12'));</v>
      </c>
    </row>
    <row r="75" spans="1:1" x14ac:dyDescent="0.25">
      <c r="A75" t="str">
        <f ca="1">IF(Valores!B75&lt;&gt;"",   SUBSTITUTE(SUBSTITUTE($A$2, "{tbl}", d_TblName), "{values_array}", Valores!A75), "")</f>
        <v>$this-&gt;insert ('{{%puestos}}', array('clave' =&gt; 293306, 'descr' =&gt; 'AUDITOR CONTABLE (ALMACENES)', 'nombre' =&gt; '', 'puesto_stps' =&gt; 'AUDITOR CONTABLE', 'clave_stps' =&gt; 824020300, 'activo' =&gt; 1, 'id_rev' =&gt; 1, 'id_reg_cont' =&gt; 1, 'nivel' =&gt; 29, 'familia' =&gt; 33, 'labores' =&gt; 6, 'regimen' =&gt; 'C', 'clasif' =&gt; '29.33.06'));</v>
      </c>
    </row>
    <row r="76" spans="1:1" x14ac:dyDescent="0.25">
      <c r="A76" t="str">
        <f ca="1">IF(Valores!B76&lt;&gt;"",   SUBSTITUTE(SUBSTITUTE($A$2, "{tbl}", d_TblName), "{values_array}", Valores!A76), "")</f>
        <v>$this-&gt;insert ('{{%puestos}}', array('clave' =&gt; 293354, 'descr' =&gt; 'AUDITOR DE MATERIALES (ALMACENES)', 'nombre' =&gt; '', 'puesto_stps' =&gt; 'AUDITOR', 'clave_stps' =&gt; 824020200, 'activo' =&gt; 1, 'id_rev' =&gt; 1, 'id_reg_cont' =&gt; 1, 'nivel' =&gt; 29, 'familia' =&gt; 33, 'labores' =&gt; 54, 'regimen' =&gt; 'C', 'clasif' =&gt; '29.33.54'));</v>
      </c>
    </row>
    <row r="77" spans="1:1" x14ac:dyDescent="0.25">
      <c r="A77" t="str">
        <f ca="1">IF(Valores!B77&lt;&gt;"",   SUBSTITUTE(SUBSTITUTE($A$2, "{tbl}", d_TblName), "{values_array}", Valores!A77), "")</f>
        <v>$this-&gt;insert ('{{%puestos}}', array('clave' =&gt; 293307, 'descr' =&gt; 'AUDITOR DE OPERACION (ALMACENES)', 'nombre' =&gt; '', 'puesto_stps' =&gt; 'AUDITOR', 'clave_stps' =&gt; 824020200, 'activo' =&gt; 1, 'id_rev' =&gt; 1, 'id_reg_cont' =&gt; 1, 'nivel' =&gt; 29, 'familia' =&gt; 33, 'labores' =&gt; 7, 'regimen' =&gt; 'C', 'clasif' =&gt; '29.33.07'));</v>
      </c>
    </row>
    <row r="78" spans="1:1" x14ac:dyDescent="0.25">
      <c r="A78" t="str">
        <f ca="1">IF(Valores!B78&lt;&gt;"",   SUBSTITUTE(SUBSTITUTE($A$2, "{tbl}", d_TblName), "{values_array}", Valores!A78), "")</f>
        <v>$this-&gt;insert ('{{%puestos}}', array('clave' =&gt; 297211, 'descr' =&gt; 'AUDITOR DE SEGURIDAD INDUSTRIAL', 'nombre' =&gt; '', 'puesto_stps' =&gt; 'ESPECIALISTA EN Ã¡SEGURIDAD INDUSTRIAL', 'clave_stps' =&gt; 923010401, 'activo' =&gt; 1, 'id_rev' =&gt; 1, 'id_reg_cont' =&gt; 2, 'nivel' =&gt; 29, 'familia' =&gt; 72, 'labores' =&gt; 11, 'regimen' =&gt; 'S', 'clasif' =&gt; '29.72.11'));</v>
      </c>
    </row>
    <row r="79" spans="1:1" x14ac:dyDescent="0.25">
      <c r="A79" t="str">
        <f ca="1">IF(Valores!B79&lt;&gt;"",   SUBSTITUTE(SUBSTITUTE($A$2, "{tbl}", d_TblName), "{values_array}", Valores!A79), "")</f>
        <v>$this-&gt;insert ('{{%puestos}}', array('clave' =&gt; 373301, 'descr' =&gt; 'AUDITOR DE ZONA', 'nombre' =&gt; '', 'puesto_stps' =&gt; 'AUDITOR', 'clave_stps' =&gt; 824020200, 'activo' =&gt; 1, 'id_rev' =&gt; 1, 'id_reg_cont' =&gt; 1, 'nivel' =&gt; 37, 'familia' =&gt; 33, 'labores' =&gt; 1, 'regimen' =&gt; 'C', 'clasif' =&gt; '37.33.01'));</v>
      </c>
    </row>
    <row r="80" spans="1:1" x14ac:dyDescent="0.25">
      <c r="A80" t="str">
        <f ca="1">IF(Valores!B80&lt;&gt;"",   SUBSTITUTE(SUBSTITUTE($A$2, "{tbl}", d_TblName), "{values_array}", Valores!A80), "")</f>
        <v>$this-&gt;insert ('{{%puestos}}', array('clave' =&gt; 293303, 'descr' =&gt; 'AUDITOR PRINCIPAL ""A""', 'nombre' =&gt; '', 'puesto_stps' =&gt; 'AUDITOR', 'clave_stps' =&gt; 824020200, 'activo' =&gt; 1, 'id_rev' =&gt; 1, 'id_reg_cont' =&gt; 1, 'nivel' =&gt; 29, 'familia' =&gt; 33, 'labores' =&gt; 3, 'regimen' =&gt; 'C', 'clasif' =&gt; '29.33.03'));</v>
      </c>
    </row>
    <row r="81" spans="1:1" x14ac:dyDescent="0.25">
      <c r="A81" t="str">
        <f ca="1">IF(Valores!B81&lt;&gt;"",   SUBSTITUTE(SUBSTITUTE($A$2, "{tbl}", d_TblName), "{values_array}", Valores!A81), "")</f>
        <v>$this-&gt;insert ('{{%puestos}}', array('clave' =&gt; 283353, 'descr' =&gt; 'AUDITOR PRINCIPAL ""B""', 'nombre' =&gt; '', 'puesto_stps' =&gt; 'AUDITOR', 'clave_stps' =&gt; 824020200, 'activo' =&gt; 1, 'id_rev' =&gt; 1, 'id_reg_cont' =&gt; 1, 'nivel' =&gt; 28, 'familia' =&gt; 33, 'labores' =&gt; 53, 'regimen' =&gt; 'C', 'clasif' =&gt; '28.33.53'));</v>
      </c>
    </row>
    <row r="82" spans="1:1" x14ac:dyDescent="0.25">
      <c r="A82" t="str">
        <f ca="1">IF(Valores!B82&lt;&gt;"",   SUBSTITUTE(SUBSTITUTE($A$2, "{tbl}", d_TblName), "{values_array}", Valores!A82), "")</f>
        <v>$this-&gt;insert ('{{%puestos}}', array('clave' =&gt; 333302, 'descr' =&gt; 'AUDITOR RESIDENTE ""B""', 'nombre' =&gt; '', 'puesto_stps' =&gt; 'AUDITOR', 'clave_stps' =&gt; 824020200, 'activo' =&gt; 1, 'id_rev' =&gt; 1, 'id_reg_cont' =&gt; 1, 'nivel' =&gt; 33, 'familia' =&gt; 33, 'labores' =&gt; 2, 'regimen' =&gt; 'C', 'clasif' =&gt; '33.33.02'));</v>
      </c>
    </row>
    <row r="83" spans="1:1" x14ac:dyDescent="0.25">
      <c r="A83" t="str">
        <f ca="1">IF(Valores!B83&lt;&gt;"",   SUBSTITUTE(SUBSTITUTE($A$2, "{tbl}", d_TblName), "{values_array}", Valores!A83), "")</f>
        <v>$this-&gt;insert ('{{%puestos}}', array('clave' =&gt; 313302, 'descr' =&gt; 'AUDITOR RESIDENTE ""C""', 'nombre' =&gt; '', 'puesto_stps' =&gt; 'AUDITOR', 'clave_stps' =&gt; 824020200, 'activo' =&gt; 1, 'id_rev' =&gt; 1, 'id_reg_cont' =&gt; 1, 'nivel' =&gt; 31, 'familia' =&gt; 33, 'labores' =&gt; 2, 'regimen' =&gt; 'C', 'clasif' =&gt; '31.33.02'));</v>
      </c>
    </row>
    <row r="84" spans="1:1" x14ac:dyDescent="0.25">
      <c r="A84" t="str">
        <f ca="1">IF(Valores!B84&lt;&gt;"",   SUBSTITUTE(SUBSTITUTE($A$2, "{tbl}", d_TblName), "{values_array}", Valores!A84), "")</f>
        <v>$this-&gt;insert ('{{%puestos}}', array('clave' =&gt; 303202, 'descr' =&gt; 'AUXILIAR ""A"" EN INGENIERIA-CONTROL DE OBRAS', 'nombre' =&gt; '', 'puesto_stps' =&gt; 'INGENIERO RESIDENTE', 'clave_stps' =&gt; 313030102, 'activo' =&gt; 1, 'id_rev' =&gt; 1, 'id_reg_cont' =&gt; 1, 'nivel' =&gt; 30, 'familia' =&gt; 32, 'labores' =&gt; 2, 'regimen' =&gt; 'C', 'clasif' =&gt; '30.32.02'));</v>
      </c>
    </row>
    <row r="85" spans="1:1" x14ac:dyDescent="0.25">
      <c r="A85" t="str">
        <f ca="1">IF(Valores!B85&lt;&gt;"",   SUBSTITUTE(SUBSTITUTE($A$2, "{tbl}", d_TblName), "{values_array}", Valores!A85), "")</f>
        <v>$this-&gt;insert ('{{%puestos}}', array('clave' =&gt; 303207, 'descr' =&gt; 'AUXILIAR ""A"" EN INGENIERIA-LOGISTICA DE MATERIALES Y EQUIPO', 'nombre' =&gt; '', 'puesto_stps' =&gt; 'EMPLEADO DE Câ”´LCULO DE MATERIALES', 'clave_stps' =&gt; 822010100, 'activo' =&gt; 1, 'id_rev' =&gt; 1, 'id_reg_cont' =&gt; 1, 'nivel' =&gt; 30, 'familia' =&gt; 32, 'labores' =&gt; 7, 'regimen' =&gt; 'C', 'clasif' =&gt; '30.32.07'));</v>
      </c>
    </row>
    <row r="86" spans="1:1" x14ac:dyDescent="0.25">
      <c r="A86" t="str">
        <f ca="1">IF(Valores!B86&lt;&gt;"",   SUBSTITUTE(SUBSTITUTE($A$2, "{tbl}", d_TblName), "{values_array}", Valores!A86), "")</f>
        <v>$this-&gt;insert ('{{%puestos}}', array('clave' =&gt; 293207, 'descr' =&gt; 'AUXILIAR ""B"" DE INGENIERIA-LOGISTICA MATERIALES Y EQUIPO', 'nombre' =&gt; '', 'puesto_stps' =&gt; 'EMPLEADO DE Câ”´LCULO DE MATERIALES', 'clave_stps' =&gt; 822010100, 'activo' =&gt; 1, 'id_rev' =&gt; 1, 'id_reg_cont' =&gt; 1, 'nivel' =&gt; 29, 'familia' =&gt; 32, 'labores' =&gt; 7, 'regimen' =&gt; 'C', 'clasif' =&gt; '29.32.07'));</v>
      </c>
    </row>
    <row r="87" spans="1:1" x14ac:dyDescent="0.25">
      <c r="A87" t="str">
        <f ca="1">IF(Valores!B87&lt;&gt;"",   SUBSTITUTE(SUBSTITUTE($A$2, "{tbl}", d_TblName), "{values_array}", Valores!A87), "")</f>
        <v>$this-&gt;insert ('{{%puestos}}', array('clave' =&gt; 284204, 'descr' =&gt; 'AUXILIAR ""A"" DE TECNICO EN ADQUISICIONES', 'nombre' =&gt; '', 'puesto_stps' =&gt; 'ENCARGADO DE COMPRAS', 'clave_stps' =&gt; 823030201, 'activo' =&gt; 1, 'id_rev' =&gt; 1, 'id_reg_cont' =&gt; 2, 'nivel' =&gt; 28, 'familia' =&gt; 42, 'labores' =&gt; 4, 'regimen' =&gt; 'S', 'clasif' =&gt; '28.42.04'));</v>
      </c>
    </row>
    <row r="88" spans="1:1" x14ac:dyDescent="0.25">
      <c r="A88" t="str">
        <f ca="1">IF(Valores!B88&lt;&gt;"",   SUBSTITUTE(SUBSTITUTE($A$2, "{tbl}", d_TblName), "{values_array}", Valores!A88), "")</f>
        <v>$this-&gt;insert ('{{%puestos}}', array('clave' =&gt; 214312, 'descr' =&gt; 'AUXILIAR ""A"" EN INSPECCION DE MATERIALES', 'nombre' =&gt; '', 'puesto_stps' =&gt; 'INSPECTOR', 'clave_stps' =&gt; 553010101, 'activo' =&gt; 1, 'id_rev' =&gt; 1, 'id_reg_cont' =&gt; 2, 'nivel' =&gt; 21, 'familia' =&gt; 43, 'labores' =&gt; 12, 'regimen' =&gt; 'S', 'clasif' =&gt; '21.43.12'));</v>
      </c>
    </row>
    <row r="89" spans="1:1" x14ac:dyDescent="0.25">
      <c r="A89" t="str">
        <f ca="1">IF(Valores!B89&lt;&gt;"",   SUBSTITUTE(SUBSTITUTE($A$2, "{tbl}", d_TblName), "{values_array}", Valores!A89), "")</f>
        <v>$this-&gt;insert ('{{%puestos}}', array('clave' =&gt; 264204, 'descr' =&gt; 'AUXILIAR ""B"" DE TECNICO EN ADQUISICIONES', 'nombre' =&gt; '', 'puesto_stps' =&gt; 'ENCARGADO DE COMPRAS', 'clave_stps' =&gt; 823030201, 'activo' =&gt; 1, 'id_rev' =&gt; 1, 'id_reg_cont' =&gt; 2, 'nivel' =&gt; 26, 'familia' =&gt; 42, 'labores' =&gt; 4, 'regimen' =&gt; 'S', 'clasif' =&gt; '26.42.04'));</v>
      </c>
    </row>
    <row r="90" spans="1:1" x14ac:dyDescent="0.25">
      <c r="A90" t="str">
        <f ca="1">IF(Valores!B90&lt;&gt;"",   SUBSTITUTE(SUBSTITUTE($A$2, "{tbl}", d_TblName), "{values_array}", Valores!A90), "")</f>
        <v>$this-&gt;insert ('{{%puestos}}', array('clave' =&gt; 184312, 'descr' =&gt; 'AUXILIAR ""B"" EN INSPECCION DE MATERIALES', 'nombre' =&gt; '', 'puesto_stps' =&gt; 'INSPECTOR', 'clave_stps' =&gt; 553010101, 'activo' =&gt; 1, 'id_rev' =&gt; 1, 'id_reg_cont' =&gt; 2, 'nivel' =&gt; 18, 'familia' =&gt; 43, 'labores' =&gt; 12, 'regimen' =&gt; 'S', 'clasif' =&gt; '18.43.12'));</v>
      </c>
    </row>
    <row r="91" spans="1:1" x14ac:dyDescent="0.25">
      <c r="A91" t="str">
        <f ca="1">IF(Valores!B91&lt;&gt;"",   SUBSTITUTE(SUBSTITUTE($A$2, "{tbl}", d_TblName), "{values_array}", Valores!A91), "")</f>
        <v>$this-&gt;insert ('{{%puestos}}', array('clave' =&gt; 244204, 'descr' =&gt; 'AUXILIAR ""C"" DE TECNICO EN ADQUISICIONES', 'nombre' =&gt; '', 'puesto_stps' =&gt; 'ENCARGADO DE COMPRAS', 'clave_stps' =&gt; 823030201, 'activo' =&gt; 1, 'id_rev' =&gt; 1, 'id_reg_cont' =&gt; 2, 'nivel' =&gt; 24, 'familia' =&gt; 42, 'labores' =&gt; 4, 'regimen' =&gt; 'S', 'clasif' =&gt; '24.42.04'));</v>
      </c>
    </row>
    <row r="92" spans="1:1" x14ac:dyDescent="0.25">
      <c r="A92" t="str">
        <f ca="1">IF(Valores!B92&lt;&gt;"",   SUBSTITUTE(SUBSTITUTE($A$2, "{tbl}", d_TblName), "{values_array}", Valores!A92), "")</f>
        <v>$this-&gt;insert ('{{%puestos}}', array('clave' =&gt; 164312, 'descr' =&gt; 'AUXILIAR ""C"" EN INSPECCION DE MATERIALES', 'nombre' =&gt; '', 'puesto_stps' =&gt; 'INSPECTOR', 'clave_stps' =&gt; 553010101, 'activo' =&gt; 1, 'id_rev' =&gt; 1, 'id_reg_cont' =&gt; 2, 'nivel' =&gt; 16, 'familia' =&gt; 43, 'labores' =&gt; 12, 'regimen' =&gt; 'S', 'clasif' =&gt; '16.43.12'));</v>
      </c>
    </row>
    <row r="93" spans="1:1" x14ac:dyDescent="0.25">
      <c r="A93" t="str">
        <f ca="1">IF(Valores!B93&lt;&gt;"",   SUBSTITUTE(SUBSTITUTE($A$2, "{tbl}", d_TblName), "{values_array}", Valores!A93), "")</f>
        <v>$this-&gt;insert ('{{%puestos}}', array('clave' =&gt; 234204, 'descr' =&gt; 'AUXILIAR ""D"" DE TECNICO EN ADQUISICIONES', 'nombre' =&gt; '', 'puesto_stps' =&gt; 'ENCARGADO DE COMPRAS', 'clave_stps' =&gt; 823030201, 'activo' =&gt; 1, 'id_rev' =&gt; 1, 'id_reg_cont' =&gt; 2, 'nivel' =&gt; 23, 'familia' =&gt; 42, 'labores' =&gt; 4, 'regimen' =&gt; 'S', 'clasif' =&gt; '23.42.04'));</v>
      </c>
    </row>
    <row r="94" spans="1:1" x14ac:dyDescent="0.25">
      <c r="A94" t="str">
        <f ca="1">IF(Valores!B94&lt;&gt;"",   SUBSTITUTE(SUBSTITUTE($A$2, "{tbl}", d_TblName), "{values_array}", Valores!A94), "")</f>
        <v>$this-&gt;insert ('{{%puestos}}', array('clave' =&gt; 291804, 'descr' =&gt; 'AUXILIAR ADMINISTRATIVO ""A""', 'nombre' =&gt; '', 'puesto_stps' =&gt; 'AUXILIAR ADMINISTRATIVO', 'clave_stps' =&gt; 821010200, 'activo' =&gt; 1, 'id_rev' =&gt; 1, 'id_reg_cont' =&gt; 2, 'nivel' =&gt; 29, 'familia' =&gt; 18, 'labores' =&gt; 4, 'regimen' =&gt; 'S', 'clasif' =&gt; '29.18.04'));</v>
      </c>
    </row>
    <row r="95" spans="1:1" x14ac:dyDescent="0.25">
      <c r="A95" t="str">
        <f ca="1">IF(Valores!B95&lt;&gt;"",   SUBSTITUTE(SUBSTITUTE($A$2, "{tbl}", d_TblName), "{values_array}", Valores!A95), "")</f>
        <v>$this-&gt;insert ('{{%puestos}}', array('clave' =&gt; 261804, 'descr' =&gt; 'AUXILIAR ADMINISTRATIVO ""B""', 'nombre' =&gt; '', 'puesto_stps' =&gt; 'AUXILIAR ADMINISTRATIVO', 'clave_stps' =&gt; 821010200, 'activo' =&gt; 1, 'id_rev' =&gt; 1, 'id_reg_cont' =&gt; 2, 'nivel' =&gt; 26, 'familia' =&gt; 18, 'labores' =&gt; 4, 'regimen' =&gt; 'S', 'clasif' =&gt; '26.18.04'));</v>
      </c>
    </row>
    <row r="96" spans="1:1" x14ac:dyDescent="0.25">
      <c r="A96" t="str">
        <f ca="1">IF(Valores!B96&lt;&gt;"",   SUBSTITUTE(SUBSTITUTE($A$2, "{tbl}", d_TblName), "{values_array}", Valores!A96), "")</f>
        <v>$this-&gt;insert ('{{%puestos}}', array('clave' =&gt; 251804, 'descr' =&gt; 'AUXILIAR ADMINISTRATIVO ""C""', 'nombre' =&gt; '', 'puesto_stps' =&gt; 'AUXILIAR ADMINISTRATIVO', 'clave_stps' =&gt; 821010200, 'activo' =&gt; 1, 'id_rev' =&gt; 1, 'id_reg_cont' =&gt; 2, 'nivel' =&gt; 25, 'familia' =&gt; 18, 'labores' =&gt; 4, 'regimen' =&gt; 'S', 'clasif' =&gt; '25.18.04'));</v>
      </c>
    </row>
    <row r="97" spans="1:1" x14ac:dyDescent="0.25">
      <c r="A97" t="str">
        <f ca="1">IF(Valores!B97&lt;&gt;"",   SUBSTITUTE(SUBSTITUTE($A$2, "{tbl}", d_TblName), "{values_array}", Valores!A97), "")</f>
        <v>$this-&gt;insert ('{{%puestos}}', array('clave' =&gt; 241804, 'descr' =&gt; 'AUXILIAR ADMINISTRATIVO ""D""', 'nombre' =&gt; '', 'puesto_stps' =&gt; 'AUXILIAR ADMINISTRATIVO', 'clave_stps' =&gt; 821010200, 'activo' =&gt; 1, 'id_rev' =&gt; 1, 'id_reg_cont' =&gt; 2, 'nivel' =&gt; 24, 'familia' =&gt; 18, 'labores' =&gt; 4, 'regimen' =&gt; 'S', 'clasif' =&gt; '24.18.04'));</v>
      </c>
    </row>
    <row r="98" spans="1:1" x14ac:dyDescent="0.25">
      <c r="A98" t="str">
        <f ca="1">IF(Valores!B98&lt;&gt;"",   SUBSTITUTE(SUBSTITUTE($A$2, "{tbl}", d_TblName), "{values_array}", Valores!A98), "")</f>
        <v>$this-&gt;insert ('{{%puestos}}', array('clave' =&gt; 231804, 'descr' =&gt; 'AUXILIAR ADMINISTRATIVO ""E""', 'nombre' =&gt; '', 'puesto_stps' =&gt; 'AUXILIAR ADMINISTRATIVO', 'clave_stps' =&gt; 821010200, 'activo' =&gt; 1, 'id_rev' =&gt; 1, 'id_reg_cont' =&gt; 2, 'nivel' =&gt; 23, 'familia' =&gt; 18, 'labores' =&gt; 4, 'regimen' =&gt; 'S', 'clasif' =&gt; '23.18.04'));</v>
      </c>
    </row>
    <row r="99" spans="1:1" x14ac:dyDescent="0.25">
      <c r="A99" t="str">
        <f ca="1">IF(Valores!B99&lt;&gt;"",   SUBSTITUTE(SUBSTITUTE($A$2, "{tbl}", d_TblName), "{values_array}", Valores!A99), "")</f>
        <v>$this-&gt;insert ('{{%puestos}}', array('clave' =&gt; 221804, 'descr' =&gt; 'AUXILIAR ADMINISTRATIVO ""F""', 'nombre' =&gt; '', 'puesto_stps' =&gt; 'AUXILIAR ADMINISTRATIVO', 'clave_stps' =&gt; 821010200, 'activo' =&gt; 1, 'id_rev' =&gt; 1, 'id_reg_cont' =&gt; 2, 'nivel' =&gt; 22, 'familia' =&gt; 18, 'labores' =&gt; 4, 'regimen' =&gt; 'S', 'clasif' =&gt; '22.18.04'));</v>
      </c>
    </row>
    <row r="100" spans="1:1" x14ac:dyDescent="0.25">
      <c r="A100" t="str">
        <f ca="1">IF(Valores!B100&lt;&gt;"",   SUBSTITUTE(SUBSTITUTE($A$2, "{tbl}", d_TblName), "{values_array}", Valores!A100), "")</f>
        <v>$this-&gt;insert ('{{%puestos}}', array('clave' =&gt; 234109, 'descr' =&gt; 'AUXILIAR DE CONTABILIDAD DE PRIMERA', 'nombre' =&gt; '', 'puesto_stps' =&gt; 'AUXILIAR CONTABLE', 'clave_stps' =&gt; 823010401, 'activo' =&gt; 1, 'id_rev' =&gt; 1, 'id_reg_cont' =&gt; 2, 'nivel' =&gt; 23, 'familia' =&gt; 41, 'labores' =&gt; 9, 'regimen' =&gt; 'S', 'clasif' =&gt; '23.41.09'));</v>
      </c>
    </row>
    <row r="101" spans="1:1" x14ac:dyDescent="0.25">
      <c r="A101" t="str">
        <f ca="1">IF(Valores!B101&lt;&gt;"",   SUBSTITUTE(SUBSTITUTE($A$2, "{tbl}", d_TblName), "{values_array}", Valores!A101), "")</f>
        <v>$this-&gt;insert ('{{%puestos}}', array('clave' =&gt; 205706, 'descr' =&gt; 'AUXILIAR DE CONTROL DE PROCESOS', 'nombre' =&gt; '', 'puesto_stps' =&gt; 'SUPERVISOR-OPERADOR DE PLANTA', 'clave_stps' =&gt; 222010101, 'activo' =&gt; 1, 'id_rev' =&gt; 1, 'id_reg_cont' =&gt; 2, 'nivel' =&gt; 20, 'familia' =&gt; 57, 'labores' =&gt; 6, 'regimen' =&gt; 'S', 'clasif' =&gt; '20.57.06'));</v>
      </c>
    </row>
    <row r="102" spans="1:1" x14ac:dyDescent="0.25">
      <c r="A102" t="str">
        <f ca="1">IF(Valores!B102&lt;&gt;"",   SUBSTITUTE(SUBSTITUTE($A$2, "{tbl}", d_TblName), "{values_array}", Valores!A102), "")</f>
        <v>$this-&gt;insert ('{{%puestos}}', array('clave' =&gt; 259601, 'descr' =&gt; 'ENCARGADO DE MANTENIMIENTO (SISTEMAS DE REGRIGERACION Y AIRE ACONDICIONADO)', 'nombre' =&gt; '', 'puesto_stps' =&gt; 'OPERADOR INSTALACIONES REGRIGERACION', 'clave_stps' =&gt; 423050302, 'activo' =&gt; 1, 'id_rev' =&gt; 1, 'id_reg_cont' =&gt; 2, 'nivel' =&gt; 25, 'familia' =&gt; 96, 'labores' =&gt; 1, 'regimen' =&gt; 'S', 'clasif' =&gt; '25.96.01'));</v>
      </c>
    </row>
    <row r="103" spans="1:1" x14ac:dyDescent="0.25">
      <c r="A103" t="str">
        <f ca="1">IF(Valores!B103&lt;&gt;"",   SUBSTITUTE(SUBSTITUTE($A$2, "{tbl}", d_TblName), "{values_array}", Valores!A103), "")</f>
        <v>$this-&gt;insert ('{{%puestos}}', array('clave' =&gt; 293204, 'descr' =&gt; 'AUXILIAR DE INGENIERIA MECâ”´NICA DE SUELOS', 'nombre' =&gt; '', 'puesto_stps' =&gt; 'INGENIERO EN MECâ”´NICA DE SUELOS', 'clave_stps' =&gt; 314030700, 'activo' =&gt; 1, 'id_rev' =&gt; 1, 'id_reg_cont' =&gt; 1, 'nivel' =&gt; 29, 'familia' =&gt; 32, 'labores' =&gt; 4, 'regimen' =&gt; 'C', 'clasif' =&gt; '29.32.04'));</v>
      </c>
    </row>
    <row r="104" spans="1:1" x14ac:dyDescent="0.25">
      <c r="A104" t="str">
        <f ca="1">IF(Valores!B104&lt;&gt;"",   SUBSTITUTE(SUBSTITUTE($A$2, "{tbl}", d_TblName), "{values_array}", Valores!A104), "")</f>
        <v>$this-&gt;insert ('{{%puestos}}', array('clave' =&gt; 293203, 'descr' =&gt; 'AUXILIAR DE INGENIERIA-CONTROL TECNICO DE MATERIALES', 'nombre' =&gt; '', 'puesto_stps' =&gt; 'EMPLEADO DE Câ”´LCULO DE MATERIALES', 'clave_stps' =&gt; 822010100, 'activo' =&gt; 1, 'id_rev' =&gt; 1, 'id_reg_cont' =&gt; 1, 'nivel' =&gt; 29, 'familia' =&gt; 32, 'labores' =&gt; 3, 'regimen' =&gt; 'C', 'clasif' =&gt; '29.32.03'));</v>
      </c>
    </row>
    <row r="105" spans="1:1" x14ac:dyDescent="0.25">
      <c r="A105" t="str">
        <f ca="1">IF(Valores!B105&lt;&gt;"",   SUBSTITUTE(SUBSTITUTE($A$2, "{tbl}", d_TblName), "{values_array}", Valores!A105), "")</f>
        <v>$this-&gt;insert ('{{%puestos}}', array('clave' =&gt; 325302, 'descr' =&gt; 'AUXILIAR DE JEFE DE SECCION DE REPARACION Y TERMINACION DE POZOS', 'nombre' =&gt; '', 'puesto_stps' =&gt; 'TECNICO EN PERFORACION DE POZOS DE PETRÃ‹LEO Y GAS', 'clave_stps' =&gt; 222090100, 'activo' =&gt; 1, 'id_rev' =&gt; 1, 'id_reg_cont' =&gt; 1, 'nivel' =&gt; 32, 'familia' =&gt; 53, 'labores' =&gt; 2, 'regimen' =&gt; 'C', 'clasif' =&gt; '32.53.02'));</v>
      </c>
    </row>
    <row r="106" spans="1:1" x14ac:dyDescent="0.25">
      <c r="A106" t="str">
        <f ca="1">IF(Valores!B106&lt;&gt;"",   SUBSTITUTE(SUBSTITUTE($A$2, "{tbl}", d_TblName), "{values_array}", Valores!A106), "")</f>
        <v>$this-&gt;insert ('{{%puestos}}', array('clave' =&gt; 335201, 'descr' =&gt; 'AUXILIAR DE JEFE SECCION PERFORACION', 'nombre' =&gt; '', 'puesto_stps' =&gt; 'PERFORADOR', 'clave_stps' =&gt; 223020600, 'activo' =&gt; 1, 'id_rev' =&gt; 1, 'id_reg_cont' =&gt; 1, 'nivel' =&gt; 33, 'familia' =&gt; 52, 'labores' =&gt; 1, 'regimen' =&gt; 'C', 'clasif' =&gt; '33.52.01'));</v>
      </c>
    </row>
    <row r="107" spans="1:1" x14ac:dyDescent="0.25">
      <c r="A107" t="str">
        <f ca="1">IF(Valores!B107&lt;&gt;"",   SUBSTITUTE(SUBSTITUTE($A$2, "{tbl}", d_TblName), "{values_array}", Valores!A107), "")</f>
        <v>$this-&gt;insert ('{{%puestos}}', array('clave' =&gt; 114406, 'descr' =&gt; 'AUXILIAR DE OFICINA', 'nombre' =&gt; '', 'puesto_stps' =&gt; 'AUXILIAR ADMINISTRATIVO', 'clave_stps' =&gt; 821010200, 'activo' =&gt; 1, 'id_rev' =&gt; 1, 'id_reg_cont' =&gt; 2, 'nivel' =&gt; 11, 'familia' =&gt; 44, 'labores' =&gt; 6, 'regimen' =&gt; 'S', 'clasif' =&gt; '11.44.06'));</v>
      </c>
    </row>
    <row r="108" spans="1:1" x14ac:dyDescent="0.25">
      <c r="A108" t="str">
        <f ca="1">IF(Valores!B108&lt;&gt;"",   SUBSTITUTE(SUBSTITUTE($A$2, "{tbl}", d_TblName), "{values_array}", Valores!A108), "")</f>
        <v>$this-&gt;insert ('{{%puestos}}', array('clave' =&gt; 249601, 'descr' =&gt; 'AUXILIAR DE OPERACIONES (TERMINALES DE ALMACENAMIENTO Y REPARTO)', 'nombre' =&gt; '', 'puesto_stps' =&gt; 'SUPERVISOR-OPERADOR DE PLANTA', 'clave_stps' =&gt; 222010101, 'activo' =&gt; 1, 'id_rev' =&gt; 1, 'id_reg_cont' =&gt; 2, 'nivel' =&gt; 24, 'familia' =&gt; 96, 'labores' =&gt; 1, 'regimen' =&gt; 'S', 'clasif' =&gt; '24.96.01'));</v>
      </c>
    </row>
    <row r="109" spans="1:1" x14ac:dyDescent="0.25">
      <c r="A109" t="str">
        <f ca="1">IF(Valores!B109&lt;&gt;"",   SUBSTITUTE(SUBSTITUTE($A$2, "{tbl}", d_TblName), "{values_array}", Valores!A109), "")</f>
        <v>$this-&gt;insert ('{{%puestos}}', array('clave' =&gt; 223519, 'descr' =&gt; 'AUXILIAR DE TOPOGRAFâ•A', 'nombre' =&gt; '', 'puesto_stps' =&gt; 'TOPOGRAFISTA', 'clave_stps' =&gt; 313050301, 'activo' =&gt; 1, 'id_rev' =&gt; 1, 'id_reg_cont' =&gt; 2, 'nivel' =&gt; 22, 'familia' =&gt; 35, 'labores' =&gt; 19, 'regimen' =&gt; 'S', 'clasif' =&gt; '22.35.19'));</v>
      </c>
    </row>
    <row r="110" spans="1:1" x14ac:dyDescent="0.25">
      <c r="A110" t="str">
        <f ca="1">IF(Valores!B110&lt;&gt;"",   SUBSTITUTE(SUBSTITUTE($A$2, "{tbl}", d_TblName), "{values_array}", Valores!A110), "")</f>
        <v>$this-&gt;insert ('{{%puestos}}', array('clave' =&gt; 183708, 'descr' =&gt; 'AUXILIAR EN TERAPIA Fâ•SICA Y REHABILITACIÃ‹N', 'nombre' =&gt; '', 'puesto_stps' =&gt; 'TECNICO EN REHABILITACIÃ‹N Fâ•SICA', 'clave_stps' =&gt; 913220500, 'activo' =&gt; 1, 'id_rev' =&gt; 1, 'id_reg_cont' =&gt; 2, 'nivel' =&gt; 18, 'familia' =&gt; 37, 'labores' =&gt; 8, 'regimen' =&gt; 'S', 'clasif' =&gt; '18.37.08'));</v>
      </c>
    </row>
    <row r="111" spans="1:1" x14ac:dyDescent="0.25">
      <c r="A111" t="str">
        <f ca="1">IF(Valores!B111&lt;&gt;"",   SUBSTITUTE(SUBSTITUTE($A$2, "{tbl}", d_TblName), "{values_array}", Valores!A111), "")</f>
        <v>$this-&gt;insert ('{{%puestos}}', array('clave' =&gt; 295309, 'descr' =&gt; 'AUXILIAR INSPECCION TUBULAR', 'nombre' =&gt; '', 'puesto_stps' =&gt; 'INSPECTOR DE TUBERIAS DE PETRÃ‹LEO', 'clave_stps' =&gt; 223010200, 'activo' =&gt; 1, 'id_rev' =&gt; 1, 'id_reg_cont' =&gt; 1, 'nivel' =&gt; 29, 'familia' =&gt; 53, 'labores' =&gt; 9, 'regimen' =&gt; 'C', 'clasif' =&gt; '29.53.09'));</v>
      </c>
    </row>
    <row r="112" spans="1:1" x14ac:dyDescent="0.25">
      <c r="A112" t="str">
        <f ca="1">IF(Valores!B112&lt;&gt;"",   SUBSTITUTE(SUBSTITUTE($A$2, "{tbl}", d_TblName), "{values_array}", Valores!A112), "")</f>
        <v>$this-&gt;insert ('{{%puestos}}', array('clave' =&gt; 301801, 'descr' =&gt; 'AUXILIAR PRINCIPAL ADMINISTRATIVO', 'nombre' =&gt; '', 'puesto_stps' =&gt; 'AUXILIAR ADMINISTRATIVO', 'clave_stps' =&gt; 821010200, 'activo' =&gt; 1, 'id_rev' =&gt; 1, 'id_reg_cont' =&gt; 2, 'nivel' =&gt; 30, 'familia' =&gt; 18, 'labores' =&gt; 1, 'regimen' =&gt; 'S', 'clasif' =&gt; '30.18.01'));</v>
      </c>
    </row>
    <row r="113" spans="1:1" x14ac:dyDescent="0.25">
      <c r="A113" t="str">
        <f ca="1">IF(Valores!B113&lt;&gt;"",   SUBSTITUTE(SUBSTITUTE($A$2, "{tbl}", d_TblName), "{values_array}", Valores!A113), "")</f>
        <v>$this-&gt;insert ('{{%puestos}}', array('clave' =&gt; 296151, 'descr' =&gt; 'AUXILIAR TECNICO ""A"" EN SISTEMAS DE MANTENIMIENTO', 'nombre' =&gt; '', 'puesto_stps' =&gt; 'TECNICO EN MANTENIMIENTO INDUSTRIAL', 'clave_stps' =&gt; 413110500, 'activo' =&gt; 1, 'id_rev' =&gt; 1, 'id_reg_cont' =&gt; 1, 'nivel' =&gt; 29, 'familia' =&gt; 61, 'labores' =&gt; 51, 'regimen' =&gt; 'C', 'clasif' =&gt; '29.61.51'));</v>
      </c>
    </row>
    <row r="114" spans="1:1" x14ac:dyDescent="0.25">
      <c r="A114" t="str">
        <f ca="1">IF(Valores!B114&lt;&gt;"",   SUBSTITUTE(SUBSTITUTE($A$2, "{tbl}", d_TblName), "{values_array}", Valores!A114), "")</f>
        <v>$this-&gt;insert ('{{%puestos}}', array('clave' =&gt; 279603, 'descr' =&gt; 'AUXILIAR TECNICO ""C"" SISTEMAS DE OPERACION', 'nombre' =&gt; '', 'puesto_stps' =&gt; 'ESTADISTICO EN GENERAL', 'clave_stps' =&gt; 1114060600, 'activo' =&gt; 1, 'id_rev' =&gt; 1, 'id_reg_cont' =&gt; 1, 'nivel' =&gt; 27, 'familia' =&gt; 96, 'labores' =&gt; 3, 'regimen' =&gt; 'C', 'clasif' =&gt; '27.96.03'));</v>
      </c>
    </row>
    <row r="115" spans="1:1" x14ac:dyDescent="0.25">
      <c r="A115" t="str">
        <f ca="1">IF(Valores!B115&lt;&gt;"",   SUBSTITUTE(SUBSTITUTE($A$2, "{tbl}", d_TblName), "{values_array}", Valores!A115), "")</f>
        <v>$this-&gt;insert ('{{%puestos}}', array('clave' =&gt; 313121, 'descr' =&gt; 'AUXILIAR TECNICO ""A"" (ASESOR COMERCIAL)', 'nombre' =&gt; '', 'puesto_stps' =&gt; 'AGENTE DE OPERACIONES COMERCIALES', 'clave_stps' =&gt; 713040100, 'activo' =&gt; 1, 'id_rev' =&gt; 1, 'id_reg_cont' =&gt; 2, 'nivel' =&gt; 31, 'familia' =&gt; 31, 'labores' =&gt; 21, 'regimen' =&gt; 'S', 'clasif' =&gt; '31.31.21'));</v>
      </c>
    </row>
    <row r="116" spans="1:1" x14ac:dyDescent="0.25">
      <c r="A116" t="str">
        <f ca="1">IF(Valores!B116&lt;&gt;"",   SUBSTITUTE(SUBSTITUTE($A$2, "{tbl}", d_TblName), "{values_array}", Valores!A116), "")</f>
        <v>$this-&gt;insert ('{{%puestos}}', array('clave' =&gt; 311710, 'descr' =&gt; 'AUXILIAR TECNICO ""A"" (PEP)', 'nombre' =&gt; '', 'puesto_stps' =&gt; 'TECNICO EN PRODUCCION', 'clave_stps' =&gt; 463011200, 'activo' =&gt; 1, 'id_rev' =&gt; 1, 'id_reg_cont' =&gt; 2, 'nivel' =&gt; 31, 'familia' =&gt; 17, 'labores' =&gt; 10, 'regimen' =&gt; 'S', 'clasif' =&gt; '31.17.10'));</v>
      </c>
    </row>
    <row r="117" spans="1:1" x14ac:dyDescent="0.25">
      <c r="A117" t="str">
        <f ca="1">IF(Valores!B117&lt;&gt;"",   SUBSTITUTE(SUBSTITUTE($A$2, "{tbl}", d_TblName), "{values_array}", Valores!A117), "")</f>
        <v>$this-&gt;insert ('{{%puestos}}', array('clave' =&gt; 291710, 'descr' =&gt; 'AUXILIAR TECNICO ""B"" (PEP)', 'nombre' =&gt; 'AUXILIAR TECNICO B', 'puesto_stps' =&gt; 'TECNICO EN PRODUCCION', 'clave_stps' =&gt; 463011200, 'activo' =&gt; 1, 'id_rev' =&gt; 1, 'id_reg_cont' =&gt; 2, 'nivel' =&gt; 29, 'familia' =&gt; 17, 'labores' =&gt; 10, 'regimen' =&gt; 'S', 'clasif' =&gt; '29.17.10'));</v>
      </c>
    </row>
    <row r="118" spans="1:1" x14ac:dyDescent="0.25">
      <c r="A118" t="str">
        <f ca="1">IF(Valores!B118&lt;&gt;"",   SUBSTITUTE(SUBSTITUTE($A$2, "{tbl}", d_TblName), "{values_array}", Valores!A118), "")</f>
        <v>$this-&gt;insert ('{{%puestos}}', array('clave' =&gt; 299602, 'descr' =&gt; 'AUXILIAR TECNICO ""B"" SISTEMAS DE ESTADISTICA Y/O CONTROL', 'nombre' =&gt; '', 'puesto_stps' =&gt; 'AUXILIAR ESTADISTICO', 'clave_stps' =&gt; 823010200, 'activo' =&gt; 1, 'id_rev' =&gt; 1, 'id_reg_cont' =&gt; 2, 'nivel' =&gt; 29, 'familia' =&gt; 96, 'labores' =&gt; 2, 'regimen' =&gt; 'S', 'clasif' =&gt; '29.96.02'));</v>
      </c>
    </row>
    <row r="119" spans="1:1" x14ac:dyDescent="0.25">
      <c r="A119" t="str">
        <f ca="1">IF(Valores!B119&lt;&gt;"",   SUBSTITUTE(SUBSTITUTE($A$2, "{tbl}", d_TblName), "{values_array}", Valores!A119), "")</f>
        <v>$this-&gt;insert ('{{%puestos}}', array('clave' =&gt; 271710, 'descr' =&gt; 'AUXILIAR TECNICO ""C"" (PEP)', 'nombre' =&gt; '', 'puesto_stps' =&gt; 'TECNICO EN PRODUCCION', 'clave_stps' =&gt; 463011200, 'activo' =&gt; 1, 'id_rev' =&gt; 1, 'id_reg_cont' =&gt; 2, 'nivel' =&gt; 27, 'familia' =&gt; 17, 'labores' =&gt; 10, 'regimen' =&gt; 'S', 'clasif' =&gt; '27.17.10'));</v>
      </c>
    </row>
    <row r="120" spans="1:1" x14ac:dyDescent="0.25">
      <c r="A120" t="str">
        <f ca="1">IF(Valores!B120&lt;&gt;"",   SUBSTITUTE(SUBSTITUTE($A$2, "{tbl}", d_TblName), "{values_array}", Valores!A120), "")</f>
        <v>$this-&gt;insert ('{{%puestos}}', array('clave' =&gt; 251710, 'descr' =&gt; 'AUXILIAR TECNICO ""D"" (PEP)', 'nombre' =&gt; '', 'puesto_stps' =&gt; 'TECNICO EN PRODUCCION', 'clave_stps' =&gt; 463011200, 'activo' =&gt; 1, 'id_rev' =&gt; 1, 'id_reg_cont' =&gt; 2, 'nivel' =&gt; 25, 'familia' =&gt; 17, 'labores' =&gt; 10, 'regimen' =&gt; 'S', 'clasif' =&gt; '25.17.10'));</v>
      </c>
    </row>
    <row r="121" spans="1:1" x14ac:dyDescent="0.25">
      <c r="A121" t="str">
        <f ca="1">IF(Valores!B121&lt;&gt;"",   SUBSTITUTE(SUBSTITUTE($A$2, "{tbl}", d_TblName), "{values_array}", Valores!A121), "")</f>
        <v>$this-&gt;insert ('{{%puestos}}', array('clave' =&gt; 249602, 'descr' =&gt; 'AUXILIAR TECNICO ""D"" SISTEMAS DE ESTADISTICA Y/O CONTROL', 'nombre' =&gt; '', 'puesto_stps' =&gt; 'AUXILIAR ESTADISTICO', 'clave_stps' =&gt; 823010200, 'activo' =&gt; 1, 'id_rev' =&gt; 1, 'id_reg_cont' =&gt; 2, 'nivel' =&gt; 24, 'familia' =&gt; 96, 'labores' =&gt; 2, 'regimen' =&gt; 'S', 'clasif' =&gt; '24.96.02'));</v>
      </c>
    </row>
    <row r="122" spans="1:1" x14ac:dyDescent="0.25">
      <c r="A122" t="str">
        <f ca="1">IF(Valores!B122&lt;&gt;"",   SUBSTITUTE(SUBSTITUTE($A$2, "{tbl}", d_TblName), "{values_array}", Valores!A122), "")</f>
        <v>$this-&gt;insert ('{{%puestos}}', array('clave' =&gt; 249604, 'descr' =&gt; 'AUXILIAR TECNICO ""D"" SISTEMAS DE OPERACION', 'nombre' =&gt; '', 'puesto_stps' =&gt; 'AUXILIAR ESTADISTICO', 'clave_stps' =&gt; 823010200, 'activo' =&gt; 1, 'id_rev' =&gt; 1, 'id_reg_cont' =&gt; 2, 'nivel' =&gt; 24, 'familia' =&gt; 96, 'labores' =&gt; 4, 'regimen' =&gt; 'S', 'clasif' =&gt; '24.96.04'));</v>
      </c>
    </row>
    <row r="123" spans="1:1" x14ac:dyDescent="0.25">
      <c r="A123" t="str">
        <f ca="1">IF(Valores!B123&lt;&gt;"",   SUBSTITUTE(SUBSTITUTE($A$2, "{tbl}", d_TblName), "{values_array}", Valores!A123), "")</f>
        <v>$this-&gt;insert ('{{%puestos}}', array('clave' =&gt; 275303, 'descr' =&gt; 'AUXILIAR TECNICO HERRAMIENTAS Y OPERACIONES PERFORACION', 'nombre' =&gt; '', 'puesto_stps' =&gt; 'TECNICO EN PERFORACION DE POZOS DE PETRÃ‹LEO Y GAS', 'clave_stps' =&gt; 222090100, 'activo' =&gt; 1, 'id_rev' =&gt; 1, 'id_reg_cont' =&gt; 2, 'nivel' =&gt; 27, 'familia' =&gt; 53, 'labores' =&gt; 3, 'regimen' =&gt; 'S', 'clasif' =&gt; '27.53.03'));</v>
      </c>
    </row>
    <row r="124" spans="1:1" x14ac:dyDescent="0.25">
      <c r="A124" t="str">
        <f ca="1">IF(Valores!B124&lt;&gt;"",   SUBSTITUTE(SUBSTITUTE($A$2, "{tbl}", d_TblName), "{values_array}", Valores!A124), "")</f>
        <v>$this-&gt;insert ('{{%puestos}}', array('clave' =&gt; 244405, 'descr' =&gt; 'AYUDANTE ""A"" (TRABAJOS GENERALES DE OFICINA COMERCIALES Y DE ADMINISTRACIÃ‹N)', 'nombre' =&gt; '', 'puesto_stps' =&gt; 'SECRETARIA', 'clave_stps' =&gt; 823080201, 'activo' =&gt; 1, 'id_rev' =&gt; 1, 'id_reg_cont' =&gt; 2, 'nivel' =&gt; 24, 'familia' =&gt; 44, 'labores' =&gt; 5, 'regimen' =&gt; 'S', 'clasif' =&gt; '24.44.05'));</v>
      </c>
    </row>
    <row r="125" spans="1:1" x14ac:dyDescent="0.25">
      <c r="A125" t="str">
        <f ca="1">IF(Valores!B125&lt;&gt;"",   SUBSTITUTE(SUBSTITUTE($A$2, "{tbl}", d_TblName), "{values_array}", Valores!A125), "")</f>
        <v>$this-&gt;insert ('{{%puestos}}', array('clave' =&gt; 254304, 'descr' =&gt; 'AYUDANTE ""A"" DE ALMACENISTA', 'nombre' =&gt; '', 'puesto_stps' =&gt; 'ALMACENERO', 'clave_stps' =&gt; 822020101, 'activo' =&gt; 1, 'id_rev' =&gt; 1, 'id_reg_cont' =&gt; 2, 'nivel' =&gt; 25, 'familia' =&gt; 43, 'labores' =&gt; 4, 'regimen' =&gt; 'S', 'clasif' =&gt; '25.43.04'));</v>
      </c>
    </row>
    <row r="126" spans="1:1" x14ac:dyDescent="0.25">
      <c r="A126" t="str">
        <f ca="1">IF(Valores!B126&lt;&gt;"",   SUBSTITUTE(SUBSTITUTE($A$2, "{tbl}", d_TblName), "{values_array}", Valores!A126), "")</f>
        <v>$this-&gt;insert ('{{%puestos}}', array('clave' =&gt; 244103, 'descr' =&gt; 'AYUDANTE ""A"" DE CAJERO (CONTADURâ•A)', 'nombre' =&gt; '', 'puesto_stps' =&gt; 'AYUDANTE DE CAJERO', 'clave_stps' =&gt; 712010100, 'activo' =&gt; 1, 'id_rev' =&gt; 1, 'id_reg_cont' =&gt; 2, 'nivel' =&gt; 24, 'familia' =&gt; 41, 'labores' =&gt; 3, 'regimen' =&gt; 'S', 'clasif' =&gt; '24.41.03'));</v>
      </c>
    </row>
    <row r="127" spans="1:1" x14ac:dyDescent="0.25">
      <c r="A127" t="str">
        <f ca="1">IF(Valores!B127&lt;&gt;"",   SUBSTITUTE(SUBSTITUTE($A$2, "{tbl}", d_TblName), "{values_array}", Valores!A127), "")</f>
        <v>$this-&gt;insert ('{{%puestos}}', array('clave' =&gt; 244107, 'descr' =&gt; 'AYUDANTE ""A"" DE JEFE DE SECCIÃ‹N CONTABLE', 'nombre' =&gt; '', 'puesto_stps' =&gt; 'AYUDANTE CONTABLE', 'clave_stps' =&gt; 823010402, 'activo' =&gt; 1, 'id_rev' =&gt; 1, 'id_reg_cont' =&gt; 2, 'nivel' =&gt; 24, 'familia' =&gt; 41, 'labores' =&gt; 7, 'regimen' =&gt; 'S', 'clasif' =&gt; '24.41.07'));</v>
      </c>
    </row>
    <row r="128" spans="1:1" x14ac:dyDescent="0.25">
      <c r="A128" t="str">
        <f ca="1">IF(Valores!B128&lt;&gt;"",   SUBSTITUTE(SUBSTITUTE($A$2, "{tbl}", d_TblName), "{values_array}", Valores!A128), "")</f>
        <v>$this-&gt;insert ('{{%puestos}}', array('clave' =&gt; 235301, 'descr' =&gt; 'AYUDANTE ""A"" DE PRODUCCION', 'nombre' =&gt; '', 'puesto_stps' =&gt; 'TECNICO EN PRODUCCION', 'clave_stps' =&gt; 463011200, 'activo' =&gt; 1, 'id_rev' =&gt; 1, 'id_reg_cont' =&gt; 2, 'nivel' =&gt; 23, 'familia' =&gt; 53, 'labores' =&gt; 1, 'regimen' =&gt; 'S', 'clasif' =&gt; '23.53.01'));</v>
      </c>
    </row>
    <row r="129" spans="1:1" x14ac:dyDescent="0.25">
      <c r="A129" t="str">
        <f ca="1">IF(Valores!B129&lt;&gt;"",   SUBSTITUTE(SUBSTITUTE($A$2, "{tbl}", d_TblName), "{values_array}", Valores!A129), "")</f>
        <v>$this-&gt;insert ('{{%puestos}}', array('clave' =&gt; 244101, 'descr' =&gt; 'AYUDANTE ""A"" PREPARACION DE INFORMACION', 'nombre' =&gt; '', 'puesto_stps' =&gt; 'AYUDANTE CONTABLE', 'clave_stps' =&gt; 823010402, 'activo' =&gt; 1, 'id_rev' =&gt; 1, 'id_reg_cont' =&gt; 2, 'nivel' =&gt; 24, 'familia' =&gt; 41, 'labores' =&gt; 1, 'regimen' =&gt; 'S', 'clasif' =&gt; '24.41.01'));</v>
      </c>
    </row>
    <row r="130" spans="1:1" x14ac:dyDescent="0.25">
      <c r="A130" t="str">
        <f ca="1">IF(Valores!B130&lt;&gt;"",   SUBSTITUTE(SUBSTITUTE($A$2, "{tbl}", d_TblName), "{values_array}", Valores!A130), "")</f>
        <v>$this-&gt;insert ('{{%puestos}}', array('clave' =&gt; 234405, 'descr' =&gt; 'AYUDANTE ""B"" (TRABAJOS GENERALES DE OFICINA COMERCIALES Y DE ADMINISTRACIÃ‹N)', 'nombre' =&gt; '', 'puesto_stps' =&gt; 'SECRETARIA', 'clave_stps' =&gt; 823080201, 'activo' =&gt; 1, 'id_rev' =&gt; 1, 'id_reg_cont' =&gt; 2, 'nivel' =&gt; 23, 'familia' =&gt; 44, 'labores' =&gt; 5, 'regimen' =&gt; 'S', 'clasif' =&gt; '23.44.05'));</v>
      </c>
    </row>
    <row r="131" spans="1:1" x14ac:dyDescent="0.25">
      <c r="A131" t="str">
        <f ca="1">IF(Valores!B131&lt;&gt;"",   SUBSTITUTE(SUBSTITUTE($A$2, "{tbl}", d_TblName), "{values_array}", Valores!A131), "")</f>
        <v>$this-&gt;insert ('{{%puestos}}', array('clave' =&gt; 244304, 'descr' =&gt; 'AYUDANTE ""B"" DE ALMACENISTA', 'nombre' =&gt; '', 'puesto_stps' =&gt; 'ALMACENERO', 'clave_stps' =&gt; 822020101, 'activo' =&gt; 1, 'id_rev' =&gt; 1, 'id_reg_cont' =&gt; 2, 'nivel' =&gt; 24, 'familia' =&gt; 43, 'labores' =&gt; 4, 'regimen' =&gt; 'S', 'clasif' =&gt; '24.43.04'));</v>
      </c>
    </row>
    <row r="132" spans="1:1" x14ac:dyDescent="0.25">
      <c r="A132" t="str">
        <f ca="1">IF(Valores!B132&lt;&gt;"",   SUBSTITUTE(SUBSTITUTE($A$2, "{tbl}", d_TblName), "{values_array}", Valores!A132), "")</f>
        <v>$this-&gt;insert ('{{%puestos}}', array('clave' =&gt; 215301, 'descr' =&gt; 'AYUDANTE ""B"" DE PRODUCCION', 'nombre' =&gt; '', 'puesto_stps' =&gt; 'TECNICO EN PRODUCCION', 'clave_stps' =&gt; 463011200, 'activo' =&gt; 1, 'id_rev' =&gt; 1, 'id_reg_cont' =&gt; 2, 'nivel' =&gt; 21, 'familia' =&gt; 53, 'labores' =&gt; 1, 'regimen' =&gt; 'S', 'clasif' =&gt; '21.53.01'));</v>
      </c>
    </row>
    <row r="133" spans="1:1" x14ac:dyDescent="0.25">
      <c r="A133" t="str">
        <f ca="1">IF(Valores!B133&lt;&gt;"",   SUBSTITUTE(SUBSTITUTE($A$2, "{tbl}", d_TblName), "{values_array}", Valores!A133), "")</f>
        <v>$this-&gt;insert ('{{%puestos}}', array('clave' =&gt; 244407, 'descr' =&gt; 'AYUDANTE ""B"" SUPERVISIÃ‹N DE CAPTACION DE DATOS-INFORMâ”´TICA', 'nombre' =&gt; '', 'puesto_stps' =&gt; 'TECNICO EN INFORMâ”´TICA', 'clave_stps' =&gt; 443020500, 'activo' =&gt; 1, 'id_rev' =&gt; 1, 'id_reg_cont' =&gt; 2, 'nivel' =&gt; 24, 'familia' =&gt; 44, 'labores' =&gt; 7, 'regimen' =&gt; 'S', 'clasif' =&gt; '24.44.07'));</v>
      </c>
    </row>
    <row r="134" spans="1:1" x14ac:dyDescent="0.25">
      <c r="A134" t="str">
        <f ca="1">IF(Valores!B134&lt;&gt;"",   SUBSTITUTE(SUBSTITUTE($A$2, "{tbl}", d_TblName), "{values_array}", Valores!A134), "")</f>
        <v>$this-&gt;insert ('{{%puestos}}', array('clave' =&gt; 224405, 'descr' =&gt; 'AYUDANTE ""C"" (TRABAJOS GENERALES DE OFICINA COMERCIALES Y DE ADMINISTRACIÃ‹N)', 'nombre' =&gt; '', 'puesto_stps' =&gt; 'SECRETARIA', 'clave_stps' =&gt; 823080201, 'activo' =&gt; 1, 'id_rev' =&gt; 1, 'id_reg_cont' =&gt; 2, 'nivel' =&gt; 22, 'familia' =&gt; 44, 'labores' =&gt; 5, 'regimen' =&gt; 'S', 'clasif' =&gt; '22.44.05'));</v>
      </c>
    </row>
    <row r="135" spans="1:1" x14ac:dyDescent="0.25">
      <c r="A135" t="str">
        <f ca="1">IF(Valores!B135&lt;&gt;"",   SUBSTITUTE(SUBSTITUTE($A$2, "{tbl}", d_TblName), "{values_array}", Valores!A135), "")</f>
        <v>$this-&gt;insert ('{{%puestos}}', array('clave' =&gt; 185301, 'descr' =&gt; 'AYUDANTE ""C"" DE PRODUCCION', 'nombre' =&gt; '', 'puesto_stps' =&gt; 'OPERADOR DE BOMBAS', 'clave_stps' =&gt; 252020100, 'activo' =&gt; 1, 'id_rev' =&gt; 1, 'id_reg_cont' =&gt; 2, 'nivel' =&gt; 18, 'familia' =&gt; 53, 'labores' =&gt; 1, 'regimen' =&gt; 'S', 'clasif' =&gt; '18.53.01'));</v>
      </c>
    </row>
    <row r="136" spans="1:1" x14ac:dyDescent="0.25">
      <c r="A136" t="str">
        <f ca="1">IF(Valores!B136&lt;&gt;"",   SUBSTITUTE(SUBSTITUTE($A$2, "{tbl}", d_TblName), "{values_array}", Valores!A136), "")</f>
        <v>$this-&gt;insert ('{{%puestos}}', array('clave' =&gt; 175301, 'descr' =&gt; 'AYUDANTE ""D"" DE PRODUCCION', 'nombre' =&gt; '', 'puesto_stps' =&gt; 'OPERADOR DE BOMBAS', 'clave_stps' =&gt; 252020100, 'activo' =&gt; 1, 'id_rev' =&gt; 1, 'id_reg_cont' =&gt; 2, 'nivel' =&gt; 17, 'familia' =&gt; 53, 'labores' =&gt; 1, 'regimen' =&gt; 'S', 'clasif' =&gt; '17.53.01'));</v>
      </c>
    </row>
    <row r="137" spans="1:1" x14ac:dyDescent="0.25">
      <c r="A137" t="str">
        <f ca="1">IF(Valores!B137&lt;&gt;"",   SUBSTITUTE(SUBSTITUTE($A$2, "{tbl}", d_TblName), "{values_array}", Valores!A137), "")</f>
        <v>$this-&gt;insert ('{{%puestos}}', array('clave' =&gt; 165301, 'descr' =&gt; 'AYUDANTE ""E"" DE PRODUCCION (PRODUCCION Y BOMBEO)', 'nombre' =&gt; '', 'puesto_stps' =&gt; 'OPERADOR DE BOMBAS', 'clave_stps' =&gt; 252020100, 'activo' =&gt; 1, 'id_rev' =&gt; 1, 'id_reg_cont' =&gt; 2, 'nivel' =&gt; 16, 'familia' =&gt; 53, 'labores' =&gt; 1, 'regimen' =&gt; 'S', 'clasif' =&gt; '16.53.01'));</v>
      </c>
    </row>
    <row r="138" spans="1:1" x14ac:dyDescent="0.25">
      <c r="A138" t="str">
        <f ca="1">IF(Valores!B138&lt;&gt;"",   SUBSTITUTE(SUBSTITUTE($A$2, "{tbl}", d_TblName), "{values_array}", Valores!A138), "")</f>
        <v>$this-&gt;insert ('{{%puestos}}', array('clave' =&gt; 135303, 'descr' =&gt; 'AYUDANTE ""G"" DE PRODUCCION', 'nombre' =&gt; '', 'puesto_stps' =&gt; 'OPERADOR DE BOMBAS', 'clave_stps' =&gt; 252020100, 'activo' =&gt; 1, 'id_rev' =&gt; 1, 'id_reg_cont' =&gt; 2, 'nivel' =&gt; 13, 'familia' =&gt; 53, 'labores' =&gt; 3, 'regimen' =&gt; 'S', 'clasif' =&gt; '13.53.03'));</v>
      </c>
    </row>
    <row r="139" spans="1:1" x14ac:dyDescent="0.25">
      <c r="A139" t="str">
        <f ca="1">IF(Valores!B139&lt;&gt;"",   SUBSTITUTE(SUBSTITUTE($A$2, "{tbl}", d_TblName), "{values_array}", Valores!A139), "")</f>
        <v>$this-&gt;insert ('{{%puestos}}', array('clave' =&gt; 291801, 'descr' =&gt; 'AYUDANTE ADMINISTRATIVO DE SUBDIRECTOR O DE GERENTE', 'nombre' =&gt; '', 'puesto_stps' =&gt; 'TÉCNICO ADMINISTRATIVO', 'clave_stps' =&gt; 733020401, 'activo' =&gt; 1, 'id_rev' =&gt; 1, 'id_reg_cont' =&gt; 1, 'nivel' =&gt; 29, 'familia' =&gt; 18, 'labores' =&gt; 1, 'regimen' =&gt; 'C', 'clasif' =&gt; '29.18.01'));</v>
      </c>
    </row>
    <row r="140" spans="1:1" x14ac:dyDescent="0.25">
      <c r="A140" t="str">
        <f ca="1">IF(Valores!B140&lt;&gt;"",   SUBSTITUTE(SUBSTITUTE($A$2, "{tbl}", d_TblName), "{values_array}", Valores!A140), "")</f>
        <v>$this-&gt;insert ('{{%puestos}}', array('clave' =&gt; 281801, 'descr' =&gt; 'AYUDANTE ADMINISTRATIVO DE SUBGERENTE', 'nombre' =&gt; '', 'puesto_stps' =&gt; 'TÉCNICO ADMINISTRATIVO', 'clave_stps' =&gt; 733020401, 'activo' =&gt; 1, 'id_rev' =&gt; 1, 'id_reg_cont' =&gt; 1, 'nivel' =&gt; 28, 'familia' =&gt; 18, 'labores' =&gt; 1, 'regimen' =&gt; 'C', 'clasif' =&gt; '28.18.01'));</v>
      </c>
    </row>
    <row r="141" spans="1:1" x14ac:dyDescent="0.25">
      <c r="A141" t="str">
        <f ca="1">IF(Valores!B141&lt;&gt;"",   SUBSTITUTE(SUBSTITUTE($A$2, "{tbl}", d_TblName), "{values_array}", Valores!A141), "")</f>
        <v>$this-&gt;insert ('{{%puestos}}', array('clave' =&gt; 333102, 'descr' =&gt; 'AYUDANTE ADMINISTRATIVO DE TERMINAL DE ALMACENAMIENTO Y DISTRIBUCION ""A""', 'nombre' =&gt; '', 'puesto_stps' =&gt; 'TÉCNICO ADMINISTRATIVO', 'clave_stps' =&gt; 733020401, 'activo' =&gt; 1, 'id_rev' =&gt; 1, 'id_reg_cont' =&gt; 1, 'nivel' =&gt; 33, 'familia' =&gt; 31, 'labores' =&gt; 2, 'regimen' =&gt; 'C', 'clasif' =&gt; '33.31.02'));</v>
      </c>
    </row>
    <row r="142" spans="1:1" x14ac:dyDescent="0.25">
      <c r="A142" t="str">
        <f ca="1">IF(Valores!B142&lt;&gt;"",   SUBSTITUTE(SUBSTITUTE($A$2, "{tbl}", d_TblName), "{values_array}", Valores!A142), "")</f>
        <v>$this-&gt;insert ('{{%puestos}}', array('clave' =&gt; 323102, 'descr' =&gt; 'AYUDANTE ADMINISTRATIVO DE TERMINAL DE ALMACENAMIENTO Y DISTRIBUCION ""B""', 'nombre' =&gt; '', 'puesto_stps' =&gt; 'TÉCNICO ADMINISTRATIVO', 'clave_stps' =&gt; 733020401, 'activo' =&gt; 1, 'id_rev' =&gt; 1, 'id_reg_cont' =&gt; 1, 'nivel' =&gt; 32, 'familia' =&gt; 31, 'labores' =&gt; 2, 'regimen' =&gt; 'C', 'clasif' =&gt; '32.31.02'));</v>
      </c>
    </row>
    <row r="143" spans="1:1" x14ac:dyDescent="0.25">
      <c r="A143" t="str">
        <f ca="1">IF(Valores!B143&lt;&gt;"",   SUBSTITUTE(SUBSTITUTE($A$2, "{tbl}", d_TblName), "{values_array}", Valores!A143), "")</f>
        <v>$this-&gt;insert ('{{%puestos}}', array('clave' =&gt; 313102, 'descr' =&gt; 'AYUDANTE ADMINISTRATIVO DE TERMINAL DE ALMACENAMIENTO Y DISTRIBUCION ""C""', 'nombre' =&gt; '', 'puesto_stps' =&gt; 'TÉCNICO ADMINISTRATIVO', 'clave_stps' =&gt; 733020401, 'activo' =&gt; 1, 'id_rev' =&gt; 1, 'id_reg_cont' =&gt; 1, 'nivel' =&gt; 31, 'familia' =&gt; 31, 'labores' =&gt; 2, 'regimen' =&gt; 'C', 'clasif' =&gt; '31.31.02'));</v>
      </c>
    </row>
    <row r="144" spans="1:1" x14ac:dyDescent="0.25">
      <c r="A144" t="str">
        <f ca="1">IF(Valores!B144&lt;&gt;"",   SUBSTITUTE(SUBSTITUTE($A$2, "{tbl}", d_TblName), "{values_array}", Valores!A144), "")</f>
        <v>$this-&gt;insert ('{{%puestos}}', array('clave' =&gt; 108502, 'descr' =&gt; 'AYUDANTE DE CHOFER', 'nombre' =&gt; '', 'puesto_stps' =&gt; 'AYUDANTE DE CHOFER', 'clave_stps' =&gt; 651010200, 'activo' =&gt; 1, 'id_rev' =&gt; 1, 'id_reg_cont' =&gt; 2, 'nivel' =&gt; 10, 'familia' =&gt; 85, 'labores' =&gt; 2, 'regimen' =&gt; 'S', 'clasif' =&gt; '10.85.02'));</v>
      </c>
    </row>
    <row r="145" spans="1:1" x14ac:dyDescent="0.25">
      <c r="A145" t="str">
        <f ca="1">IF(Valores!B145&lt;&gt;"",   SUBSTITUTE(SUBSTITUTE($A$2, "{tbl}", d_TblName), "{values_array}", Valores!A145), "")</f>
        <v>$this-&gt;insert ('{{%puestos}}', array('clave' =&gt; 168501, 'descr' =&gt; 'AYUDANTE DE CHOFER REPARTIDOR Y COBRADOR (TERMINALES DE ALMACENAMIENTO Y REPARTO)', 'nombre' =&gt; '', 'puesto_stps' =&gt; 'AYUDANTE DE CHOFER', 'clave_stps' =&gt; 651010200, 'activo' =&gt; 1, 'id_rev' =&gt; 1, 'id_reg_cont' =&gt; 2, 'nivel' =&gt; 16, 'familia' =&gt; 85, 'labores' =&gt; 1, 'regimen' =&gt; 'S', 'clasif' =&gt; '16.85.01'));</v>
      </c>
    </row>
    <row r="146" spans="1:1" x14ac:dyDescent="0.25">
      <c r="A146" t="str">
        <f ca="1">IF(Valores!B146&lt;&gt;"",   SUBSTITUTE(SUBSTITUTE($A$2, "{tbl}", d_TblName), "{values_array}", Valores!A146), "")</f>
        <v>$this-&gt;insert ('{{%puestos}}', array('clave' =&gt; 244504, 'descr' =&gt; 'AYUDANTE DE INGENIERO (DIBUJO GENERAL)', 'nombre' =&gt; '', 'puesto_stps' =&gt; 'DIBUJANTE TECNICO', 'clave_stps' =&gt; 313020700, 'activo' =&gt; 1, 'id_rev' =&gt; 1, 'id_reg_cont' =&gt; 2, 'nivel' =&gt; 24, 'familia' =&gt; 45, 'labores' =&gt; 4, 'regimen' =&gt; 'S', 'clasif' =&gt; '24.45.04'));</v>
      </c>
    </row>
    <row r="147" spans="1:1" x14ac:dyDescent="0.25">
      <c r="A147" t="str">
        <f ca="1">IF(Valores!B147&lt;&gt;"",   SUBSTITUTE(SUBSTITUTE($A$2, "{tbl}", d_TblName), "{values_array}", Valores!A147), "")</f>
        <v>$this-&gt;insert ('{{%puestos}}', array('clave' =&gt; 252712, 'descr' =&gt; 'AYUDANTE DE INGENIERO (INSPECCION Y SEGURIDAD)', 'nombre' =&gt; '', 'puesto_stps' =&gt; 'JEFE DE SEGURIDAD E HIGIENE', 'clave_stps' =&gt; 824060201, 'activo' =&gt; 1, 'id_rev' =&gt; 1, 'id_reg_cont' =&gt; 2, 'nivel' =&gt; 25, 'familia' =&gt; 27, 'labores' =&gt; 12, 'regimen' =&gt; 'S', 'clasif' =&gt; '25.27.12'));</v>
      </c>
    </row>
    <row r="148" spans="1:1" x14ac:dyDescent="0.25">
      <c r="A148" t="str">
        <f ca="1">IF(Valores!B148&lt;&gt;"",   SUBSTITUTE(SUBSTITUTE($A$2, "{tbl}", d_TblName), "{values_array}", Valores!A148), "")</f>
        <v>$this-&gt;insert ('{{%puestos}}', array('clave' =&gt; 266102, 'descr' =&gt; 'AYUDANTE DE INGENIERO (MANTENIMIENTO DE PLANTAS EN REFINERIAS O UNIDADES PETROQUâ•MICAS)', 'nombre' =&gt; '', 'puesto_stps' =&gt; 'JEFE DE CAMPO DE MANTENIMIENTO', 'clave_stps' =&gt; 454020200, 'activo' =&gt; 1, 'id_rev' =&gt; 1, 'id_reg_cont' =&gt; 2, 'nivel' =&gt; 26, 'familia' =&gt; 61, 'labores' =&gt; 2, 'regimen' =&gt; 'S', 'clasif' =&gt; '26.61.02'));</v>
      </c>
    </row>
    <row r="149" spans="1:1" x14ac:dyDescent="0.25">
      <c r="A149" t="str">
        <f ca="1">IF(Valores!B149&lt;&gt;"",   SUBSTITUTE(SUBSTITUTE($A$2, "{tbl}", d_TblName), "{values_array}", Valores!A149), "")</f>
        <v>$this-&gt;insert ('{{%puestos}}', array('clave' =&gt; 268420, 'descr' =&gt; 'AYUDANTE DE INGENIERO-MARINA', 'nombre' =&gt; '', 'puesto_stps' =&gt; 'MARINERO', 'clave_stps' =&gt; 641010200, 'activo' =&gt; 1, 'id_rev' =&gt; 1, 'id_reg_cont' =&gt; 2, 'nivel' =&gt; 26, 'familia' =&gt; 84, 'labores' =&gt; 20, 'regimen' =&gt; 'S', 'clasif' =&gt; '26.84.20'));</v>
      </c>
    </row>
    <row r="150" spans="1:1" x14ac:dyDescent="0.25">
      <c r="A150" t="str">
        <f ca="1">IF(Valores!B150&lt;&gt;"",   SUBSTITUTE(SUBSTITUTE($A$2, "{tbl}", d_TblName), "{values_array}", Valores!A150), "")</f>
        <v>$this-&gt;insert ('{{%puestos}}', array('clave' =&gt; 125612, 'descr' =&gt; 'AYUDANTE DE LABORATORIO (EXPLOTACIÃ‹N Y EXPLORACION)', 'nombre' =&gt; '', 'puesto_stps' =&gt; 'LABORATORISTA QUâ•MICO INDUSTRIAL', 'clave_stps' =&gt; 1113020100, 'activo' =&gt; 1, 'id_rev' =&gt; 1, 'id_reg_cont' =&gt; 2, 'nivel' =&gt; 12, 'familia' =&gt; 56, 'labores' =&gt; 12, 'regimen' =&gt; 'S', 'clasif' =&gt; '12.56.12'));</v>
      </c>
    </row>
    <row r="151" spans="1:1" x14ac:dyDescent="0.25">
      <c r="A151" t="str">
        <f ca="1">IF(Valores!B151&lt;&gt;"",   SUBSTITUTE(SUBSTITUTE($A$2, "{tbl}", d_TblName), "{values_array}", Valores!A151), "")</f>
        <v>$this-&gt;insert ('{{%puestos}}', array('clave' =&gt; 143704, 'descr' =&gt; 'AYUDANTE DE LABORATORISTA DE ANALISIS CLINICOS', 'nombre' =&gt; '', 'puesto_stps' =&gt; 'LABORATORISTA DE ANALISIS CLINICOS', 'clave_stps' =&gt; 913120103, 'activo' =&gt; 1, 'id_rev' =&gt; 1, 'id_reg_cont' =&gt; 2, 'nivel' =&gt; 14, 'familia' =&gt; 37, 'labores' =&gt; 4, 'regimen' =&gt; 'S', 'clasif' =&gt; '14.37.04'));</v>
      </c>
    </row>
    <row r="152" spans="1:1" x14ac:dyDescent="0.25">
      <c r="A152" t="str">
        <f ca="1">IF(Valores!B152&lt;&gt;"",   SUBSTITUTE(SUBSTITUTE($A$2, "{tbl}", d_TblName), "{values_array}", Valores!A152), "")</f>
        <v>$this-&gt;insert ('{{%puestos}}', array('clave' =&gt; 137201, 'descr' =&gt; 'AYUDANTE DE MANIOBRAS Y OPERACIONES (CONTRAINCENDIO)', 'nombre' =&gt; '', 'puesto_stps' =&gt; 'BOMBERO', 'clave_stps' =&gt; 942010100, 'activo' =&gt; 1, 'id_rev' =&gt; 1, 'id_reg_cont' =&gt; 2, 'nivel' =&gt; 13, 'familia' =&gt; 72, 'labores' =&gt; 1, 'regimen' =&gt; 'S', 'clasif' =&gt; '13.72.01'));</v>
      </c>
    </row>
    <row r="153" spans="1:1" x14ac:dyDescent="0.25">
      <c r="A153" t="str">
        <f ca="1">IF(Valores!B153&lt;&gt;"",   SUBSTITUTE(SUBSTITUTE($A$2, "{tbl}", d_TblName), "{values_array}", Valores!A153), "")</f>
        <v>$this-&gt;insert ('{{%puestos}}', array('clave' =&gt; 118206, 'descr' =&gt; 'AYUDANTE DE MARINA-TRABAJOS GENERALES', 'nombre' =&gt; '', 'puesto_stps' =&gt; 'MARINERO', 'clave_stps' =&gt; 641010200, 'activo' =&gt; 1, 'id_rev' =&gt; 1, 'id_reg_cont' =&gt; 2, 'nivel' =&gt; 11, 'familia' =&gt; 82, 'labores' =&gt; 6, 'regimen' =&gt; 'S', 'clasif' =&gt; '11.82.06'));</v>
      </c>
    </row>
    <row r="154" spans="1:1" x14ac:dyDescent="0.25">
      <c r="A154" t="str">
        <f ca="1">IF(Valores!B154&lt;&gt;"",   SUBSTITUTE(SUBSTITUTE($A$2, "{tbl}", d_TblName), "{values_array}", Valores!A154), "")</f>
        <v>$this-&gt;insert ('{{%puestos}}', array('clave' =&gt; 165307, 'descr' =&gt; 'AYUDANTE DE MEDICIÃ‹N REGULACIÃ‹N Y CONTROL DE GAS NATURAL', 'nombre' =&gt; '', 'puesto_stps' =&gt; 'OPERADOR DE BOMBAS', 'clave_stps' =&gt; 252020100, 'activo' =&gt; 1, 'id_rev' =&gt; 1, 'id_reg_cont' =&gt; 2, 'nivel' =&gt; 16, 'familia' =&gt; 53, 'labores' =&gt; 7, 'regimen' =&gt; 'S', 'clasif' =&gt; '16.53.07'));</v>
      </c>
    </row>
    <row r="155" spans="1:1" x14ac:dyDescent="0.25">
      <c r="A155" t="str">
        <f ca="1">IF(Valores!B155&lt;&gt;"",   SUBSTITUTE(SUBSTITUTE($A$2, "{tbl}", d_TblName), "{values_array}", Valores!A155), "")</f>
        <v>$this-&gt;insert ('{{%puestos}}', array('clave' =&gt; 148411, 'descr' =&gt; 'AYUDANTE DE MOTORISTA FLUVIAL', 'nombre' =&gt; '', 'puesto_stps' =&gt; 'MOTORISTA ESPECIAL', 'clave_stps' =&gt; 613040302, 'activo' =&gt; 1, 'id_rev' =&gt; 1, 'id_reg_cont' =&gt; 2, 'nivel' =&gt; 14, 'familia' =&gt; 84, 'labores' =&gt; 11, 'regimen' =&gt; 'S', 'clasif' =&gt; '14.84.11'));</v>
      </c>
    </row>
    <row r="156" spans="1:1" x14ac:dyDescent="0.25">
      <c r="A156" t="str">
        <f ca="1">IF(Valores!B156&lt;&gt;"",   SUBSTITUTE(SUBSTITUTE($A$2, "{tbl}", d_TblName), "{values_array}", Valores!A156), "")</f>
        <v>$this-&gt;insert ('{{%puestos}}', array('clave' =&gt; 168411, 'descr' =&gt; 'AYUDANTE DE MOTORISTA-EMBARCACIONES', 'nombre' =&gt; '', 'puesto_stps' =&gt; 'MOTORISTA ESPECIAL', 'clave_stps' =&gt; 613040302, 'activo' =&gt; 1, 'id_rev' =&gt; 1, 'id_reg_cont' =&gt; 2, 'nivel' =&gt; 16, 'familia' =&gt; 84, 'labores' =&gt; 11, 'regimen' =&gt; 'S', 'clasif' =&gt; '16.84.11'));</v>
      </c>
    </row>
    <row r="157" spans="1:1" x14ac:dyDescent="0.25">
      <c r="A157" t="str">
        <f ca="1">IF(Valores!B157&lt;&gt;"",   SUBSTITUTE(SUBSTITUTE($A$2, "{tbl}", d_TblName), "{values_array}", Valores!A157), "")</f>
        <v>$this-&gt;insert ('{{%puestos}}', array('clave' =&gt; 115410, 'descr' =&gt; 'AYUDANTE DE OPERACION (BOMBEO)', 'nombre' =&gt; '', 'puesto_stps' =&gt; 'AYUDANTE GENERAL DE OPERACION', 'clave_stps' =&gt; 241010100, 'activo' =&gt; 1, 'id_rev' =&gt; 1, 'id_reg_cont' =&gt; 2, 'nivel' =&gt; 11, 'familia' =&gt; 54, 'labores' =&gt; 10, 'regimen' =&gt; 'S', 'clasif' =&gt; '11.54.10'));</v>
      </c>
    </row>
    <row r="158" spans="1:1" x14ac:dyDescent="0.25">
      <c r="A158" t="str">
        <f ca="1">IF(Valores!B158&lt;&gt;"",   SUBSTITUTE(SUBSTITUTE($A$2, "{tbl}", d_TblName), "{values_array}", Valores!A158), "")</f>
        <v>$this-&gt;insert ('{{%puestos}}', array('clave' =&gt; 105411, 'descr' =&gt; 'AYUDANTE DE OPERACION (MUESTREO)', 'nombre' =&gt; '', 'puesto_stps' =&gt; 'AYUDANTE GENERAL DE OPERACION', 'clave_stps' =&gt; 241010100, 'activo' =&gt; 1, 'id_rev' =&gt; 1, 'id_reg_cont' =&gt; 2, 'nivel' =&gt; 10, 'familia' =&gt; 54, 'labores' =&gt; 11, 'regimen' =&gt; 'S', 'clasif' =&gt; '10.54.11'));</v>
      </c>
    </row>
    <row r="159" spans="1:1" x14ac:dyDescent="0.25">
      <c r="A159" t="str">
        <f ca="1">IF(Valores!B159&lt;&gt;"",   SUBSTITUTE(SUBSTITUTE($A$2, "{tbl}", d_TblName), "{values_array}", Valores!A159), "")</f>
        <v>$this-&gt;insert ('{{%puestos}}', array('clave' =&gt; 175204, 'descr' =&gt; 'AYUDANTE DE OPERACION (PISO) EQUIPOS ESPECIALES', 'nombre' =&gt; '', 'puesto_stps' =&gt; 'AYUDANTE DE PERFORADOR DE POZOS', 'clave_stps' =&gt; 221010100, 'activo' =&gt; 1, 'id_rev' =&gt; 1, 'id_reg_cont' =&gt; 2, 'nivel' =&gt; 17, 'familia' =&gt; 52, 'labores' =&gt; 4, 'regimen' =&gt; 'S', 'clasif' =&gt; '17.52.04'));</v>
      </c>
    </row>
    <row r="160" spans="1:1" x14ac:dyDescent="0.25">
      <c r="A160" t="str">
        <f ca="1">IF(Valores!B160&lt;&gt;"",   SUBSTITUTE(SUBSTITUTE($A$2, "{tbl}", d_TblName), "{values_array}", Valores!A160), "")</f>
        <v>$this-&gt;insert ('{{%puestos}}', array('clave' =&gt; 105802, 'descr' =&gt; 'AYUDANTE DE OPERACION (PLANTAS DE COMPRESORAS)', 'nombre' =&gt; '', 'puesto_stps' =&gt; 'AYUDANTE DE OPERADOR DE PLANTAS COMPRESORAS', 'clave_stps' =&gt; 231010500, 'activo' =&gt; 1, 'id_rev' =&gt; 1, 'id_reg_cont' =&gt; 2, 'nivel' =&gt; 10, 'familia' =&gt; 58, 'labores' =&gt; 2, 'regimen' =&gt; 'S', 'clasif' =&gt; '10.58.02'));</v>
      </c>
    </row>
    <row r="161" spans="1:1" x14ac:dyDescent="0.25">
      <c r="A161" t="str">
        <f ca="1">IF(Valores!B161&lt;&gt;"",   SUBSTITUTE(SUBSTITUTE($A$2, "{tbl}", d_TblName), "{values_array}", Valores!A161), "")</f>
        <v>$this-&gt;insert ('{{%puestos}}', array('clave' =&gt; 105733, 'descr' =&gt; 'AYUDANTE DE OPERACION-PLANTAS PROCESO', 'nombre' =&gt; '', 'puesto_stps' =&gt; 'AYUDANTE GENERAL DE OPERACION', 'clave_stps' =&gt; 241010100, 'activo' =&gt; 1, 'id_rev' =&gt; 1, 'id_reg_cont' =&gt; 2, 'nivel' =&gt; 10, 'familia' =&gt; 57, 'labores' =&gt; 33, 'regimen' =&gt; 'S', 'clasif' =&gt; '10.57.33'));</v>
      </c>
    </row>
    <row r="162" spans="1:1" x14ac:dyDescent="0.25">
      <c r="A162" t="str">
        <f ca="1">IF(Valores!B162&lt;&gt;"",   SUBSTITUTE(SUBSTITUTE($A$2, "{tbl}", d_TblName), "{values_array}", Valores!A162), "")</f>
        <v>$this-&gt;insert ('{{%puestos}}', array('clave' =&gt; 105834, 'descr' =&gt; 'AYUDANTE DE OPERACION-PLANTAS SERVICIOS AUXILIARES', 'nombre' =&gt; '', 'puesto_stps' =&gt; 'AYUDANTE GENERAL DE OPERACION', 'clave_stps' =&gt; 241010100, 'activo' =&gt; 1, 'id_rev' =&gt; 1, 'id_reg_cont' =&gt; 2, 'nivel' =&gt; 10, 'familia' =&gt; 58, 'labores' =&gt; 34, 'regimen' =&gt; 'S', 'clasif' =&gt; '10.58.34'));</v>
      </c>
    </row>
    <row r="163" spans="1:1" x14ac:dyDescent="0.25">
      <c r="A163" t="str">
        <f ca="1">IF(Valores!B163&lt;&gt;"",   SUBSTITUTE(SUBSTITUTE($A$2, "{tbl}", d_TblName), "{values_array}", Valores!A163), "")</f>
        <v>$this-&gt;insert ('{{%puestos}}', array('clave' =&gt; 125806, 'descr' =&gt; 'AYUDANTE DE OPERADOR ESPECIALISTA DE ESTACIONES DE COMPRESIÃ‹N Y BOMBEO SISTEMAS DIGITALES (SECTORES DE DUCTOS DE PGPB)', 'nombre' =&gt; '', 'puesto_stps' =&gt; 'OPERADOR DE BOMBAS', 'clave_stps' =&gt; 252020100, 'activo' =&gt; 1, 'id_rev' =&gt; 1, 'id_reg_cont' =&gt; 2, 'nivel' =&gt; 12, 'familia' =&gt; 58, 'labores' =&gt; 6, 'regimen' =&gt; 'S', 'clasif' =&gt; '12.58.06'));</v>
      </c>
    </row>
    <row r="164" spans="1:1" x14ac:dyDescent="0.25">
      <c r="A164" t="str">
        <f ca="1">IF(Valores!B164&lt;&gt;"",   SUBSTITUTE(SUBSTITUTE($A$2, "{tbl}", d_TblName), "{values_array}", Valores!A164), "")</f>
        <v>$this-&gt;insert ('{{%puestos}}', array('clave' =&gt; 116209, 'descr' =&gt; 'AYUDANTE DE OPERADOR ESPECIALISTA-EQUIPO MECANICO', 'nombre' =&gt; 'AYUDANTE ESPTA. EQ. MEC.', 'puesto_stps' =&gt; 'OPERADOR DE MAQUINAS', 'clave_stps' =&gt; 512100502, 'activo' =&gt; 1, 'id_rev' =&gt; 1, 'id_reg_cont' =&gt; 2, 'nivel' =&gt; 11, 'familia' =&gt; 62, 'labores' =&gt; 9, 'regimen' =&gt; 'S', 'clasif' =&gt; '11.62.09'));</v>
      </c>
    </row>
    <row r="165" spans="1:1" x14ac:dyDescent="0.25">
      <c r="A165" t="str">
        <f ca="1">IF(Valores!B165&lt;&gt;"",   SUBSTITUTE(SUBSTITUTE($A$2, "{tbl}", d_TblName), "{values_array}", Valores!A165), "")</f>
        <v>$this-&gt;insert ('{{%puestos}}', array('clave' =&gt; 106210, 'descr' =&gt; 'AYUDANTE DE OPERADOR MECANICO (EQUIPO MECANICO)', 'nombre' =&gt; '', 'puesto_stps' =&gt; 'AYUDANTE OPERADOR', 'clave_stps' =&gt; 241010102, 'activo' =&gt; 1, 'id_rev' =&gt; 1, 'id_reg_cont' =&gt; 2, 'nivel' =&gt; 10, 'familia' =&gt; 62, 'labores' =&gt; 10, 'regimen' =&gt; 'S', 'clasif' =&gt; '10.62.10'));</v>
      </c>
    </row>
    <row r="166" spans="1:1" x14ac:dyDescent="0.25">
      <c r="A166" t="str">
        <f ca="1">IF(Valores!B166&lt;&gt;"",   SUBSTITUTE(SUBSTITUTE($A$2, "{tbl}", d_TblName), "{values_array}", Valores!A166), "")</f>
        <v>$this-&gt;insert ('{{%puestos}}', array('clave' =&gt; 107302, 'descr' =&gt; 'AYUDANTE DE OPERADOR MECANICO (LAVANDERâ•A)', 'nombre' =&gt; '', 'puesto_stps' =&gt; 'OPERADOR Mâ”´QUINA PLANCHADO LAVANDERâ•A', 'clave_stps' =&gt; 771020100, 'activo' =&gt; 1, 'id_rev' =&gt; 1, 'id_reg_cont' =&gt; 2, 'nivel' =&gt; 10, 'familia' =&gt; 73, 'labores' =&gt; 2, 'regimen' =&gt; 'S', 'clasif' =&gt; '10.73.02'));</v>
      </c>
    </row>
    <row r="167" spans="1:1" x14ac:dyDescent="0.25">
      <c r="A167" t="str">
        <f ca="1">IF(Valores!B167&lt;&gt;"",   SUBSTITUTE(SUBSTITUTE($A$2, "{tbl}", d_TblName), "{values_array}", Valores!A167), "")</f>
        <v>$this-&gt;insert ('{{%puestos}}', array('clave' =&gt; 108306, 'descr' =&gt; 'AYUDANTE DE OPERADOR MECANICO (LOCOMOTORA-DIESEL Vâ•A-STANDARD)', 'nombre' =&gt; '', 'puesto_stps' =&gt; 'AYUDANTE DE MAQUINISTA DE TREN', 'clave_stps' =&gt; 652020302, 'activo' =&gt; 1, 'id_rev' =&gt; 1, 'id_reg_cont' =&gt; 2, 'nivel' =&gt; 10, 'familia' =&gt; 83, 'labores' =&gt; 6, 'regimen' =&gt; 'S', 'clasif' =&gt; '10.83.06'));</v>
      </c>
    </row>
    <row r="168" spans="1:1" x14ac:dyDescent="0.25">
      <c r="A168" t="str">
        <f ca="1">IF(Valores!B168&lt;&gt;"",   SUBSTITUTE(SUBSTITUTE($A$2, "{tbl}", d_TblName), "{values_array}", Valores!A168), "")</f>
        <v>$this-&gt;insert ('{{%puestos}}', array('clave' =&gt; 116305, 'descr' =&gt; 'AYUDANTE DE OPERARIO (ALBAÑIL)', 'nombre' =&gt; '', 'puesto_stps' =&gt; 'PEON DE ALBAÑIL', 'clave_stps' =&gt; 321010900, 'activo' =&gt; 1, 'id_rev' =&gt; 1, 'id_reg_cont' =&gt; 2, 'nivel' =&gt; 11, 'familia' =&gt; 63, 'labores' =&gt; 5, 'regimen' =&gt; 'S', 'clasif' =&gt; '11.63.05'));</v>
      </c>
    </row>
    <row r="169" spans="1:1" x14ac:dyDescent="0.25">
      <c r="A169" t="str">
        <f ca="1">IF(Valores!B169&lt;&gt;"",   SUBSTITUTE(SUBSTITUTE($A$2, "{tbl}", d_TblName), "{values_array}", Valores!A169), "")</f>
        <v>$this-&gt;insert ('{{%puestos}}', array('clave' =&gt; 116306, 'descr' =&gt; 'AYUDANTE DE OPERARIO (CARPINTERO)', 'nombre' =&gt; '', 'puesto_stps' =&gt; 'AYUDANTE DE CARPINTERO', 'clave_stps' =&gt; 551010200, 'activo' =&gt; 1, 'id_rev' =&gt; 1, 'id_reg_cont' =&gt; 2, 'nivel' =&gt; 11, 'familia' =&gt; 63, 'labores' =&gt; 6, 'regimen' =&gt; 'S', 'clasif' =&gt; '11.63.06'));</v>
      </c>
    </row>
    <row r="170" spans="1:1" x14ac:dyDescent="0.25">
      <c r="A170" t="str">
        <f ca="1">IF(Valores!B170&lt;&gt;"",   SUBSTITUTE(SUBSTITUTE($A$2, "{tbl}", d_TblName), "{values_array}", Valores!A170), "")</f>
        <v>$this-&gt;insert ('{{%puestos}}', array('clave' =&gt; 116307, 'descr' =&gt; 'AYUDANTE DE OPERARIO (COMBUSTION INTERNA)', 'nombre' =&gt; '', 'puesto_stps' =&gt; 'AYUDANTE MECANICO DE MANTENIMIENTO', 'clave_stps' =&gt; 412010200, 'activo' =&gt; 1, 'id_rev' =&gt; 1, 'id_reg_cont' =&gt; 2, 'nivel' =&gt; 11, 'familia' =&gt; 63, 'labores' =&gt; 7, 'regimen' =&gt; 'S', 'clasif' =&gt; '11.63.07'));</v>
      </c>
    </row>
    <row r="171" spans="1:1" x14ac:dyDescent="0.25">
      <c r="A171" t="str">
        <f ca="1">IF(Valores!B171&lt;&gt;"",   SUBSTITUTE(SUBSTITUTE($A$2, "{tbl}", d_TblName), "{values_array}", Valores!A171), "")</f>
        <v>$this-&gt;insert ('{{%puestos}}', array('clave' =&gt; 116309, 'descr' =&gt; 'AYUDANTE DE OPERARIO (ELECTRICISTA)', 'nombre' =&gt; '', 'puesto_stps' =&gt; 'AYUDANTE DE ELECTRICISTA', 'clave_stps' =&gt; 422010100, 'activo' =&gt; 1, 'id_rev' =&gt; 1, 'id_reg_cont' =&gt; 2, 'nivel' =&gt; 11, 'familia' =&gt; 63, 'labores' =&gt; 9, 'regimen' =&gt; 'S', 'clasif' =&gt; '11.63.09'));</v>
      </c>
    </row>
    <row r="172" spans="1:1" x14ac:dyDescent="0.25">
      <c r="A172" t="str">
        <f ca="1">IF(Valores!B172&lt;&gt;"",   SUBSTITUTE(SUBSTITUTE($A$2, "{tbl}", d_TblName), "{values_array}", Valores!A172), "")</f>
        <v>$this-&gt;insert ('{{%puestos}}', array('clave' =&gt; 116316, 'descr' =&gt; 'AYUDANTE DE OPERARIO (FONTANERO)', 'nombre' =&gt; '', 'puesto_stps' =&gt; 'AYUDANTE DE PLOMERO', 'clave_stps' =&gt; 341010300, 'activo' =&gt; 1, 'id_rev' =&gt; 1, 'id_reg_cont' =&gt; 2, 'nivel' =&gt; 11, 'familia' =&gt; 63, 'labores' =&gt; 16, 'regimen' =&gt; 'S', 'clasif' =&gt; '11.63.16'));</v>
      </c>
    </row>
    <row r="173" spans="1:1" x14ac:dyDescent="0.25">
      <c r="A173" t="str">
        <f ca="1">IF(Valores!B173&lt;&gt;"",   SUBSTITUTE(SUBSTITUTE($A$2, "{tbl}", d_TblName), "{values_array}", Valores!A173), "")</f>
        <v>$this-&gt;insert ('{{%puestos}}', array('clave' =&gt; 116326, 'descr' =&gt; 'AYUDANTE DE OPERARIO (HOJALATERO)', 'nombre' =&gt; '', 'puesto_stps' =&gt; 'AYUDANTE DE HOJALATERO', 'clave_stps' =&gt; 572010200, 'activo' =&gt; 1, 'id_rev' =&gt; 1, 'id_reg_cont' =&gt; 2, 'nivel' =&gt; 11, 'familia' =&gt; 63, 'labores' =&gt; 26, 'regimen' =&gt; 'S', 'clasif' =&gt; '11.63.26'));</v>
      </c>
    </row>
    <row r="174" spans="1:1" x14ac:dyDescent="0.25">
      <c r="A174" t="str">
        <f ca="1">IF(Valores!B174&lt;&gt;"",   SUBSTITUTE(SUBSTITUTE($A$2, "{tbl}", d_TblName), "{values_array}", Valores!A174), "")</f>
        <v>$this-&gt;insert ('{{%puestos}}', array('clave' =&gt; 116301, 'descr' =&gt; 'AYUDANTE DE OPERARIO (INSTRUMENTISTA)', 'nombre' =&gt; '', 'puesto_stps' =&gt; 'AYUDANTE ELECTROMECANICO DE MANTENIMIENTO', 'clave_stps' =&gt; 413010100, 'activo' =&gt; 1, 'id_rev' =&gt; 1, 'id_reg_cont' =&gt; 2, 'nivel' =&gt; 11, 'familia' =&gt; 63, 'labores' =&gt; 1, 'regimen' =&gt; 'S', 'clasif' =&gt; '11.63.01'));</v>
      </c>
    </row>
    <row r="175" spans="1:1" x14ac:dyDescent="0.25">
      <c r="A175" t="str">
        <f ca="1">IF(Valores!B175&lt;&gt;"",   SUBSTITUTE(SUBSTITUTE($A$2, "{tbl}", d_TblName), "{values_array}", Valores!A175), "")</f>
        <v>$this-&gt;insert ('{{%puestos}}', array('clave' =&gt; 116325, 'descr' =&gt; 'AYUDANTE DE OPERARIO (MECANICO DE PISO)', 'nombre' =&gt; '', 'puesto_stps' =&gt; 'AYUDANTE ELECTROMECANICO DE MANTENIMIENTO', 'clave_stps' =&gt; 413010100, 'activo' =&gt; 1, 'id_rev' =&gt; 1, 'id_reg_cont' =&gt; 2, 'nivel' =&gt; 11, 'familia' =&gt; 63, 'labores' =&gt; 25, 'regimen' =&gt; 'S', 'clasif' =&gt; '11.63.25'));</v>
      </c>
    </row>
    <row r="176" spans="1:1" x14ac:dyDescent="0.25">
      <c r="A176" t="str">
        <f ca="1">IF(Valores!B176&lt;&gt;"",   SUBSTITUTE(SUBSTITUTE($A$2, "{tbl}", d_TblName), "{values_array}", Valores!A176), "")</f>
        <v>$this-&gt;insert ('{{%puestos}}', array('clave' =&gt; 116311, 'descr' =&gt; 'AYUDANTE DE OPERARIO (PAILERO)', 'nombre' =&gt; '', 'puesto_stps' =&gt; 'AYUDANTE DE SOLDADOR', 'clave_stps' =&gt; 572290100, 'activo' =&gt; 1, 'id_rev' =&gt; 1, 'id_reg_cont' =&gt; 2, 'nivel' =&gt; 11, 'familia' =&gt; 63, 'labores' =&gt; 11, 'regimen' =&gt; 'S', 'clasif' =&gt; '11.63.11'));</v>
      </c>
    </row>
    <row r="177" spans="1:1" x14ac:dyDescent="0.25">
      <c r="A177" t="str">
        <f ca="1">IF(Valores!B177&lt;&gt;"",   SUBSTITUTE(SUBSTITUTE($A$2, "{tbl}", d_TblName), "{values_array}", Valores!A177), "")</f>
        <v>$this-&gt;insert ('{{%puestos}}', array('clave' =&gt; 116312, 'descr' =&gt; 'AYUDANTE DE OPERARIO (PINTOR)', 'nombre' =&gt; '', 'puesto_stps' =&gt; 'AYUDANTE DE PINTOR', 'clave_stps' =&gt; 331040100, 'activo' =&gt; 1, 'id_rev' =&gt; 1, 'id_reg_cont' =&gt; 2, 'nivel' =&gt; 11, 'familia' =&gt; 63, 'labores' =&gt; 12, 'regimen' =&gt; 'S', 'clasif' =&gt; '11.63.12'));</v>
      </c>
    </row>
    <row r="178" spans="1:1" x14ac:dyDescent="0.25">
      <c r="A178" t="str">
        <f ca="1">IF(Valores!B178&lt;&gt;"",   SUBSTITUTE(SUBSTITUTE($A$2, "{tbl}", d_TblName), "{values_array}", Valores!A178), "")</f>
        <v>$this-&gt;insert ('{{%puestos}}', array('clave' =&gt; 116314, 'descr' =&gt; 'AYUDANTE DE OPERARIO (SOLDADOR)', 'nombre' =&gt; '', 'puesto_stps' =&gt; 'AYUDANTE DE SOLDADOR', 'clave_stps' =&gt; 572290100, 'activo' =&gt; 1, 'id_rev' =&gt; 1, 'id_reg_cont' =&gt; 2, 'nivel' =&gt; 11, 'familia' =&gt; 63, 'labores' =&gt; 14, 'regimen' =&gt; 'S', 'clasif' =&gt; '11.63.14'));</v>
      </c>
    </row>
    <row r="179" spans="1:1" x14ac:dyDescent="0.25">
      <c r="A179" t="str">
        <f ca="1">IF(Valores!B179&lt;&gt;"",   SUBSTITUTE(SUBSTITUTE($A$2, "{tbl}", d_TblName), "{values_array}", Valores!A179), "")</f>
        <v>$this-&gt;insert ('{{%puestos}}', array('clave' =&gt; 116315, 'descr' =&gt; 'AYUDANTE DE OPERARIO (TUBERO)', 'nombre' =&gt; '', 'puesto_stps' =&gt; 'AYUDANTE DE DUCTERO', 'clave_stps' =&gt; 341010100, 'activo' =&gt; 1, 'id_rev' =&gt; 1, 'id_reg_cont' =&gt; 2, 'nivel' =&gt; 11, 'familia' =&gt; 63, 'labores' =&gt; 15, 'regimen' =&gt; 'S', 'clasif' =&gt; '11.63.15'));</v>
      </c>
    </row>
    <row r="180" spans="1:1" x14ac:dyDescent="0.25">
      <c r="A180" t="str">
        <f ca="1">IF(Valores!B180&lt;&gt;"",   SUBSTITUTE(SUBSTITUTE($A$2, "{tbl}", d_TblName), "{values_array}", Valores!A180), "")</f>
        <v>$this-&gt;insert ('{{%puestos}}', array('clave' =&gt; 136305, 'descr' =&gt; 'AYUDANTE DE OPERARIO ESPECIALISTA (ALBAÑIL)', 'nombre' =&gt; '', 'puesto_stps' =&gt; 'PEON DE ALBAÑIL', 'clave_stps' =&gt; 321010900, 'activo' =&gt; 1, 'id_rev' =&gt; 1, 'id_reg_cont' =&gt; 2, 'nivel' =&gt; 13, 'familia' =&gt; 63, 'labores' =&gt; 5, 'regimen' =&gt; 'S', 'clasif' =&gt; '13.63.05'));</v>
      </c>
    </row>
    <row r="181" spans="1:1" x14ac:dyDescent="0.25">
      <c r="A181" t="str">
        <f ca="1">IF(Valores!B181&lt;&gt;"",   SUBSTITUTE(SUBSTITUTE($A$2, "{tbl}", d_TblName), "{values_array}", Valores!A181), "")</f>
        <v>$this-&gt;insert ('{{%puestos}}', array('clave' =&gt; 136319, 'descr' =&gt; 'AYUDANTE DE OPERARIO ESPECIALISTA (ARTES GRâ”´FICAS)', 'nombre' =&gt; '', 'puesto_stps' =&gt; 'DIBUJANTE GRâ”´FICO', 'clave_stps' =&gt; 1014010301, 'activo' =&gt; 1, 'id_rev' =&gt; 1, 'id_reg_cont' =&gt; 2, 'nivel' =&gt; 13, 'familia' =&gt; 63, 'labores' =&gt; 19, 'regimen' =&gt; 'S', 'clasif' =&gt; '13.63.19'));</v>
      </c>
    </row>
    <row r="182" spans="1:1" x14ac:dyDescent="0.25">
      <c r="A182" t="str">
        <f ca="1">IF(Valores!B182&lt;&gt;"",   SUBSTITUTE(SUBSTITUTE($A$2, "{tbl}", d_TblName), "{values_array}", Valores!A182), "")</f>
        <v>$this-&gt;insert ('{{%puestos}}', array('clave' =&gt; 136306, 'descr' =&gt; 'AYUDANTE DE OPERARIO ESPECIALISTA (CARPINTERO)', 'nombre' =&gt; '', 'puesto_stps' =&gt; 'AYUDANTE DE CARPINTERO', 'clave_stps' =&gt; 551010200, 'activo' =&gt; 1, 'id_rev' =&gt; 1, 'id_reg_cont' =&gt; 2, 'nivel' =&gt; 13, 'familia' =&gt; 63, 'labores' =&gt; 6, 'regimen' =&gt; 'S', 'clasif' =&gt; '13.63.06'));</v>
      </c>
    </row>
    <row r="183" spans="1:1" x14ac:dyDescent="0.25">
      <c r="A183" t="str">
        <f ca="1">IF(Valores!B183&lt;&gt;"",   SUBSTITUTE(SUBSTITUTE($A$2, "{tbl}", d_TblName), "{values_array}", Valores!A183), "")</f>
        <v>$this-&gt;insert ('{{%puestos}}', array('clave' =&gt; 136307, 'descr' =&gt; 'AYUDANTE DE OPERARIO ESPECIALISTA (COMBUSTION INTERNA)', 'nombre' =&gt; '', 'puesto_stps' =&gt; 'AYUDANTE MECANICO DE MANTENIMIENTO', 'clave_stps' =&gt; 412010200, 'activo' =&gt; 1, 'id_rev' =&gt; 1, 'id_reg_cont' =&gt; 2, 'nivel' =&gt; 13, 'familia' =&gt; 63, 'labores' =&gt; 7, 'regimen' =&gt; 'S', 'clasif' =&gt; '13.63.07'));</v>
      </c>
    </row>
    <row r="184" spans="1:1" x14ac:dyDescent="0.25">
      <c r="A184" t="str">
        <f ca="1">IF(Valores!B184&lt;&gt;"",   SUBSTITUTE(SUBSTITUTE($A$2, "{tbl}", d_TblName), "{values_array}", Valores!A184), "")</f>
        <v>$this-&gt;insert ('{{%puestos}}', array('clave' =&gt; 136309, 'descr' =&gt; 'AYUDANTE DE OPERARIO ESPECIALISTA (ELECTRICISTA)', 'nombre' =&gt; '', 'puesto_stps' =&gt; 'AYUDANTE DE ELECTRICISTA', 'clave_stps' =&gt; 422010100, 'activo' =&gt; 1, 'id_rev' =&gt; 1, 'id_reg_cont' =&gt; 2, 'nivel' =&gt; 13, 'familia' =&gt; 63, 'labores' =&gt; 9, 'regimen' =&gt; 'S', 'clasif' =&gt; '13.63.09'));</v>
      </c>
    </row>
    <row r="185" spans="1:1" x14ac:dyDescent="0.25">
      <c r="A185" t="str">
        <f ca="1">IF(Valores!B185&lt;&gt;"",   SUBSTITUTE(SUBSTITUTE($A$2, "{tbl}", d_TblName), "{values_array}", Valores!A185), "")</f>
        <v>$this-&gt;insert ('{{%puestos}}', array('clave' =&gt; 136316, 'descr' =&gt; 'AYUDANTE DE OPERARIO ESPECIALISTA (FONTANERO)', 'nombre' =&gt; '', 'puesto_stps' =&gt; 'AYUDANTE DE PLOMERO', 'clave_stps' =&gt; 341010300, 'activo' =&gt; 1, 'id_rev' =&gt; 1, 'id_reg_cont' =&gt; 2, 'nivel' =&gt; 13, 'familia' =&gt; 63, 'labores' =&gt; 16, 'regimen' =&gt; 'S', 'clasif' =&gt; '13.63.16'));</v>
      </c>
    </row>
    <row r="186" spans="1:1" x14ac:dyDescent="0.25">
      <c r="A186" t="str">
        <f ca="1">IF(Valores!B186&lt;&gt;"",   SUBSTITUTE(SUBSTITUTE($A$2, "{tbl}", d_TblName), "{values_array}", Valores!A186), "")</f>
        <v>$this-&gt;insert ('{{%puestos}}', array('clave' =&gt; 136301, 'descr' =&gt; 'AYUDANTE DE OPERARIO ESPECIALISTA (INSTRUMENTISTA)', 'nombre' =&gt; '', 'puesto_stps' =&gt; 'AYUDANTE ELECTROMECANICO DE MANTENIMIENTO', 'clave_stps' =&gt; 413010100, 'activo' =&gt; 1, 'id_rev' =&gt; 1, 'id_reg_cont' =&gt; 2, 'nivel' =&gt; 13, 'familia' =&gt; 63, 'labores' =&gt; 1, 'regimen' =&gt; 'S', 'clasif' =&gt; '13.63.01'));</v>
      </c>
    </row>
    <row r="187" spans="1:1" x14ac:dyDescent="0.25">
      <c r="A187" t="str">
        <f ca="1">IF(Valores!B187&lt;&gt;"",   SUBSTITUTE(SUBSTITUTE($A$2, "{tbl}", d_TblName), "{values_array}", Valores!A187), "")</f>
        <v>$this-&gt;insert ('{{%puestos}}', array('clave' =&gt; 136325, 'descr' =&gt; 'AYUDANTE DE OPERARIO ESPECIALISTA (MECANICO DE PISO)', 'nombre' =&gt; '', 'puesto_stps' =&gt; 'AYUDANTE ELECTROMECANICO DE MANTENIMIENTO', 'clave_stps' =&gt; 413010100, 'activo' =&gt; 1, 'id_rev' =&gt; 1, 'id_reg_cont' =&gt; 2, 'nivel' =&gt; 13, 'familia' =&gt; 63, 'labores' =&gt; 25, 'regimen' =&gt; 'S', 'clasif' =&gt; '13.63.25'));</v>
      </c>
    </row>
    <row r="188" spans="1:1" x14ac:dyDescent="0.25">
      <c r="A188" t="str">
        <f ca="1">IF(Valores!B188&lt;&gt;"",   SUBSTITUTE(SUBSTITUTE($A$2, "{tbl}", d_TblName), "{values_array}", Valores!A188), "")</f>
        <v>$this-&gt;insert ('{{%puestos}}', array('clave' =&gt; 136311, 'descr' =&gt; 'AYUDANTE DE OPERARIO ESPECIALISTA (PAILERO)', 'nombre' =&gt; '', 'puesto_stps' =&gt; 'AYUDANTE DE SOLDADOR', 'clave_stps' =&gt; 572290100, 'activo' =&gt; 1, 'id_rev' =&gt; 1, 'id_reg_cont' =&gt; 2, 'nivel' =&gt; 13, 'familia' =&gt; 63, 'labores' =&gt; 11, 'regimen' =&gt; 'S', 'clasif' =&gt; '13.63.11'));</v>
      </c>
    </row>
    <row r="189" spans="1:1" x14ac:dyDescent="0.25">
      <c r="A189" t="str">
        <f ca="1">IF(Valores!B189&lt;&gt;"",   SUBSTITUTE(SUBSTITUTE($A$2, "{tbl}", d_TblName), "{values_array}", Valores!A189), "")</f>
        <v>$this-&gt;insert ('{{%puestos}}', array('clave' =&gt; 136312, 'descr' =&gt; 'AYUDANTE DE OPERARIO ESPECIALISTA (PINTOR)', 'nombre' =&gt; '', 'puesto_stps' =&gt; 'AYUDANTE DE PINTOR', 'clave_stps' =&gt; 331040100, 'activo' =&gt; 1, 'id_rev' =&gt; 1, 'id_reg_cont' =&gt; 2, 'nivel' =&gt; 13, 'familia' =&gt; 63, 'labores' =&gt; 12, 'regimen' =&gt; 'S', 'clasif' =&gt; '13.63.12'));</v>
      </c>
    </row>
    <row r="190" spans="1:1" x14ac:dyDescent="0.25">
      <c r="A190" t="str">
        <f ca="1">IF(Valores!B190&lt;&gt;"",   SUBSTITUTE(SUBSTITUTE($A$2, "{tbl}", d_TblName), "{values_array}", Valores!A190), "")</f>
        <v>$this-&gt;insert ('{{%puestos}}', array('clave' =&gt; 136314, 'descr' =&gt; 'AYUDANTE DE OPERARIO ESPECIALISTA (SOLDADOR)', 'nombre' =&gt; '', 'puesto_stps' =&gt; 'AYUDANTE DE SOLDADOR', 'clave_stps' =&gt; 572290100, 'activo' =&gt; 1, 'id_rev' =&gt; 1, 'id_reg_cont' =&gt; 2, 'nivel' =&gt; 13, 'familia' =&gt; 63, 'labores' =&gt; 14, 'regimen' =&gt; 'S', 'clasif' =&gt; '13.63.14'));</v>
      </c>
    </row>
    <row r="191" spans="1:1" x14ac:dyDescent="0.25">
      <c r="A191" t="str">
        <f ca="1">IF(Valores!B191&lt;&gt;"",   SUBSTITUTE(SUBSTITUTE($A$2, "{tbl}", d_TblName), "{values_array}", Valores!A191), "")</f>
        <v>$this-&gt;insert ('{{%puestos}}', array('clave' =&gt; 136315, 'descr' =&gt; 'AYUDANTE DE OPERARIO ESPECIALISTA (TUBERO)', 'nombre' =&gt; '', 'puesto_stps' =&gt; 'AYUDANTE DE DUCTERO', 'clave_stps' =&gt; 341010100, 'activo' =&gt; 1, 'id_rev' =&gt; 1, 'id_reg_cont' =&gt; 2, 'nivel' =&gt; 13, 'familia' =&gt; 63, 'labores' =&gt; 15, 'regimen' =&gt; 'S', 'clasif' =&gt; '13.63.15'));</v>
      </c>
    </row>
    <row r="192" spans="1:1" x14ac:dyDescent="0.25">
      <c r="A192" t="str">
        <f ca="1">IF(Valores!B192&lt;&gt;"",   SUBSTITUTE(SUBSTITUTE($A$2, "{tbl}", d_TblName), "{values_array}", Valores!A192), "")</f>
        <v>$this-&gt;insert ('{{%puestos}}', array('clave' =&gt; 116106, 'descr' =&gt; 'AYUDANTE DE PATIO', 'nombre' =&gt; '', 'puesto_stps' =&gt; 'PEON DE MANTENIMIENTO', 'clave_stps' =&gt; 581010300, 'activo' =&gt; 1, 'id_rev' =&gt; 1, 'id_reg_cont' =&gt; 2, 'nivel' =&gt; 11, 'familia' =&gt; 61, 'labores' =&gt; 6, 'regimen' =&gt; 'S', 'clasif' =&gt; '11.61.06'));</v>
      </c>
    </row>
    <row r="193" spans="1:1" x14ac:dyDescent="0.25">
      <c r="A193" t="str">
        <f ca="1">IF(Valores!B193&lt;&gt;"",   SUBSTITUTE(SUBSTITUTE($A$2, "{tbl}", d_TblName), "{values_array}", Valores!A193), "")</f>
        <v>$this-&gt;insert ('{{%puestos}}', array('clave' =&gt; 225208, 'descr' =&gt; 'AYUDANTE DE PERFORACION (CHANGO) ROTARIA', 'nombre' =&gt; '', 'puesto_stps' =&gt; 'CHANGO', 'clave_stps' =&gt; 221010201, 'activo' =&gt; 1, 'id_rev' =&gt; 1, 'id_reg_cont' =&gt; 2, 'nivel' =&gt; 22, 'familia' =&gt; 52, 'labores' =&gt; 8, 'regimen' =&gt; 'S', 'clasif' =&gt; '22.52.08'));</v>
      </c>
    </row>
    <row r="194" spans="1:1" x14ac:dyDescent="0.25">
      <c r="A194" t="str">
        <f ca="1">IF(Valores!B194&lt;&gt;"",   SUBSTITUTE(SUBSTITUTE($A$2, "{tbl}", d_TblName), "{values_array}", Valores!A194), "")</f>
        <v>$this-&gt;insert ('{{%puestos}}', array('clave' =&gt; 175208, 'descr' =&gt; 'AYUDANTE DE PERFORACION (PISO) ROTARIA', 'nombre' =&gt; '', 'puesto_stps' =&gt; 'AYUDANTE DE PERFORADOR DE POZOS', 'clave_stps' =&gt; 221010100, 'activo' =&gt; 1, 'id_rev' =&gt; 1, 'id_reg_cont' =&gt; 2, 'nivel' =&gt; 17, 'familia' =&gt; 52, 'labores' =&gt; 8, 'regimen' =&gt; 'S', 'clasif' =&gt; '17.52.08'));</v>
      </c>
    </row>
    <row r="195" spans="1:1" x14ac:dyDescent="0.25">
      <c r="A195" t="str">
        <f ca="1">IF(Valores!B195&lt;&gt;"",   SUBSTITUTE(SUBSTITUTE($A$2, "{tbl}", d_TblName), "{values_array}", Valores!A195), "")</f>
        <v>$this-&gt;insert ('{{%puestos}}', array('clave' =&gt; 235208, 'descr' =&gt; 'AYUDANTE DE PERFORADOR-ROTARIA', 'nombre' =&gt; '', 'puesto_stps' =&gt; 'AYUDANTE DE PERFORADOR DE POZOS', 'clave_stps' =&gt; 221010100, 'activo' =&gt; 1, 'id_rev' =&gt; 1, 'id_reg_cont' =&gt; 2, 'nivel' =&gt; 23, 'familia' =&gt; 52, 'labores' =&gt; 8, 'regimen' =&gt; 'S', 'clasif' =&gt; '23.52.08'));</v>
      </c>
    </row>
    <row r="196" spans="1:1" x14ac:dyDescent="0.25">
      <c r="A196" t="str">
        <f ca="1">IF(Valores!B196&lt;&gt;"",   SUBSTITUTE(SUBSTITUTE($A$2, "{tbl}", d_TblName), "{values_array}", Valores!A196), "")</f>
        <v>$this-&gt;insert ('{{%puestos}}', array('clave' =&gt; 244102, 'descr' =&gt; 'AYUDANTE DE PREPARACION SISTEMAS DE INFORMACION (CONTABLE)', 'nombre' =&gt; '', 'puesto_stps' =&gt; 'AYUDANTE CONTABLE', 'clave_stps' =&gt; 823010402, 'activo' =&gt; 1, 'id_rev' =&gt; 1, 'id_reg_cont' =&gt; 2, 'nivel' =&gt; 24, 'familia' =&gt; 41, 'labores' =&gt; 2, 'regimen' =&gt; 'S', 'clasif' =&gt; '24.41.02'));</v>
      </c>
    </row>
    <row r="197" spans="1:1" x14ac:dyDescent="0.25">
      <c r="A197" t="str">
        <f ca="1">IF(Valores!B197&lt;&gt;"",   SUBSTITUTE(SUBSTITUTE($A$2, "{tbl}", d_TblName), "{values_array}", Valores!A197), "")</f>
        <v>$this-&gt;insert ('{{%puestos}}', array('clave' =&gt; 164306, 'descr' =&gt; 'AYUDANTE DE RECEPTOR DE MATERIALES (ALMACENES)', 'nombre' =&gt; '', 'puesto_stps' =&gt; 'ALMACENERO', 'clave_stps' =&gt; 822020101, 'activo' =&gt; 1, 'id_rev' =&gt; 1, 'id_reg_cont' =&gt; 2, 'nivel' =&gt; 16, 'familia' =&gt; 43, 'labores' =&gt; 6, 'regimen' =&gt; 'S', 'clasif' =&gt; '16.43.06'));</v>
      </c>
    </row>
    <row r="198" spans="1:1" x14ac:dyDescent="0.25">
      <c r="A198" t="str">
        <f ca="1">IF(Valores!B198&lt;&gt;"",   SUBSTITUTE(SUBSTITUTE($A$2, "{tbl}", d_TblName), "{values_array}", Valores!A198), "")</f>
        <v>$this-&gt;insert ('{{%puestos}}', array('clave' =&gt; 225306, 'descr' =&gt; 'AYUDANTE DE TERMINACION Y REPARACION DE POZOS (CHANGO)', 'nombre' =&gt; '', 'puesto_stps' =&gt; 'CHANGO', 'clave_stps' =&gt; 221010201, 'activo' =&gt; 1, 'id_rev' =&gt; 1, 'id_reg_cont' =&gt; 2, 'nivel' =&gt; 22, 'familia' =&gt; 53, 'labores' =&gt; 6, 'regimen' =&gt; 'S', 'clasif' =&gt; '22.53.06'));</v>
      </c>
    </row>
    <row r="199" spans="1:1" x14ac:dyDescent="0.25">
      <c r="A199" t="str">
        <f ca="1">IF(Valores!B199&lt;&gt;"",   SUBSTITUTE(SUBSTITUTE($A$2, "{tbl}", d_TblName), "{values_array}", Valores!A199), "")</f>
        <v>$this-&gt;insert ('{{%puestos}}', array('clave' =&gt; 175306, 'descr' =&gt; 'AYUDANTE DE TERMINACION Y REPARACION DE POZOS (PISO)', 'nombre' =&gt; '', 'puesto_stps' =&gt; 'AYUDANTE DE PERFORADOR DE POZOS', 'clave_stps' =&gt; 221010100, 'activo' =&gt; 1, 'id_rev' =&gt; 1, 'id_reg_cont' =&gt; 2, 'nivel' =&gt; 17, 'familia' =&gt; 53, 'labores' =&gt; 6, 'regimen' =&gt; 'S', 'clasif' =&gt; '17.53.06'));</v>
      </c>
    </row>
    <row r="200" spans="1:1" x14ac:dyDescent="0.25">
      <c r="A200" t="str">
        <f ca="1">IF(Valores!B200&lt;&gt;"",   SUBSTITUTE(SUBSTITUTE($A$2, "{tbl}", d_TblName), "{values_array}", Valores!A200), "")</f>
        <v>$this-&gt;insert ('{{%puestos}}', array('clave' =&gt; 105108, 'descr' =&gt; 'AYUDANTE DE TRABAJOS DE EXPLORACION', 'nombre' =&gt; '', 'puesto_stps' =&gt; 'AYUDANTE GENERAL EN INDUSTRIA PETROLERA', 'clave_stps' =&gt; 231010200, 'activo' =&gt; 1, 'id_rev' =&gt; 1, 'id_reg_cont' =&gt; 2, 'nivel' =&gt; 10, 'familia' =&gt; 51, 'labores' =&gt; 8, 'regimen' =&gt; 'S', 'clasif' =&gt; '10.51.08'));</v>
      </c>
    </row>
    <row r="201" spans="1:1" x14ac:dyDescent="0.25">
      <c r="A201" t="str">
        <f ca="1">IF(Valores!B201&lt;&gt;"",   SUBSTITUTE(SUBSTITUTE($A$2, "{tbl}", d_TblName), "{values_array}", Valores!A201), "")</f>
        <v>$this-&gt;insert ('{{%puestos}}', array('clave' =&gt; 102707, 'descr' =&gt; 'AYUDANTE DE TRABAJOS DE INSPECCION Y SEGURIDAD', 'nombre' =&gt; '', 'puesto_stps' =&gt; 'AUXILIAR DE SEGURIDAD', 'clave_stps' =&gt; 942030601, 'activo' =&gt; 1, 'id_rev' =&gt; 1, 'id_reg_cont' =&gt; 2, 'nivel' =&gt; 10, 'familia' =&gt; 27, 'labores' =&gt; 7, 'regimen' =&gt; 'S', 'clasif' =&gt; '10.27.07'));</v>
      </c>
    </row>
    <row r="202" spans="1:1" x14ac:dyDescent="0.25">
      <c r="A202" t="str">
        <f ca="1">IF(Valores!B202&lt;&gt;"",   SUBSTITUTE(SUBSTITUTE($A$2, "{tbl}", d_TblName), "{values_array}", Valores!A202), "")</f>
        <v>$this-&gt;insert ('{{%puestos}}', array('clave' =&gt; 116331, 'descr' =&gt; 'AYUDANTE DE TRABAJOS DE MANTENIMIENTO PLATAFORMAS (ZONA MARINA)', 'nombre' =&gt; '', 'puesto_stps' =&gt; 'AYUDANTE DE MANTENIMIENTO PREVENTIVO Y CORRECTIVO', 'clave_stps' =&gt; 451010200, 'activo' =&gt; 1, 'id_rev' =&gt; 1, 'id_reg_cont' =&gt; 2, 'nivel' =&gt; 11, 'familia' =&gt; 63, 'labores' =&gt; 31, 'regimen' =&gt; 'S', 'clasif' =&gt; '11.63.31'));</v>
      </c>
    </row>
    <row r="203" spans="1:1" x14ac:dyDescent="0.25">
      <c r="A203" t="str">
        <f ca="1">IF(Valores!B203&lt;&gt;"",   SUBSTITUTE(SUBSTITUTE($A$2, "{tbl}", d_TblName), "{values_array}", Valores!A203), "")</f>
        <v>$this-&gt;insert ('{{%puestos}}', array('clave' =&gt; 115207, 'descr' =&gt; 'AYUDANTE DE TRABAJOS DE PERFORACION', 'nombre' =&gt; '', 'puesto_stps' =&gt; 'AYUDANTE DE PERFORADOR DE POZOS', 'clave_stps' =&gt; 221010100, 'activo' =&gt; 1, 'id_rev' =&gt; 1, 'id_reg_cont' =&gt; 2, 'nivel' =&gt; 11, 'familia' =&gt; 52, 'labores' =&gt; 7, 'regimen' =&gt; 'S', 'clasif' =&gt; '11.52.07'));</v>
      </c>
    </row>
    <row r="204" spans="1:1" x14ac:dyDescent="0.25">
      <c r="A204" t="str">
        <f ca="1">IF(Valores!B204&lt;&gt;"",   SUBSTITUTE(SUBSTITUTE($A$2, "{tbl}", d_TblName), "{values_array}", Valores!A204), "")</f>
        <v>$this-&gt;insert ('{{%puestos}}', array('clave' =&gt; 115306, 'descr' =&gt; 'AYUDANTE DE TRABAJOS DE PRODUCCION TERMINACION Y REPARACION DE POZOS', 'nombre' =&gt; '', 'puesto_stps' =&gt; 'AYUDANTE DE PERFORADOR DE POZOS', 'clave_stps' =&gt; 221010100, 'activo' =&gt; 1, 'id_rev' =&gt; 1, 'id_reg_cont' =&gt; 2, 'nivel' =&gt; 11, 'familia' =&gt; 53, 'labores' =&gt; 6, 'regimen' =&gt; 'S', 'clasif' =&gt; '11.53.06'));</v>
      </c>
    </row>
    <row r="205" spans="1:1" x14ac:dyDescent="0.25">
      <c r="A205" t="str">
        <f ca="1">IF(Valores!B205&lt;&gt;"",   SUBSTITUTE(SUBSTITUTE($A$2, "{tbl}", d_TblName), "{values_array}", Valores!A205), "")</f>
        <v>$this-&gt;insert ('{{%puestos}}', array('clave' =&gt; 138433, 'descr' =&gt; 'AYUDANTE ESPECIAL DE OPERACION (MARINA)', 'nombre' =&gt; '', 'puesto_stps' =&gt; 'AYUDANTE GENERAL DE OPERACION', 'clave_stps' =&gt; 241010100, 'activo' =&gt; 1, 'id_rev' =&gt; 1, 'id_reg_cont' =&gt; 2, 'nivel' =&gt; 13, 'familia' =&gt; 84, 'labores' =&gt; 33, 'regimen' =&gt; 'S', 'clasif' =&gt; '13.84.33'));</v>
      </c>
    </row>
    <row r="206" spans="1:1" x14ac:dyDescent="0.25">
      <c r="A206" t="str">
        <f ca="1">IF(Valores!B206&lt;&gt;"",   SUBSTITUTE(SUBSTITUTE($A$2, "{tbl}", d_TblName), "{values_array}", Valores!A206), "")</f>
        <v>$this-&gt;insert ('{{%puestos}}', array('clave' =&gt; 125610, 'descr' =&gt; 'AYUDANTE ESPECIAL DE OPERACION (MUESTREO LABORATORIOS REFINERIAS)', 'nombre' =&gt; '', 'puesto_stps' =&gt; 'AYUDANTE GENERAL DE OPERACION', 'clave_stps' =&gt; 241010100, 'activo' =&gt; 1, 'id_rev' =&gt; 1, 'id_reg_cont' =&gt; 2, 'nivel' =&gt; 12, 'familia' =&gt; 56, 'labores' =&gt; 10, 'regimen' =&gt; 'S', 'clasif' =&gt; '12.56.10'));</v>
      </c>
    </row>
    <row r="207" spans="1:1" x14ac:dyDescent="0.25">
      <c r="A207" t="str">
        <f ca="1">IF(Valores!B207&lt;&gt;"",   SUBSTITUTE(SUBSTITUTE($A$2, "{tbl}", d_TblName), "{values_array}", Valores!A207), "")</f>
        <v>$this-&gt;insert ('{{%puestos}}', array('clave' =&gt; 115733, 'descr' =&gt; 'AYUDANTE ESPECIAL DE OPERACION-PLANTAS PROCESO', 'nombre' =&gt; '', 'puesto_stps' =&gt; 'AYUDANTE GENERAL DE OPERACION', 'clave_stps' =&gt; 241010100, 'activo' =&gt; 1, 'id_rev' =&gt; 1, 'id_reg_cont' =&gt; 2, 'nivel' =&gt; 11, 'familia' =&gt; 57, 'labores' =&gt; 33, 'regimen' =&gt; 'S', 'clasif' =&gt; '11.57.33'));</v>
      </c>
    </row>
    <row r="208" spans="1:1" x14ac:dyDescent="0.25">
      <c r="A208" t="str">
        <f ca="1">IF(Valores!B208&lt;&gt;"",   SUBSTITUTE(SUBSTITUTE($A$2, "{tbl}", d_TblName), "{values_array}", Valores!A208), "")</f>
        <v>$this-&gt;insert ('{{%puestos}}', array('clave' =&gt; 115834, 'descr' =&gt; 'AYUDANTE ESPECIAL DE OPERACION-PLANTAS SERVICIOS AUXILIARES', 'nombre' =&gt; '', 'puesto_stps' =&gt; 'AYUDANTE GENERAL DE OPERACION', 'clave_stps' =&gt; 241010100, 'activo' =&gt; 1, 'id_rev' =&gt; 1, 'id_reg_cont' =&gt; 2, 'nivel' =&gt; 11, 'familia' =&gt; 58, 'labores' =&gt; 34, 'regimen' =&gt; 'S', 'clasif' =&gt; '11.58.34'));</v>
      </c>
    </row>
    <row r="209" spans="1:1" x14ac:dyDescent="0.25">
      <c r="A209" t="str">
        <f ca="1">IF(Valores!B209&lt;&gt;"",   SUBSTITUTE(SUBSTITUTE($A$2, "{tbl}", d_TblName), "{values_array}", Valores!A209), "")</f>
        <v>$this-&gt;insert ('{{%puestos}}', array('clave' =&gt; 275302, 'descr' =&gt; 'AYUDANTE TECNICO EN HERRAMIENTAS ESPECIALES CEMENTACION Y OPERACIONES ESTIMULACIÃ‹N-FRACTURAMIENTO', 'nombre' =&gt; '', 'puesto_stps' =&gt; 'SUPERVISOR DE EQUIPO DE PERFORACION DE POZOS PETROLEROS', 'clave_stps' =&gt; 223030200, 'activo' =&gt; 1, 'id_rev' =&gt; 1, 'id_reg_cont' =&gt; 2, 'nivel' =&gt; 27, 'familia' =&gt; 53, 'labores' =&gt; 2, 'regimen' =&gt; 'S', 'clasif' =&gt; '27.53.02'));</v>
      </c>
    </row>
    <row r="210" spans="1:1" x14ac:dyDescent="0.25">
      <c r="A210" t="str">
        <f ca="1">IF(Valores!B210&lt;&gt;"",   SUBSTITUTE(SUBSTITUTE($A$2, "{tbl}", d_TblName), "{values_array}", Valores!A210), "")</f>
        <v>$this-&gt;insert ('{{%puestos}}', array('clave' =&gt; 134311, 'descr' =&gt; 'BODEGUERO', 'nombre' =&gt; '', 'puesto_stps' =&gt; 'ALMACENERO', 'clave_stps' =&gt; 822020101, 'activo' =&gt; 1, 'id_rev' =&gt; 1, 'id_reg_cont' =&gt; 2, 'nivel' =&gt; 13, 'familia' =&gt; 43, 'labores' =&gt; 11, 'regimen' =&gt; 'S', 'clasif' =&gt; '13.43.11'));</v>
      </c>
    </row>
    <row r="211" spans="1:1" x14ac:dyDescent="0.25">
      <c r="A211" t="str">
        <f ca="1">IF(Valores!B211&lt;&gt;"",   SUBSTITUTE(SUBSTITUTE($A$2, "{tbl}", d_TblName), "{values_array}", Valores!A211), "")</f>
        <v>$this-&gt;insert ('{{%puestos}}', array('clave' =&gt; 175405, 'descr' =&gt; 'BOMBERO CLASE ""A"" ALMACENAMIENTO', 'nombre' =&gt; '', 'puesto_stps' =&gt; 'OPERADOR DE BOMBAS', 'clave_stps' =&gt; 252020100, 'activo' =&gt; 1, 'id_rev' =&gt; 1, 'id_reg_cont' =&gt; 2, 'nivel' =&gt; 17, 'familia' =&gt; 54, 'labores' =&gt; 5, 'regimen' =&gt; 'S', 'clasif' =&gt; '17.54.05'));</v>
      </c>
    </row>
    <row r="212" spans="1:1" x14ac:dyDescent="0.25">
      <c r="A212" t="str">
        <f ca="1">IF(Valores!B212&lt;&gt;"",   SUBSTITUTE(SUBSTITUTE($A$2, "{tbl}", d_TblName), "{values_array}", Valores!A212), "")</f>
        <v>$this-&gt;insert ('{{%puestos}}', array('clave' =&gt; 175406, 'descr' =&gt; 'BOMBERO CLASE ""A"" SERVICIOS VARIOS', 'nombre' =&gt; '', 'puesto_stps' =&gt; 'OPERADOR DE BOMBAS', 'clave_stps' =&gt; 252020100, 'activo' =&gt; 1, 'id_rev' =&gt; 1, 'id_reg_cont' =&gt; 2, 'nivel' =&gt; 17, 'familia' =&gt; 54, 'labores' =&gt; 6, 'regimen' =&gt; 'S', 'clasif' =&gt; '17.54.06'));</v>
      </c>
    </row>
    <row r="213" spans="1:1" x14ac:dyDescent="0.25">
      <c r="A213" t="str">
        <f ca="1">IF(Valores!B213&lt;&gt;"",   SUBSTITUTE(SUBSTITUTE($A$2, "{tbl}", d_TblName), "{values_array}", Valores!A213), "")</f>
        <v>$this-&gt;insert ('{{%puestos}}', array('clave' =&gt; 145810, 'descr' =&gt; 'BOMBERO CLASE ""B"" AGUA', 'nombre' =&gt; '', 'puesto_stps' =&gt; 'OPERADOR DE BOMBAS', 'clave_stps' =&gt; 252020100, 'activo' =&gt; 1, 'id_rev' =&gt; 1, 'id_reg_cont' =&gt; 2, 'nivel' =&gt; 14, 'familia' =&gt; 58, 'labores' =&gt; 10, 'regimen' =&gt; 'S', 'clasif' =&gt; '14.58.10'));</v>
      </c>
    </row>
    <row r="214" spans="1:1" x14ac:dyDescent="0.25">
      <c r="A214" t="str">
        <f ca="1">IF(Valores!B214&lt;&gt;"",   SUBSTITUTE(SUBSTITUTE($A$2, "{tbl}", d_TblName), "{values_array}", Valores!A214), "")</f>
        <v>$this-&gt;insert ('{{%puestos}}', array('clave' =&gt; 165405, 'descr' =&gt; 'BOMBERO CLASE ""B"" BOMBEO Y ALMACENAMIENTO', 'nombre' =&gt; '', 'puesto_stps' =&gt; 'OPERADOR DE BOMBAS', 'clave_stps' =&gt; 252020100, 'activo' =&gt; 1, 'id_rev' =&gt; 1, 'id_reg_cont' =&gt; 2, 'nivel' =&gt; 16, 'familia' =&gt; 54, 'labores' =&gt; 5, 'regimen' =&gt; 'S', 'clasif' =&gt; '16.54.05'));</v>
      </c>
    </row>
    <row r="215" spans="1:1" x14ac:dyDescent="0.25">
      <c r="A215" t="str">
        <f ca="1">IF(Valores!B215&lt;&gt;"",   SUBSTITUTE(SUBSTITUTE($A$2, "{tbl}", d_TblName), "{values_array}", Valores!A215), "")</f>
        <v>$this-&gt;insert ('{{%puestos}}', array('clave' =&gt; 167201, 'descr' =&gt; 'BOMBERO CLASE ""B"" CONTRAINCENDIO', 'nombre' =&gt; '', 'puesto_stps' =&gt; 'BOMBERO', 'clave_stps' =&gt; 942010100, 'activo' =&gt; 1, 'id_rev' =&gt; 1, 'id_reg_cont' =&gt; 2, 'nivel' =&gt; 16, 'familia' =&gt; 72, 'labores' =&gt; 1, 'regimen' =&gt; 'S', 'clasif' =&gt; '16.72.01'));</v>
      </c>
    </row>
    <row r="216" spans="1:1" x14ac:dyDescent="0.25">
      <c r="A216" t="str">
        <f ca="1">IF(Valores!B216&lt;&gt;"",   SUBSTITUTE(SUBSTITUTE($A$2, "{tbl}", d_TblName), "{values_array}", Valores!A216), "")</f>
        <v>$this-&gt;insert ('{{%puestos}}', array('clave' =&gt; 155726, 'descr' =&gt; 'BOMBERO CLASE ""B"" PLANTAS', 'nombre' =&gt; '', 'puesto_stps' =&gt; 'OPERADOR DE BOMBAS', 'clave_stps' =&gt; 252020100, 'activo' =&gt; 1, 'id_rev' =&gt; 1, 'id_reg_cont' =&gt; 2, 'nivel' =&gt; 15, 'familia' =&gt; 57, 'labores' =&gt; 26, 'regimen' =&gt; 'S', 'clasif' =&gt; '15.57.26'));</v>
      </c>
    </row>
    <row r="217" spans="1:1" x14ac:dyDescent="0.25">
      <c r="A217" t="str">
        <f ca="1">IF(Valores!B217&lt;&gt;"",   SUBSTITUTE(SUBSTITUTE($A$2, "{tbl}", d_TblName), "{values_array}", Valores!A217), "")</f>
        <v>$this-&gt;insert ('{{%puestos}}', array('clave' =&gt; 165406, 'descr' =&gt; 'BOMBERO CLASE ""B"" SERVICIOS VARIOS', 'nombre' =&gt; '', 'puesto_stps' =&gt; 'OPERADOR DE BOMBAS', 'clave_stps' =&gt; 252020100, 'activo' =&gt; 1, 'id_rev' =&gt; 1, 'id_reg_cont' =&gt; 2, 'nivel' =&gt; 16, 'familia' =&gt; 54, 'labores' =&gt; 6, 'regimen' =&gt; 'S', 'clasif' =&gt; '16.54.06'));</v>
      </c>
    </row>
    <row r="218" spans="1:1" x14ac:dyDescent="0.25">
      <c r="A218" t="str">
        <f ca="1">IF(Valores!B218&lt;&gt;"",   SUBSTITUTE(SUBSTITUTE($A$2, "{tbl}", d_TblName), "{values_array}", Valores!A218), "")</f>
        <v>$this-&gt;insert ('{{%puestos}}', array('clave' =&gt; 135510, 'descr' =&gt; 'BOMBERO CLASE ""C"" ENVASES Y EMBARQUES', 'nombre' =&gt; '', 'puesto_stps' =&gt; 'OPERADOR DE BOMBAS', 'clave_stps' =&gt; 252020100, 'activo' =&gt; 1, 'id_rev' =&gt; 1, 'id_reg_cont' =&gt; 2, 'nivel' =&gt; 13, 'familia' =&gt; 55, 'labores' =&gt; 10, 'regimen' =&gt; 'S', 'clasif' =&gt; '13.55.10'));</v>
      </c>
    </row>
    <row r="219" spans="1:1" x14ac:dyDescent="0.25">
      <c r="A219" t="str">
        <f ca="1">IF(Valores!B219&lt;&gt;"",   SUBSTITUTE(SUBSTITUTE($A$2, "{tbl}", d_TblName), "{values_array}", Valores!A219), "")</f>
        <v>$this-&gt;insert ('{{%puestos}}', array('clave' =&gt; 125810, 'descr' =&gt; 'BOMBERO CLASE ""C""-AGUA', 'nombre' =&gt; '', 'puesto_stps' =&gt; 'OPERADOR DE BOMBAS', 'clave_stps' =&gt; 252020100, 'activo' =&gt; 1, 'id_rev' =&gt; 1, 'id_reg_cont' =&gt; 2, 'nivel' =&gt; 12, 'familia' =&gt; 58, 'labores' =&gt; 10, 'regimen' =&gt; 'S', 'clasif' =&gt; '12.58.10'));</v>
      </c>
    </row>
    <row r="220" spans="1:1" x14ac:dyDescent="0.25">
      <c r="A220" t="str">
        <f ca="1">IF(Valores!B220&lt;&gt;"",   SUBSTITUTE(SUBSTITUTE($A$2, "{tbl}", d_TblName), "{values_array}", Valores!A220), "")</f>
        <v>$this-&gt;insert ('{{%puestos}}', array('clave' =&gt; 145405, 'descr' =&gt; 'BOMBERO CLASE ""C""-BOMBEO Y ALMACENAMIENTO', 'nombre' =&gt; '', 'puesto_stps' =&gt; 'OPERADOR DE BOMBAS', 'clave_stps' =&gt; 252020100, 'activo' =&gt; 1, 'id_rev' =&gt; 1, 'id_reg_cont' =&gt; 2, 'nivel' =&gt; 14, 'familia' =&gt; 54, 'labores' =&gt; 5, 'regimen' =&gt; 'S', 'clasif' =&gt; '14.54.05'));</v>
      </c>
    </row>
    <row r="221" spans="1:1" x14ac:dyDescent="0.25">
      <c r="A221" t="str">
        <f ca="1">IF(Valores!B221&lt;&gt;"",   SUBSTITUTE(SUBSTITUTE($A$2, "{tbl}", d_TblName), "{values_array}", Valores!A221), "")</f>
        <v>$this-&gt;insert ('{{%puestos}}', array('clave' =&gt; 145406, 'descr' =&gt; 'BOMBERO CLASE ""C""-MEDIDOR', 'nombre' =&gt; '', 'puesto_stps' =&gt; 'OPERADOR DE BOMBAS', 'clave_stps' =&gt; 252020100, 'activo' =&gt; 1, 'id_rev' =&gt; 1, 'id_reg_cont' =&gt; 2, 'nivel' =&gt; 14, 'familia' =&gt; 54, 'labores' =&gt; 6, 'regimen' =&gt; 'S', 'clasif' =&gt; '14.54.06'));</v>
      </c>
    </row>
    <row r="222" spans="1:1" x14ac:dyDescent="0.25">
      <c r="A222" t="str">
        <f ca="1">IF(Valores!B222&lt;&gt;"",   SUBSTITUTE(SUBSTITUTE($A$2, "{tbl}", d_TblName), "{values_array}", Valores!A222), "")</f>
        <v>$this-&gt;insert ('{{%puestos}}', array('clave' =&gt; 125726, 'descr' =&gt; 'BOMBERO CLASE ""C""-PLANTAS', 'nombre' =&gt; '', 'puesto_stps' =&gt; 'OPERADOR DE BOMBAS', 'clave_stps' =&gt; 252020100, 'activo' =&gt; 1, 'id_rev' =&gt; 1, 'id_reg_cont' =&gt; 2, 'nivel' =&gt; 12, 'familia' =&gt; 57, 'labores' =&gt; 26, 'regimen' =&gt; 'S', 'clasif' =&gt; '12.57.26'));</v>
      </c>
    </row>
    <row r="223" spans="1:1" x14ac:dyDescent="0.25">
      <c r="A223" t="str">
        <f ca="1">IF(Valores!B223&lt;&gt;"",   SUBSTITUTE(SUBSTITUTE($A$2, "{tbl}", d_TblName), "{values_array}", Valores!A223), "")</f>
        <v>$this-&gt;insert ('{{%puestos}}', array('clave' =&gt; 125405, 'descr' =&gt; 'BOMBERO CLASE ""D""', 'nombre' =&gt; '', 'puesto_stps' =&gt; 'OPERADOR DE BOMBAS', 'clave_stps' =&gt; 252020100, 'activo' =&gt; 1, 'id_rev' =&gt; 1, 'id_reg_cont' =&gt; 2, 'nivel' =&gt; 12, 'familia' =&gt; 54, 'labores' =&gt; 5, 'regimen' =&gt; 'S', 'clasif' =&gt; '12.54.05'));</v>
      </c>
    </row>
    <row r="224" spans="1:1" x14ac:dyDescent="0.25">
      <c r="A224" t="str">
        <f ca="1">IF(Valores!B224&lt;&gt;"",   SUBSTITUTE(SUBSTITUTE($A$2, "{tbl}", d_TblName), "{values_array}", Valores!A224), "")</f>
        <v>$this-&gt;insert ('{{%puestos}}', array('clave' =&gt; 198433, 'descr' =&gt; 'BOMBERO DE CHALâ”´N', 'nombre' =&gt; '', 'puesto_stps' =&gt; 'MARINERO', 'clave_stps' =&gt; 641010200, 'activo' =&gt; 1, 'id_rev' =&gt; 1, 'id_reg_cont' =&gt; 2, 'nivel' =&gt; 19, 'familia' =&gt; 84, 'labores' =&gt; 33, 'regimen' =&gt; 'S', 'clasif' =&gt; '19.84.33'));</v>
      </c>
    </row>
    <row r="225" spans="1:1" x14ac:dyDescent="0.25">
      <c r="A225" t="str">
        <f ca="1">IF(Valores!B225&lt;&gt;"",   SUBSTITUTE(SUBSTITUTE($A$2, "{tbl}", d_TblName), "{values_array}", Valores!A225), "")</f>
        <v>$this-&gt;insert ('{{%puestos}}', array('clave' =&gt; 238404, 'descr' =&gt; 'BOMBERO ESPECIALISTA-BUQUE TANQUE', 'nombre' =&gt; '', 'puesto_stps' =&gt; 'MARINERO', 'clave_stps' =&gt; 641010200, 'activo' =&gt; 1, 'id_rev' =&gt; 1, 'id_reg_cont' =&gt; 2, 'nivel' =&gt; 23, 'familia' =&gt; 84, 'labores' =&gt; 4, 'regimen' =&gt; 'S', 'clasif' =&gt; '23.84.04'));</v>
      </c>
    </row>
    <row r="226" spans="1:1" x14ac:dyDescent="0.25">
      <c r="A226" t="str">
        <f ca="1">IF(Valores!B226&lt;&gt;"",   SUBSTITUTE(SUBSTITUTE($A$2, "{tbl}", d_TblName), "{values_array}", Valores!A226), "")</f>
        <v>$this-&gt;insert ('{{%puestos}}', array('clave' =&gt; 145305, 'descr' =&gt; 'BOMBERO MEDIDOR EN BATERâ•AS DE SEPARADORES', 'nombre' =&gt; '', 'puesto_stps' =&gt; 'OPERADOR DE BOMBAS', 'clave_stps' =&gt; 252020100, 'activo' =&gt; 1, 'id_rev' =&gt; 1, 'id_reg_cont' =&gt; 2, 'nivel' =&gt; 14, 'familia' =&gt; 53, 'labores' =&gt; 5, 'regimen' =&gt; 'S', 'clasif' =&gt; '14.53.05'));</v>
      </c>
    </row>
    <row r="227" spans="1:1" x14ac:dyDescent="0.25">
      <c r="A227" t="str">
        <f ca="1">IF(Valores!B227&lt;&gt;"",   SUBSTITUTE(SUBSTITUTE($A$2, "{tbl}", d_TblName), "{values_array}", Valores!A227), "")</f>
        <v>$this-&gt;insert ('{{%puestos}}', array('clave' =&gt; 298401, 'descr' =&gt; 'BUZO ""A"" (DIVERSOS OFICIOS)', 'nombre' =&gt; '', 'puesto_stps' =&gt; 'MARINERO', 'clave_stps' =&gt; 641010200, 'activo' =&gt; 1, 'id_rev' =&gt; 1, 'id_reg_cont' =&gt; 2, 'nivel' =&gt; 29, 'familia' =&gt; 84, 'labores' =&gt; 1, 'regimen' =&gt; 'S', 'clasif' =&gt; '29.84.01'));</v>
      </c>
    </row>
    <row r="228" spans="1:1" x14ac:dyDescent="0.25">
      <c r="A228" t="str">
        <f ca="1">IF(Valores!B228&lt;&gt;"",   SUBSTITUTE(SUBSTITUTE($A$2, "{tbl}", d_TblName), "{values_array}", Valores!A228), "")</f>
        <v>$this-&gt;insert ('{{%puestos}}', array('clave' =&gt; 278401, 'descr' =&gt; 'BUZO ""B"" (DIVERSOS OFICIOS)', 'nombre' =&gt; '', 'puesto_stps' =&gt; 'MARINERO', 'clave_stps' =&gt; 641010200, 'activo' =&gt; 1, 'id_rev' =&gt; 1, 'id_reg_cont' =&gt; 2, 'nivel' =&gt; 27, 'familia' =&gt; 84, 'labores' =&gt; 1, 'regimen' =&gt; 'S', 'clasif' =&gt; '27.84.01'));</v>
      </c>
    </row>
    <row r="229" spans="1:1" x14ac:dyDescent="0.25">
      <c r="A229" t="str">
        <f ca="1">IF(Valores!B229&lt;&gt;"",   SUBSTITUTE(SUBSTITUTE($A$2, "{tbl}", d_TblName), "{values_array}", Valores!A229), "")</f>
        <v>$this-&gt;insert ('{{%puestos}}', array('clave' =&gt; 217202, 'descr' =&gt; 'CABO DE CONTRAINCENDIO', 'nombre' =&gt; '', 'puesto_stps' =&gt; 'COMANDANTE DE BOMBEROS', 'clave_stps' =&gt; 943020100, 'activo' =&gt; 1, 'id_rev' =&gt; 1, 'id_reg_cont' =&gt; 2, 'nivel' =&gt; 21, 'familia' =&gt; 72, 'labores' =&gt; 2, 'regimen' =&gt; 'S', 'clasif' =&gt; '21.72.02'));</v>
      </c>
    </row>
    <row r="230" spans="1:1" x14ac:dyDescent="0.25">
      <c r="A230" t="str">
        <f ca="1">IF(Valores!B230&lt;&gt;"",   SUBSTITUTE(SUBSTITUTE($A$2, "{tbl}", d_TblName), "{values_array}", Valores!A230), "")</f>
        <v>$this-&gt;insert ('{{%puestos}}', array('clave' =&gt; 246329, 'descr' =&gt; 'CABO DE OFICIOS (AISLAMIENTOS)', 'nombre' =&gt; '', 'puesto_stps' =&gt; 'AISLADOR DE INSTALACIONES DE REGRIGERACION Y CLIMATOLÃ‹GICAS', 'clave_stps' =&gt; 331020200, 'activo' =&gt; 1, 'id_rev' =&gt; 1, 'id_reg_cont' =&gt; 2, 'nivel' =&gt; 24, 'familia' =&gt; 63, 'labores' =&gt; 29, 'regimen' =&gt; 'S', 'clasif' =&gt; '24.63.29'));</v>
      </c>
    </row>
    <row r="231" spans="1:1" x14ac:dyDescent="0.25">
      <c r="A231" t="str">
        <f ca="1">IF(Valores!B231&lt;&gt;"",   SUBSTITUTE(SUBSTITUTE($A$2, "{tbl}", d_TblName), "{values_array}", Valores!A231), "")</f>
        <v>$this-&gt;insert ('{{%puestos}}', array('clave' =&gt; 246305, 'descr' =&gt; 'CABO DE OFICIOS (ALBAÑILES)', 'nombre' =&gt; '', 'puesto_stps' =&gt; 'ALBAÑIL (CONSTRUCCION)', 'clave_stps' =&gt; 322010100, 'activo' =&gt; 1, 'id_rev' =&gt; 1, 'id_reg_cont' =&gt; 2, 'nivel' =&gt; 24, 'familia' =&gt; 63, 'labores' =&gt; 5, 'regimen' =&gt; 'S', 'clasif' =&gt; '24.63.05'));</v>
      </c>
    </row>
    <row r="232" spans="1:1" x14ac:dyDescent="0.25">
      <c r="A232" t="str">
        <f ca="1">IF(Valores!B232&lt;&gt;"",   SUBSTITUTE(SUBSTITUTE($A$2, "{tbl}", d_TblName), "{values_array}", Valores!A232), "")</f>
        <v>$this-&gt;insert ('{{%puestos}}', array('clave' =&gt; 246306, 'descr' =&gt; 'CABO DE OFICIOS (CARPINTEROS)', 'nombre' =&gt; '', 'puesto_stps' =&gt; 'MAESTRO CARPINTERO', 'clave_stps' =&gt; 332010203, 'activo' =&gt; 1, 'id_rev' =&gt; 1, 'id_reg_cont' =&gt; 2, 'nivel' =&gt; 24, 'familia' =&gt; 63, 'labores' =&gt; 6, 'regimen' =&gt; 'S', 'clasif' =&gt; '24.63.06'));</v>
      </c>
    </row>
    <row r="233" spans="1:1" x14ac:dyDescent="0.25">
      <c r="A233" t="str">
        <f ca="1">IF(Valores!B233&lt;&gt;"",   SUBSTITUTE(SUBSTITUTE($A$2, "{tbl}", d_TblName), "{values_array}", Valores!A233), "")</f>
        <v>$this-&gt;insert ('{{%puestos}}', array('clave' =&gt; 246307, 'descr' =&gt; 'CABO DE OFICIOS (COMBUSTION INTERNA)', 'nombre' =&gt; '', 'puesto_stps' =&gt; 'MECANICO', 'clave_stps' =&gt; 412010601, 'activo' =&gt; 1, 'id_rev' =&gt; 1, 'id_reg_cont' =&gt; 2, 'nivel' =&gt; 24, 'familia' =&gt; 63, 'labores' =&gt; 7, 'regimen' =&gt; 'S', 'clasif' =&gt; '24.63.07'));</v>
      </c>
    </row>
    <row r="234" spans="1:1" x14ac:dyDescent="0.25">
      <c r="A234" t="str">
        <f ca="1">IF(Valores!B234&lt;&gt;"",   SUBSTITUTE(SUBSTITUTE($A$2, "{tbl}", d_TblName), "{values_array}", Valores!A234), "")</f>
        <v>$this-&gt;insert ('{{%puestos}}', array('clave' =&gt; 246308, 'descr' =&gt; 'CABO DE OFICIOS (CONSTRUCCION Y TRABAJOS GENERALES)', 'nombre' =&gt; '', 'puesto_stps' =&gt; 'SUPERVISOR DE OBRA', 'clave_stps' =&gt; 313030200, 'activo' =&gt; 1, 'id_rev' =&gt; 1, 'id_reg_cont' =&gt; 2, 'nivel' =&gt; 24, 'familia' =&gt; 63, 'labores' =&gt; 8, 'regimen' =&gt; 'S', 'clasif' =&gt; '24.63.08'));</v>
      </c>
    </row>
    <row r="235" spans="1:1" x14ac:dyDescent="0.25">
      <c r="A235" t="str">
        <f ca="1">IF(Valores!B235&lt;&gt;"",   SUBSTITUTE(SUBSTITUTE($A$2, "{tbl}", d_TblName), "{values_array}", Valores!A235), "")</f>
        <v>$this-&gt;insert ('{{%puestos}}', array('clave' =&gt; 246309, 'descr' =&gt; 'CABO DE OFICIOS (ELECTRICISTAS)', 'nombre' =&gt; '', 'puesto_stps' =&gt; 'ELECTRICISTA', 'clave_stps' =&gt; 423030301, 'activo' =&gt; 1, 'id_rev' =&gt; 1, 'id_reg_cont' =&gt; 2, 'nivel' =&gt; 24, 'familia' =&gt; 63, 'labores' =&gt; 9, 'regimen' =&gt; 'S', 'clasif' =&gt; '24.63.09'));</v>
      </c>
    </row>
    <row r="236" spans="1:1" x14ac:dyDescent="0.25">
      <c r="A236" t="str">
        <f ca="1">IF(Valores!B236&lt;&gt;"",   SUBSTITUTE(SUBSTITUTE($A$2, "{tbl}", d_TblName), "{values_array}", Valores!A236), "")</f>
        <v>$this-&gt;insert ('{{%puestos}}', array('clave' =&gt; 246316, 'descr' =&gt; 'CABO DE OFICIOS (FONTANEROS)', 'nombre' =&gt; '', 'puesto_stps' =&gt; 'FONTANERO', 'clave_stps' =&gt; 342010201, 'activo' =&gt; 1, 'id_rev' =&gt; 1, 'id_reg_cont' =&gt; 2, 'nivel' =&gt; 24, 'familia' =&gt; 63, 'labores' =&gt; 16, 'regimen' =&gt; 'S', 'clasif' =&gt; '24.63.16'));</v>
      </c>
    </row>
    <row r="237" spans="1:1" x14ac:dyDescent="0.25">
      <c r="A237" t="str">
        <f ca="1">IF(Valores!B237&lt;&gt;"",   SUBSTITUTE(SUBSTITUTE($A$2, "{tbl}", d_TblName), "{values_array}", Valores!A237), "")</f>
        <v>$this-&gt;insert ('{{%puestos}}', array('clave' =&gt; 246301, 'descr' =&gt; 'CABO DE OFICIOS (INSTRUMENTISTAS)', 'nombre' =&gt; '', 'puesto_stps' =&gt; 'TECNICO ELECTROMECANICO', 'clave_stps' =&gt; 423040600, 'activo' =&gt; 1, 'id_rev' =&gt; 1, 'id_reg_cont' =&gt; 2, 'nivel' =&gt; 24, 'familia' =&gt; 63, 'labores' =&gt; 1, 'regimen' =&gt; 'S', 'clasif' =&gt; '24.63.01'));</v>
      </c>
    </row>
    <row r="238" spans="1:1" x14ac:dyDescent="0.25">
      <c r="A238" t="str">
        <f ca="1">IF(Valores!B238&lt;&gt;"",   SUBSTITUTE(SUBSTITUTE($A$2, "{tbl}", d_TblName), "{values_array}", Valores!A238), "")</f>
        <v>$this-&gt;insert ('{{%puestos}}', array('clave' =&gt; 246311, 'descr' =&gt; 'CABO DE OFICIOS (PAILEROS)', 'nombre' =&gt; '', 'puesto_stps' =&gt; 'PAILERO', 'clave_stps' =&gt; 572290600, 'activo' =&gt; 1, 'id_rev' =&gt; 1, 'id_reg_cont' =&gt; 2, 'nivel' =&gt; 24, 'familia' =&gt; 63, 'labores' =&gt; 11, 'regimen' =&gt; 'S', 'clasif' =&gt; '24.63.11'));</v>
      </c>
    </row>
    <row r="239" spans="1:1" x14ac:dyDescent="0.25">
      <c r="A239" t="str">
        <f ca="1">IF(Valores!B239&lt;&gt;"",   SUBSTITUTE(SUBSTITUTE($A$2, "{tbl}", d_TblName), "{values_array}", Valores!A239), "")</f>
        <v>$this-&gt;insert ('{{%puestos}}', array('clave' =&gt; 246312, 'descr' =&gt; 'CABO DE OFICIOS (PINTORES)', 'nombre' =&gt; '', 'puesto_stps' =&gt; 'PINTOR', 'clave_stps' =&gt; 331040202, 'activo' =&gt; 1, 'id_rev' =&gt; 1, 'id_reg_cont' =&gt; 2, 'nivel' =&gt; 24, 'familia' =&gt; 63, 'labores' =&gt; 12, 'regimen' =&gt; 'S', 'clasif' =&gt; '24.63.12'));</v>
      </c>
    </row>
    <row r="240" spans="1:1" x14ac:dyDescent="0.25">
      <c r="A240" t="str">
        <f ca="1">IF(Valores!B240&lt;&gt;"",   SUBSTITUTE(SUBSTITUTE($A$2, "{tbl}", d_TblName), "{values_array}", Valores!A240), "")</f>
        <v>$this-&gt;insert ('{{%puestos}}', array('clave' =&gt; 246314, 'descr' =&gt; 'CABO DE OFICIOS (SOLDADORES)', 'nombre' =&gt; '', 'puesto_stps' =&gt; 'SOLDADOR', 'clave_stps' =&gt; 572240101, 'activo' =&gt; 1, 'id_rev' =&gt; 1, 'id_reg_cont' =&gt; 2, 'nivel' =&gt; 24, 'familia' =&gt; 63, 'labores' =&gt; 14, 'regimen' =&gt; 'S', 'clasif' =&gt; '24.63.14'));</v>
      </c>
    </row>
    <row r="241" spans="1:1" x14ac:dyDescent="0.25">
      <c r="A241" t="str">
        <f ca="1">IF(Valores!B241&lt;&gt;"",   SUBSTITUTE(SUBSTITUTE($A$2, "{tbl}", d_TblName), "{values_array}", Valores!A241), "")</f>
        <v>$this-&gt;insert ('{{%puestos}}', array('clave' =&gt; 246304, 'descr' =&gt; 'CABO DE OFICIOS (TALLERES)', 'nombre' =&gt; '', 'puesto_stps' =&gt; 'TECNICO ELECTROMECANICO', 'clave_stps' =&gt; 423040600, 'activo' =&gt; 1, 'id_rev' =&gt; 1, 'id_reg_cont' =&gt; 2, 'nivel' =&gt; 24, 'familia' =&gt; 63, 'labores' =&gt; 4, 'regimen' =&gt; 'S', 'clasif' =&gt; '24.63.04'));</v>
      </c>
    </row>
    <row r="242" spans="1:1" x14ac:dyDescent="0.25">
      <c r="A242" t="str">
        <f ca="1">IF(Valores!B242&lt;&gt;"",   SUBSTITUTE(SUBSTITUTE($A$2, "{tbl}", d_TblName), "{values_array}", Valores!A242), "")</f>
        <v>$this-&gt;insert ('{{%puestos}}', array('clave' =&gt; 246315, 'descr' =&gt; 'CABO DE OFICIOS (TUBEROS)', 'nombre' =&gt; '', 'puesto_stps' =&gt; 'DUCTERO', 'clave_stps' =&gt; 342010100, 'activo' =&gt; 1, 'id_rev' =&gt; 1, 'id_reg_cont' =&gt; 2, 'nivel' =&gt; 24, 'familia' =&gt; 63, 'labores' =&gt; 15, 'regimen' =&gt; 'S', 'clasif' =&gt; '24.63.15'));</v>
      </c>
    </row>
    <row r="243" spans="1:1" x14ac:dyDescent="0.25">
      <c r="A243" t="str">
        <f ca="1">IF(Valores!B243&lt;&gt;"",   SUBSTITUTE(SUBSTITUTE($A$2, "{tbl}", d_TblName), "{values_array}", Valores!A243), "")</f>
        <v>$this-&gt;insert ('{{%puestos}}', array('clave' =&gt; 158251, 'descr' =&gt; 'CABO DE PRIMERA-MARINA', 'nombre' =&gt; '', 'puesto_stps' =&gt; 'MARINERO', 'clave_stps' =&gt; 641010200, 'activo' =&gt; 1, 'id_rev' =&gt; 1, 'id_reg_cont' =&gt; 2, 'nivel' =&gt; 15, 'familia' =&gt; 82, 'labores' =&gt; 51, 'regimen' =&gt; 'S', 'clasif' =&gt; '15.82.51'));</v>
      </c>
    </row>
    <row r="244" spans="1:1" x14ac:dyDescent="0.25">
      <c r="A244" t="str">
        <f ca="1">IF(Valores!B244&lt;&gt;"",   SUBSTITUTE(SUBSTITUTE($A$2, "{tbl}", d_TblName), "{values_array}", Valores!A244), "")</f>
        <v>$this-&gt;insert ('{{%puestos}}', array('clave' =&gt; 148251, 'descr' =&gt; 'CABO DE SEGUNDA-MARINA', 'nombre' =&gt; '', 'puesto_stps' =&gt; 'MARINERO', 'clave_stps' =&gt; 641010200, 'activo' =&gt; 1, 'id_rev' =&gt; 1, 'id_reg_cont' =&gt; 2, 'nivel' =&gt; 14, 'familia' =&gt; 82, 'labores' =&gt; 51, 'regimen' =&gt; 'S', 'clasif' =&gt; '14.82.51'));</v>
      </c>
    </row>
    <row r="245" spans="1:1" x14ac:dyDescent="0.25">
      <c r="A245" t="str">
        <f ca="1">IF(Valores!B245&lt;&gt;"",   SUBSTITUTE(SUBSTITUTE($A$2, "{tbl}", d_TblName), "{values_array}", Valores!A245), "")</f>
        <v>$this-&gt;insert ('{{%puestos}}', array('clave' =&gt; 238204, 'descr' =&gt; 'CABO DE TRANSPORTACIÃ‹N FLUVIAL', 'nombre' =&gt; '', 'puesto_stps' =&gt; 'MARINERO', 'clave_stps' =&gt; 641010200, 'activo' =&gt; 1, 'id_rev' =&gt; 1, 'id_reg_cont' =&gt; 2, 'nivel' =&gt; 23, 'familia' =&gt; 82, 'labores' =&gt; 4, 'regimen' =&gt; 'S', 'clasif' =&gt; '23.82.04'));</v>
      </c>
    </row>
    <row r="246" spans="1:1" x14ac:dyDescent="0.25">
      <c r="A246" t="str">
        <f ca="1">IF(Valores!B246&lt;&gt;"",   SUBSTITUTE(SUBSTITUTE($A$2, "{tbl}", d_TblName), "{values_array}", Valores!A246), "")</f>
        <v>$this-&gt;insert ('{{%puestos}}', array('clave' =&gt; 187403, 'descr' =&gt; 'CABO DE VIGILANCIA', 'nombre' =&gt; '', 'puesto_stps' =&gt; 'VIGILANTE', 'clave_stps' =&gt; 942031000, 'activo' =&gt; 1, 'id_rev' =&gt; 1, 'id_reg_cont' =&gt; 2, 'nivel' =&gt; 18, 'familia' =&gt; 74, 'labores' =&gt; 3, 'regimen' =&gt; 'S', 'clasif' =&gt; '18.74.03'));</v>
      </c>
    </row>
    <row r="247" spans="1:1" x14ac:dyDescent="0.25">
      <c r="A247" t="str">
        <f ca="1">IF(Valores!B247&lt;&gt;"",   SUBSTITUTE(SUBSTITUTE($A$2, "{tbl}", d_TblName), "{values_array}", Valores!A247), "")</f>
        <v>$this-&gt;insert ('{{%puestos}}', array('clave' =&gt; 166136, 'descr' =&gt; 'CABO ESPECIAL-LAVADO DE CALDERAS', 'nombre' =&gt; '', 'puesto_stps' =&gt; 'MECANICO MANTENIMIENTO DE CALDERAS', 'clave_stps' =&gt; 413030500, 'activo' =&gt; 1, 'id_rev' =&gt; 1, 'id_reg_cont' =&gt; 2, 'nivel' =&gt; 16, 'familia' =&gt; 61, 'labores' =&gt; 36, 'regimen' =&gt; 'S', 'clasif' =&gt; '16.61.36'));</v>
      </c>
    </row>
    <row r="248" spans="1:1" x14ac:dyDescent="0.25">
      <c r="A248" t="str">
        <f ca="1">IF(Valores!B248&lt;&gt;"",   SUBSTITUTE(SUBSTITUTE($A$2, "{tbl}", d_TblName), "{values_array}", Valores!A248), "")</f>
        <v>$this-&gt;insert ('{{%puestos}}', array('clave' =&gt; 185204, 'descr' =&gt; 'CABO ESPECIAL-TRABAJOS GENERALES DE PERFORACION', 'nombre' =&gt; '', 'puesto_stps' =&gt; 'AYUDANTE DE PERFORADOR DE POZOS', 'clave_stps' =&gt; 221010100, 'activo' =&gt; 1, 'id_rev' =&gt; 1, 'id_reg_cont' =&gt; 2, 'nivel' =&gt; 18, 'familia' =&gt; 52, 'labores' =&gt; 4, 'regimen' =&gt; 'S', 'clasif' =&gt; '18.52.04'));</v>
      </c>
    </row>
    <row r="249" spans="1:1" x14ac:dyDescent="0.25">
      <c r="A249" t="str">
        <f ca="1">IF(Valores!B249&lt;&gt;"",   SUBSTITUTE(SUBSTITUTE($A$2, "{tbl}", d_TblName), "{values_array}", Valores!A249), "")</f>
        <v>$this-&gt;insert ('{{%puestos}}', array('clave' =&gt; 185105, 'descr' =&gt; 'CADENERO DE PRIMERA', 'nombre' =&gt; '', 'puesto_stps' =&gt; 'CADENERO', 'clave_stps' =&gt; 311010100, 'activo' =&gt; 1, 'id_rev' =&gt; 1, 'id_reg_cont' =&gt; 2, 'nivel' =&gt; 18, 'familia' =&gt; 51, 'labores' =&gt; 5, 'regimen' =&gt; 'S', 'clasif' =&gt; '18.51.05'));</v>
      </c>
    </row>
    <row r="250" spans="1:1" x14ac:dyDescent="0.25">
      <c r="A250" t="str">
        <f ca="1">IF(Valores!B250&lt;&gt;"",   SUBSTITUTE(SUBSTITUTE($A$2, "{tbl}", d_TblName), "{values_array}", Valores!A250), "")</f>
        <v>$this-&gt;insert ('{{%puestos}}', array('clave' =&gt; 135105, 'descr' =&gt; 'CADENERO DE SEGUNDA', 'nombre' =&gt; '', 'puesto_stps' =&gt; 'CADENERO', 'clave_stps' =&gt; 311010100, 'activo' =&gt; 1, 'id_rev' =&gt; 1, 'id_reg_cont' =&gt; 2, 'nivel' =&gt; 13, 'familia' =&gt; 51, 'labores' =&gt; 5, 'regimen' =&gt; 'S', 'clasif' =&gt; '13.51.05'));</v>
      </c>
    </row>
    <row r="251" spans="1:1" x14ac:dyDescent="0.25">
      <c r="A251" t="str">
        <f ca="1">IF(Valores!B251&lt;&gt;"",   SUBSTITUTE(SUBSTITUTE($A$2, "{tbl}", d_TblName), "{values_array}", Valores!A251), "")</f>
        <v>$this-&gt;insert ('{{%puestos}}', array('clave' =&gt; 294102, 'descr' =&gt; 'CAJERO ""A"" (CONTADURIA)', 'nombre' =&gt; '', 'puesto_stps' =&gt; 'CAJERO', 'clave_stps' =&gt; 712010601, 'activo' =&gt; 1, 'id_rev' =&gt; 1, 'id_reg_cont' =&gt; 1, 'nivel' =&gt; 29, 'familia' =&gt; 41, 'labores' =&gt; 2, 'regimen' =&gt; 'C', 'clasif' =&gt; '29.41.02'));</v>
      </c>
    </row>
    <row r="252" spans="1:1" x14ac:dyDescent="0.25">
      <c r="A252" t="str">
        <f ca="1">IF(Valores!B252&lt;&gt;"",   SUBSTITUTE(SUBSTITUTE($A$2, "{tbl}", d_TblName), "{values_array}", Valores!A252), "")</f>
        <v>$this-&gt;insert ('{{%puestos}}', array('clave' =&gt; 293101, 'descr' =&gt; 'CAJERO ""A"" (GERENCIAS COMERCIALES)', 'nombre' =&gt; '', 'puesto_stps' =&gt; 'CAJERO', 'clave_stps' =&gt; 712010601, 'activo' =&gt; 1, 'id_rev' =&gt; 1, 'id_reg_cont' =&gt; 1, 'nivel' =&gt; 29, 'familia' =&gt; 31, 'labores' =&gt; 1, 'regimen' =&gt; 'C', 'clasif' =&gt; '29.31.01'));</v>
      </c>
    </row>
    <row r="253" spans="1:1" x14ac:dyDescent="0.25">
      <c r="A253" t="str">
        <f ca="1">IF(Valores!B253&lt;&gt;"",   SUBSTITUTE(SUBSTITUTE($A$2, "{tbl}", d_TblName), "{values_array}", Valores!A253), "")</f>
        <v>$this-&gt;insert ('{{%puestos}}', array('clave' =&gt; 334109, 'descr' =&gt; 'CAJERO ""A"" (PRODUCCION PRIMARIA)', 'nombre' =&gt; '', 'puesto_stps' =&gt; 'CAJERO', 'clave_stps' =&gt; 712010601, 'activo' =&gt; 1, 'id_rev' =&gt; 1, 'id_reg_cont' =&gt; 1, 'nivel' =&gt; 33, 'familia' =&gt; 41, 'labores' =&gt; 9, 'regimen' =&gt; 'C', 'clasif' =&gt; '33.41.09'));</v>
      </c>
    </row>
    <row r="254" spans="1:1" x14ac:dyDescent="0.25">
      <c r="A254" t="str">
        <f ca="1">IF(Valores!B254&lt;&gt;"",   SUBSTITUTE(SUBSTITUTE($A$2, "{tbl}", d_TblName), "{values_array}", Valores!A254), "")</f>
        <v>$this-&gt;insert ('{{%puestos}}', array('clave' =&gt; 284104, 'descr' =&gt; 'CAJERO ""A"" (SUPERINTENDENCIAS DE VENTAS)', 'nombre' =&gt; '', 'puesto_stps' =&gt; 'CAJERO', 'clave_stps' =&gt; 712010601, 'activo' =&gt; 1, 'id_rev' =&gt; 1, 'id_reg_cont' =&gt; 1, 'nivel' =&gt; 28, 'familia' =&gt; 41, 'labores' =&gt; 4, 'regimen' =&gt; 'C', 'clasif' =&gt; '28.41.04'));</v>
      </c>
    </row>
    <row r="255" spans="1:1" x14ac:dyDescent="0.25">
      <c r="A255" t="str">
        <f ca="1">IF(Valores!B255&lt;&gt;"",   SUBSTITUTE(SUBSTITUTE($A$2, "{tbl}", d_TblName), "{values_array}", Valores!A255), "")</f>
        <v>$this-&gt;insert ('{{%puestos}}', array('clave' =&gt; 284102, 'descr' =&gt; 'CAJERO ""B"" (CONTADURIA)', 'nombre' =&gt; '', 'puesto_stps' =&gt; 'CAJERO', 'clave_stps' =&gt; 712010601, 'activo' =&gt; 1, 'id_rev' =&gt; 1, 'id_reg_cont' =&gt; 1, 'nivel' =&gt; 28, 'familia' =&gt; 41, 'labores' =&gt; 2, 'regimen' =&gt; 'C', 'clasif' =&gt; '28.41.02'));</v>
      </c>
    </row>
    <row r="256" spans="1:1" x14ac:dyDescent="0.25">
      <c r="A256" t="str">
        <f ca="1">IF(Valores!B256&lt;&gt;"",   SUBSTITUTE(SUBSTITUTE($A$2, "{tbl}", d_TblName), "{values_array}", Valores!A256), "")</f>
        <v>$this-&gt;insert ('{{%puestos}}', array('clave' =&gt; 314109, 'descr' =&gt; 'CAJERO ""B"" (PRODUCCION PRIMARIA)', 'nombre' =&gt; '', 'puesto_stps' =&gt; 'CAJERO', 'clave_stps' =&gt; 712010601, 'activo' =&gt; 1, 'id_rev' =&gt; 1, 'id_reg_cont' =&gt; 1, 'nivel' =&gt; 31, 'familia' =&gt; 41, 'labores' =&gt; 9, 'regimen' =&gt; 'C', 'clasif' =&gt; '31.41.09'));</v>
      </c>
    </row>
    <row r="257" spans="1:1" x14ac:dyDescent="0.25">
      <c r="A257" t="str">
        <f ca="1">IF(Valores!B257&lt;&gt;"",   SUBSTITUTE(SUBSTITUTE($A$2, "{tbl}", d_TblName), "{values_array}", Valores!A257), "")</f>
        <v>$this-&gt;insert ('{{%puestos}}', array('clave' =&gt; 264104, 'descr' =&gt; 'CAJERO ""B"" (SUPERINTENDENCIAS DE VENTAS)', 'nombre' =&gt; '', 'puesto_stps' =&gt; 'CAJERO', 'clave_stps' =&gt; 712010601, 'activo' =&gt; 1, 'id_rev' =&gt; 1, 'id_reg_cont' =&gt; 1, 'nivel' =&gt; 26, 'familia' =&gt; 41, 'labores' =&gt; 4, 'regimen' =&gt; 'C', 'clasif' =&gt; '26.41.04'));</v>
      </c>
    </row>
    <row r="258" spans="1:1" x14ac:dyDescent="0.25">
      <c r="A258" t="str">
        <f ca="1">IF(Valores!B258&lt;&gt;"",   SUBSTITUTE(SUBSTITUTE($A$2, "{tbl}", d_TblName), "{values_array}", Valores!A258), "")</f>
        <v>$this-&gt;insert ('{{%puestos}}', array('clave' =&gt; 274102, 'descr' =&gt; 'CAJERO ""C"" (CONTADURIA)', 'nombre' =&gt; '', 'puesto_stps' =&gt; 'CAJERO', 'clave_stps' =&gt; 712010601, 'activo' =&gt; 1, 'id_rev' =&gt; 1, 'id_reg_cont' =&gt; 1, 'nivel' =&gt; 27, 'familia' =&gt; 41, 'labores' =&gt; 2, 'regimen' =&gt; 'C', 'clasif' =&gt; '27.41.02'));</v>
      </c>
    </row>
    <row r="259" spans="1:1" x14ac:dyDescent="0.25">
      <c r="A259" t="str">
        <f ca="1">IF(Valores!B259&lt;&gt;"",   SUBSTITUTE(SUBSTITUTE($A$2, "{tbl}", d_TblName), "{values_array}", Valores!A259), "")</f>
        <v>$this-&gt;insert ('{{%puestos}}', array('clave' =&gt; 294109, 'descr' =&gt; 'CAJERO ""C"" (PRODUCCION PRIMARIA)', 'nombre' =&gt; '', 'puesto_stps' =&gt; 'CAJERO', 'clave_stps' =&gt; 712010601, 'activo' =&gt; 1, 'id_rev' =&gt; 1, 'id_reg_cont' =&gt; 1, 'nivel' =&gt; 29, 'familia' =&gt; 41, 'labores' =&gt; 9, 'regimen' =&gt; 'C', 'clasif' =&gt; '29.41.09'));</v>
      </c>
    </row>
    <row r="260" spans="1:1" x14ac:dyDescent="0.25">
      <c r="A260" t="str">
        <f ca="1">IF(Valores!B260&lt;&gt;"",   SUBSTITUTE(SUBSTITUTE($A$2, "{tbl}", d_TblName), "{values_array}", Valores!A260), "")</f>
        <v>$this-&gt;insert ('{{%puestos}}', array('clave' =&gt; 264102, 'descr' =&gt; 'CAJERO ""D"" (CONTADURIA)', 'nombre' =&gt; '', 'puesto_stps' =&gt; 'CAJERO', 'clave_stps' =&gt; 712010601, 'activo' =&gt; 1, 'id_rev' =&gt; 1, 'id_reg_cont' =&gt; 1, 'nivel' =&gt; 26, 'familia' =&gt; 41, 'labores' =&gt; 2, 'regimen' =&gt; 'C', 'clasif' =&gt; '26.41.02'));</v>
      </c>
    </row>
    <row r="261" spans="1:1" x14ac:dyDescent="0.25">
      <c r="A261" t="str">
        <f ca="1">IF(Valores!B261&lt;&gt;"",   SUBSTITUTE(SUBSTITUTE($A$2, "{tbl}", d_TblName), "{values_array}", Valores!A261), "")</f>
        <v>$this-&gt;insert ('{{%puestos}}', array('clave' =&gt; 284109, 'descr' =&gt; 'CAJERO ""D"" (PRODUCCION PRIMARIA)', 'nombre' =&gt; '', 'puesto_stps' =&gt; 'CAJERO', 'clave_stps' =&gt; 712010601, 'activo' =&gt; 1, 'id_rev' =&gt; 1, 'id_reg_cont' =&gt; 1, 'nivel' =&gt; 28, 'familia' =&gt; 41, 'labores' =&gt; 9, 'regimen' =&gt; 'C', 'clasif' =&gt; '28.41.09'));</v>
      </c>
    </row>
    <row r="262" spans="1:1" x14ac:dyDescent="0.25">
      <c r="A262" t="str">
        <f ca="1">IF(Valores!B262&lt;&gt;"",   SUBSTITUTE(SUBSTITUTE($A$2, "{tbl}", d_TblName), "{values_array}", Valores!A262), "")</f>
        <v>$this-&gt;insert ('{{%puestos}}', array('clave' =&gt; 103707, 'descr' =&gt; 'CAMILLERO', 'nombre' =&gt; '', 'puesto_stps' =&gt; 'CAMILLERO', 'clave_stps' =&gt; 912050500, 'activo' =&gt; 1, 'id_rev' =&gt; 1, 'id_reg_cont' =&gt; 2, 'nivel' =&gt; 10, 'familia' =&gt; 37, 'labores' =&gt; 7, 'regimen' =&gt; 'S', 'clasif' =&gt; '10.37.07'));</v>
      </c>
    </row>
    <row r="263" spans="1:1" x14ac:dyDescent="0.25">
      <c r="A263" t="str">
        <f ca="1">IF(Valores!B263&lt;&gt;"",   SUBSTITUTE(SUBSTITUTE($A$2, "{tbl}", d_TblName), "{values_array}", Valores!A263), "")</f>
        <v>$this-&gt;insert ('{{%puestos}}', array('clave' =&gt; 358401, 'descr' =&gt; 'CAPITAN DE BUQUETANQUE', 'nombre' =&gt; '', 'puesto_stps' =&gt; 'CAPITAN', 'clave_stps' =&gt; 133010201, 'activo' =&gt; 1, 'id_rev' =&gt; 1, 'id_reg_cont' =&gt; 1, 'nivel' =&gt; 35, 'familia' =&gt; 84, 'labores' =&gt; 1, 'regimen' =&gt; 'C', 'clasif' =&gt; '35.84.01'));</v>
      </c>
    </row>
    <row r="264" spans="1:1" x14ac:dyDescent="0.25">
      <c r="A264" t="str">
        <f ca="1">IF(Valores!B264&lt;&gt;"",   SUBSTITUTE(SUBSTITUTE($A$2, "{tbl}", d_TblName), "{values_array}", Valores!A264), "")</f>
        <v>$this-&gt;insert ('{{%puestos}}', array('clave' =&gt; 338401, 'descr' =&gt; 'CAPITAN DE REMOLCADOR', 'nombre' =&gt; '', 'puesto_stps' =&gt; 'CAPITAN', 'clave_stps' =&gt; 133010201, 'activo' =&gt; 1, 'id_rev' =&gt; 1, 'id_reg_cont' =&gt; 1, 'nivel' =&gt; 33, 'familia' =&gt; 84, 'labores' =&gt; 1, 'regimen' =&gt; 'C', 'clasif' =&gt; '33.84.01'));</v>
      </c>
    </row>
    <row r="265" spans="1:1" x14ac:dyDescent="0.25">
      <c r="A265" t="str">
        <f ca="1">IF(Valores!B265&lt;&gt;"",   SUBSTITUTE(SUBSTITUTE($A$2, "{tbl}", d_TblName), "{values_array}", Valores!A265), "")</f>
        <v>$this-&gt;insert ('{{%puestos}}', array('clave' =&gt; 127105, 'descr' =&gt; 'CELADOR DE Lâ•NEAS', 'nombre' =&gt; '', 'puesto_stps' =&gt; 'LINIERO CELADOR', 'clave_stps' =&gt; 422010500, 'activo' =&gt; 1, 'id_rev' =&gt; 1, 'id_reg_cont' =&gt; 2, 'nivel' =&gt; 12, 'familia' =&gt; 71, 'labores' =&gt; 5, 'regimen' =&gt; 'S', 'clasif' =&gt; '12.71.05'));</v>
      </c>
    </row>
    <row r="266" spans="1:1" x14ac:dyDescent="0.25">
      <c r="A266" t="str">
        <f ca="1">IF(Valores!B266&lt;&gt;"",   SUBSTITUTE(SUBSTITUTE($A$2, "{tbl}", d_TblName), "{values_array}", Valores!A266), "")</f>
        <v>$this-&gt;insert ('{{%puestos}}', array('clave' =&gt; 134702, 'descr' =&gt; 'CHECADOR (EMBARQUES Y REPARTO)', 'nombre' =&gt; '', 'puesto_stps' =&gt; 'DESPACHADOR', 'clave_stps' =&gt; 613010201, 'activo' =&gt; 1, 'id_rev' =&gt; 1, 'id_reg_cont' =&gt; 2, 'nivel' =&gt; 13, 'familia' =&gt; 47, 'labores' =&gt; 2, 'regimen' =&gt; 'S', 'clasif' =&gt; '13.47.02'));</v>
      </c>
    </row>
    <row r="267" spans="1:1" x14ac:dyDescent="0.25">
      <c r="A267" t="str">
        <f ca="1">IF(Valores!B267&lt;&gt;"",   SUBSTITUTE(SUBSTITUTE($A$2, "{tbl}", d_TblName), "{values_array}", Valores!A267), "")</f>
        <v>$this-&gt;insert ('{{%puestos}}', array('clave' =&gt; 134701, 'descr' =&gt; 'CHECADOR DE CARROS (INSPECCION Y EMBARQUES)', 'nombre' =&gt; '', 'puesto_stps' =&gt; 'INSPECTOR DE CARGAS O FLETES', 'clave_stps' =&gt; 923020100, 'activo' =&gt; 1, 'id_rev' =&gt; 1, 'id_reg_cont' =&gt; 2, 'nivel' =&gt; 13, 'familia' =&gt; 47, 'labores' =&gt; 1, 'regimen' =&gt; 'S', 'clasif' =&gt; '13.47.01'));</v>
      </c>
    </row>
    <row r="268" spans="1:1" x14ac:dyDescent="0.25">
      <c r="A268" t="str">
        <f ca="1">IF(Valores!B268&lt;&gt;"",   SUBSTITUTE(SUBSTITUTE($A$2, "{tbl}", d_TblName), "{values_array}", Valores!A268), "")</f>
        <v>$this-&gt;insert ('{{%puestos}}', array('clave' =&gt; 158105, 'descr' =&gt; 'CHECADOR DE PRIMERA (FERROCARRILES Y TRANSPORTES)', 'nombre' =&gt; '', 'puesto_stps' =&gt; 'INSPECTOR DE TRANSPORTACIÃ‹N', 'clave_stps' =&gt; 923020200, 'activo' =&gt; 1, 'id_rev' =&gt; 1, 'id_reg_cont' =&gt; 2, 'nivel' =&gt; 15, 'familia' =&gt; 81, 'labores' =&gt; 5, 'regimen' =&gt; 'S', 'clasif' =&gt; '15.81.05'));</v>
      </c>
    </row>
    <row r="269" spans="1:1" x14ac:dyDescent="0.25">
      <c r="A269" t="str">
        <f ca="1">IF(Valores!B269&lt;&gt;"",   SUBSTITUTE(SUBSTITUTE($A$2, "{tbl}", d_TblName), "{values_array}", Valores!A269), "")</f>
        <v>$this-&gt;insert ('{{%puestos}}', array('clave' =&gt; 138105, 'descr' =&gt; 'CHECADOR DE SEGUNDA (FERROCARRILES Y TRANSPORTES)', 'nombre' =&gt; '', 'puesto_stps' =&gt; 'INSPECTOR DE TRANSPORTACIÃ‹N', 'clave_stps' =&gt; 923020200, 'activo' =&gt; 1, 'id_rev' =&gt; 1, 'id_reg_cont' =&gt; 2, 'nivel' =&gt; 13, 'familia' =&gt; 81, 'labores' =&gt; 5, 'regimen' =&gt; 'S', 'clasif' =&gt; '13.81.05'));</v>
      </c>
    </row>
    <row r="270" spans="1:1" x14ac:dyDescent="0.25">
      <c r="A270" t="str">
        <f ca="1">IF(Valores!B270&lt;&gt;"",   SUBSTITUTE(SUBSTITUTE($A$2, "{tbl}", d_TblName), "{values_array}", Valores!A270), "")</f>
        <v>$this-&gt;insert ('{{%puestos}}', array('clave' =&gt; 158502, 'descr' =&gt; 'CHOFER', 'nombre' =&gt; 'CHOFER', 'puesto_stps' =&gt; 'CHOFER', 'clave_stps' =&gt; 622010301, 'activo' =&gt; 1, 'id_rev' =&gt; 1, 'id_reg_cont' =&gt; 2, 'nivel' =&gt; 15, 'familia' =&gt; 85, 'labores' =&gt; 2, 'regimen' =&gt; 'S', 'clasif' =&gt; '15.85.02'));</v>
      </c>
    </row>
    <row r="271" spans="1:1" x14ac:dyDescent="0.25">
      <c r="A271" t="str">
        <f ca="1">IF(Valores!B271&lt;&gt;"",   SUBSTITUTE(SUBSTITUTE($A$2, "{tbl}", d_TblName), "{values_array}", Valores!A271), "")</f>
        <v>$this-&gt;insert ('{{%puestos}}', array('clave' =&gt; 178502, 'descr' =&gt; 'CHOFER MECANICO', 'nombre' =&gt; 'CHOFER MECANICO', 'puesto_stps' =&gt; 'CHOFER', 'clave_stps' =&gt; 622010301, 'activo' =&gt; 1, 'id_rev' =&gt; 1, 'id_reg_cont' =&gt; 2, 'nivel' =&gt; 17, 'familia' =&gt; 85, 'labores' =&gt; 2, 'regimen' =&gt; 'S', 'clasif' =&gt; '17.85.02'));</v>
      </c>
    </row>
    <row r="272" spans="1:1" x14ac:dyDescent="0.25">
      <c r="A272" t="str">
        <f ca="1">IF(Valores!B272&lt;&gt;"",   SUBSTITUTE(SUBSTITUTE($A$2, "{tbl}", d_TblName), "{values_array}", Valores!A272), "")</f>
        <v>$this-&gt;insert ('{{%puestos}}', array('clave' =&gt; 258501, 'descr' =&gt; 'CHOFER REPARTIDOR Y COBRADOR (TERMINALES DE ALMACENAMIENTO Y REPARTO)', 'nombre' =&gt; '', 'puesto_stps' =&gt; 'CHOFER REPARTIDOR DE PETRÃ‹LEO Y COMBUSTIBLE', 'clave_stps' =&gt; 622040100, 'activo' =&gt; 1, 'id_rev' =&gt; 1, 'id_reg_cont' =&gt; 2, 'nivel' =&gt; 25, 'familia' =&gt; 85, 'labores' =&gt; 1, 'regimen' =&gt; 'S', 'clasif' =&gt; '25.85.01'));</v>
      </c>
    </row>
    <row r="273" spans="1:1" x14ac:dyDescent="0.25">
      <c r="A273" t="str">
        <f ca="1">IF(Valores!B273&lt;&gt;"",   SUBSTITUTE(SUBSTITUTE($A$2, "{tbl}", d_TblName), "{values_array}", Valores!A273), "")</f>
        <v>$this-&gt;insert ('{{%puestos}}', array('clave' =&gt; 185106, 'descr' =&gt; 'CHOFER-TIRADOR (SISMOS)', 'nombre' =&gt; '', 'puesto_stps' =&gt; 'CHOFER', 'clave_stps' =&gt; 622010301, 'activo' =&gt; 1, 'id_rev' =&gt; 1, 'id_reg_cont' =&gt; 2, 'nivel' =&gt; 18, 'familia' =&gt; 51, 'labores' =&gt; 6, 'regimen' =&gt; 'S', 'clasif' =&gt; '18.51.06'));</v>
      </c>
    </row>
    <row r="274" spans="1:1" x14ac:dyDescent="0.25">
      <c r="A274" t="str">
        <f ca="1">IF(Valores!B274&lt;&gt;"",   SUBSTITUTE(SUBSTITUTE($A$2, "{tbl}", d_TblName), "{values_array}", Valores!A274), "")</f>
        <v>$this-&gt;insert ('{{%puestos}}', array('clave' =&gt; 167311, 'descr' =&gt; 'COCINERO DE HOSPITAL O CENDI', 'nombre' =&gt; '', 'puesto_stps' =&gt; 'COCINERO', 'clave_stps' =&gt; 722040200, 'activo' =&gt; 1, 'id_rev' =&gt; 1, 'id_reg_cont' =&gt; 2, 'nivel' =&gt; 16, 'familia' =&gt; 73, 'labores' =&gt; 11, 'regimen' =&gt; 'S', 'clasif' =&gt; '16.73.11'));</v>
      </c>
    </row>
    <row r="275" spans="1:1" x14ac:dyDescent="0.25">
      <c r="A275" t="str">
        <f ca="1">IF(Valores!B275&lt;&gt;"",   SUBSTITUTE(SUBSTITUTE($A$2, "{tbl}", d_TblName), "{values_array}", Valores!A275), "")</f>
        <v>$this-&gt;insert ('{{%puestos}}', array('clave' =&gt; 224312, 'descr' =&gt; 'CODIFICADOR', 'nombre' =&gt; '', 'puesto_stps' =&gt; 'CODIFICADOR DE DATOS', 'clave_stps' =&gt; 1112010100, 'activo' =&gt; 1, 'id_rev' =&gt; 1, 'id_reg_cont' =&gt; 2, 'nivel' =&gt; 22, 'familia' =&gt; 43, 'labores' =&gt; 12, 'regimen' =&gt; 'S', 'clasif' =&gt; '22.43.12'));</v>
      </c>
    </row>
    <row r="276" spans="1:1" x14ac:dyDescent="0.25">
      <c r="A276" t="str">
        <f ca="1">IF(Valores!B276&lt;&gt;"",   SUBSTITUTE(SUBSTITUTE($A$2, "{tbl}", d_TblName), "{values_array}", Valores!A276), "")</f>
        <v>$this-&gt;insert ('{{%puestos}}', array('clave' =&gt; 234703, 'descr' =&gt; 'COMUNICADOR DE BARCOS', 'nombre' =&gt; '', 'puesto_stps' =&gt; 'OPERADOR DE RADIO', 'clave_stps' =&gt; 453050201, 'activo' =&gt; 1, 'id_rev' =&gt; 1, 'id_reg_cont' =&gt; 2, 'nivel' =&gt; 23, 'familia' =&gt; 47, 'labores' =&gt; 3, 'regimen' =&gt; 'S', 'clasif' =&gt; '23.47.03'));</v>
      </c>
    </row>
    <row r="277" spans="1:1" x14ac:dyDescent="0.25">
      <c r="A277" t="str">
        <f ca="1">IF(Valores!B277&lt;&gt;"",   SUBSTITUTE(SUBSTITUTE($A$2, "{tbl}", d_TblName), "{values_array}", Valores!A277), "")</f>
        <v>$this-&gt;insert ('{{%puestos}}', array('clave' =&gt; 460108, 'descr' =&gt; 'CONSEJERO PROFESIONAL', 'nombre' =&gt; '', 'puesto_stps' =&gt; 'SECRETARIO TECNICO', 'clave_stps' =&gt; 824010200, 'activo' =&gt; 1, 'id_rev' =&gt; 1, 'id_reg_cont' =&gt; 1, 'nivel' =&gt; 46, 'familia' =&gt; 1, 'labores' =&gt; 8, 'regimen' =&gt; 'C', 'clasif' =&gt; '46.01.08'));</v>
      </c>
    </row>
    <row r="278" spans="1:1" x14ac:dyDescent="0.25">
      <c r="A278" t="str">
        <f ca="1">IF(Valores!B278&lt;&gt;"",   SUBSTITUTE(SUBSTITUTE($A$2, "{tbl}", d_TblName), "{values_array}", Valores!A278), "")</f>
        <v>$this-&gt;insert ('{{%puestos}}', array('clave' =&gt; 137304, 'descr' =&gt; 'CONSERJE', 'nombre' =&gt; '', 'puesto_stps' =&gt; 'CONSERJE', 'clave_stps' =&gt; 772010900, 'activo' =&gt; 1, 'id_rev' =&gt; 1, 'id_reg_cont' =&gt; 2, 'nivel' =&gt; 13, 'familia' =&gt; 73, 'labores' =&gt; 4, 'regimen' =&gt; 'S', 'clasif' =&gt; '13.73.04'));</v>
      </c>
    </row>
    <row r="279" spans="1:1" x14ac:dyDescent="0.25">
      <c r="A279" t="str">
        <f ca="1">IF(Valores!B279&lt;&gt;"",   SUBSTITUTE(SUBSTITUTE($A$2, "{tbl}", d_TblName), "{values_array}", Valores!A279), "")</f>
        <v>$this-&gt;insert ('{{%puestos}}', array('clave' =&gt; 273303, 'descr' =&gt; 'CONTADOR ""B"" AUXILIAR', 'nombre' =&gt; '', 'puesto_stps' =&gt; 'CONTADOR', 'clave_stps' =&gt; 824020702, 'activo' =&gt; 1, 'id_rev' =&gt; 1, 'id_reg_cont' =&gt; 2, 'nivel' =&gt; 27, 'familia' =&gt; 33, 'labores' =&gt; 3, 'regimen' =&gt; 'S', 'clasif' =&gt; '27.33.03'));</v>
      </c>
    </row>
    <row r="280" spans="1:1" x14ac:dyDescent="0.25">
      <c r="A280" t="str">
        <f ca="1">IF(Valores!B280&lt;&gt;"",   SUBSTITUTE(SUBSTITUTE($A$2, "{tbl}", d_TblName), "{values_array}", Valores!A280), "")</f>
        <v>$this-&gt;insert ('{{%puestos}}', array('clave' =&gt; 283303, 'descr' =&gt; 'CONTADOR ""A"" AUXILIAR', 'nombre' =&gt; '', 'puesto_stps' =&gt; 'CONTADOR', 'clave_stps' =&gt; 824020702, 'activo' =&gt; 1, 'id_rev' =&gt; 1, 'id_reg_cont' =&gt; 2, 'nivel' =&gt; 28, 'familia' =&gt; 33, 'labores' =&gt; 3, 'regimen' =&gt; 'S', 'clasif' =&gt; '28.33.03'));</v>
      </c>
    </row>
    <row r="281" spans="1:1" x14ac:dyDescent="0.25">
      <c r="A281" t="str">
        <f ca="1">IF(Valores!B281&lt;&gt;"",   SUBSTITUTE(SUBSTITUTE($A$2, "{tbl}", d_TblName), "{values_array}", Valores!A281), "")</f>
        <v>$this-&gt;insert ('{{%puestos}}', array('clave' =&gt; 263303, 'descr' =&gt; 'CONTADOR ""C"" AUXILIAR', 'nombre' =&gt; '', 'puesto_stps' =&gt; 'AUXILIAR DE CONTABILIDAD (NIVEL TECNICO)', 'clave_stps' =&gt; 822050600, 'activo' =&gt; 1, 'id_rev' =&gt; 1, 'id_reg_cont' =&gt; 2, 'nivel' =&gt; 26, 'familia' =&gt; 33, 'labores' =&gt; 3, 'regimen' =&gt; 'S', 'clasif' =&gt; '26.33.03'));</v>
      </c>
    </row>
    <row r="282" spans="1:1" x14ac:dyDescent="0.25">
      <c r="A282" t="str">
        <f ca="1">IF(Valores!B282&lt;&gt;"",   SUBSTITUTE(SUBSTITUTE($A$2, "{tbl}", d_TblName), "{values_array}", Valores!A282), "")</f>
        <v>$this-&gt;insert ('{{%puestos}}', array('clave' =&gt; 441206, 'descr' =&gt; 'CONTRALOR DE ORGANISMO SUBSIDIARIO', 'nombre' =&gt; '', 'puesto_stps' =&gt; 'CONTRALOR', 'clave_stps' =&gt; 824030100, 'activo' =&gt; 1, 'id_rev' =&gt; 1, 'id_reg_cont' =&gt; 1, 'nivel' =&gt; 44, 'familia' =&gt; 12, 'labores' =&gt; 6, 'regimen' =&gt; 'C', 'clasif' =&gt; '44.12.06'));</v>
      </c>
    </row>
    <row r="283" spans="1:1" x14ac:dyDescent="0.25">
      <c r="A283" t="str">
        <f ca="1">IF(Valores!B283&lt;&gt;"",   SUBSTITUTE(SUBSTITUTE($A$2, "{tbl}", d_TblName), "{values_array}", Valores!A283), "")</f>
        <v>$this-&gt;insert ('{{%puestos}}', array('clave' =&gt; 460103, 'descr' =&gt; 'CONTRALOR GENERAL', 'nombre' =&gt; '', 'puesto_stps' =&gt; 'CONTRALOR GENERAL', 'clave_stps' =&gt; 824040100, 'activo' =&gt; 1, 'id_rev' =&gt; 1, 'id_reg_cont' =&gt; 1, 'nivel' =&gt; 46, 'familia' =&gt; 1, 'labores' =&gt; 3, 'regimen' =&gt; 'C', 'clasif' =&gt; '46.01.03'));</v>
      </c>
    </row>
    <row r="284" spans="1:1" x14ac:dyDescent="0.25">
      <c r="A284" t="str">
        <f ca="1">IF(Valores!B284&lt;&gt;"",   SUBSTITUTE(SUBSTITUTE($A$2, "{tbl}", d_TblName), "{values_array}", Valores!A284), "")</f>
        <v>$this-&gt;insert ('{{%puestos}}', array('clave' =&gt; 450102, 'descr' =&gt; 'CONTRALOR INTERNO', 'nombre' =&gt; '', 'puesto_stps' =&gt; 'CONTRALOR', 'clave_stps' =&gt; 824030100, 'activo' =&gt; 1, 'id_rev' =&gt; 1, 'id_reg_cont' =&gt; 1, 'nivel' =&gt; 45, 'familia' =&gt; 1, 'labores' =&gt; 2, 'regimen' =&gt; 'C', 'clasif' =&gt; '45.01.02'));</v>
      </c>
    </row>
    <row r="285" spans="1:1" x14ac:dyDescent="0.25">
      <c r="A285" t="str">
        <f ca="1">IF(Valores!B285&lt;&gt;"",   SUBSTITUTE(SUBSTITUTE($A$2, "{tbl}", d_TblName), "{values_array}", Valores!A285), "")</f>
        <v>$this-&gt;insert ('{{%puestos}}', array('clave' =&gt; 258409, 'descr' =&gt; 'CONTRAMAESTRE DE BUQUE TANQUE', 'nombre' =&gt; '', 'puesto_stps' =&gt; 'CONTRAMAESTRE DE BARCO', 'clave_stps' =&gt; 133010101, 'activo' =&gt; 1, 'id_rev' =&gt; 1, 'id_reg_cont' =&gt; 2, 'nivel' =&gt; 25, 'familia' =&gt; 84, 'labores' =&gt; 9, 'regimen' =&gt; 'S', 'clasif' =&gt; '25.84.09'));</v>
      </c>
    </row>
    <row r="286" spans="1:1" x14ac:dyDescent="0.25">
      <c r="A286" t="str">
        <f ca="1">IF(Valores!B286&lt;&gt;"",   SUBSTITUTE(SUBSTITUTE($A$2, "{tbl}", d_TblName), "{values_array}", Valores!A286), "")</f>
        <v>$this-&gt;insert ('{{%puestos}}', array('clave' =&gt; 218409, 'descr' =&gt; 'CONTRAMAESTRE DE SEGUNDA', 'nombre' =&gt; '', 'puesto_stps' =&gt; 'CONTRAMAESTRE DE BARCO', 'clave_stps' =&gt; 133010101, 'activo' =&gt; 1, 'id_rev' =&gt; 1, 'id_reg_cont' =&gt; 2, 'nivel' =&gt; 21, 'familia' =&gt; 84, 'labores' =&gt; 9, 'regimen' =&gt; 'S', 'clasif' =&gt; '21.84.09'));</v>
      </c>
    </row>
    <row r="287" spans="1:1" x14ac:dyDescent="0.25">
      <c r="A287" t="str">
        <f ca="1">IF(Valores!B287&lt;&gt;"",   SUBSTITUTE(SUBSTITUTE($A$2, "{tbl}", d_TblName), "{values_array}", Valores!A287), "")</f>
        <v>$this-&gt;insert ('{{%puestos}}', array('clave' =&gt; 174306, 'descr' =&gt; 'CONTROLADOR DE EXISTENCIAS Y ABASTECIMIENTO (ALMACENES)', 'nombre' =&gt; '', 'puesto_stps' =&gt; 'ENCARGADO DE ALMACEN', 'clave_stps' =&gt; 822020106, 'activo' =&gt; 1, 'id_rev' =&gt; 1, 'id_reg_cont' =&gt; 2, 'nivel' =&gt; 17, 'familia' =&gt; 43, 'labores' =&gt; 6, 'regimen' =&gt; 'S', 'clasif' =&gt; '17.43.06'));</v>
      </c>
    </row>
    <row r="288" spans="1:1" x14ac:dyDescent="0.25">
      <c r="A288" t="str">
        <f ca="1">IF(Valores!B288&lt;&gt;"",   SUBSTITUTE(SUBSTITUTE($A$2, "{tbl}", d_TblName), "{values_array}", Valores!A288), "")</f>
        <v>$this-&gt;insert ('{{%puestos}}', array('clave' =&gt; 372801, 'descr' =&gt; 'COORDINADOR ""A"" DE AREA (INGENIERIA DE TELECOMUNICACIONES)', 'nombre' =&gt; '', 'puesto_stps' =&gt; 'INGENIERO EN TELECOMUNICACIONES', 'clave_stps' =&gt; 454010300, 'activo' =&gt; 1, 'id_rev' =&gt; 1, 'id_reg_cont' =&gt; 1, 'nivel' =&gt; 37, 'familia' =&gt; 28, 'labores' =&gt; 1, 'regimen' =&gt; 'C', 'clasif' =&gt; '37.28.01'));</v>
      </c>
    </row>
    <row r="289" spans="1:1" x14ac:dyDescent="0.25">
      <c r="A289" t="str">
        <f ca="1">IF(Valores!B289&lt;&gt;"",   SUBSTITUTE(SUBSTITUTE($A$2, "{tbl}", d_TblName), "{values_array}", Valores!A289), "")</f>
        <v>$this-&gt;insert ('{{%puestos}}', array('clave' =&gt; 361104, 'descr' =&gt; 'COORDINADOR ""A"" ESPECIALIDAD TECNICA', 'nombre' =&gt; '', 'puesto_stps' =&gt; 'COORDINADOR DE OPERACIONES', 'clave_stps' =&gt; 733020200, 'activo' =&gt; 1, 'id_rev' =&gt; 1, 'id_reg_cont' =&gt; 1, 'nivel' =&gt; 36, 'familia' =&gt; 11, 'labores' =&gt; 4, 'regimen' =&gt; 'C', 'clasif' =&gt; '36.11.04'));</v>
      </c>
    </row>
    <row r="290" spans="1:1" x14ac:dyDescent="0.25">
      <c r="A290" t="str">
        <f ca="1">IF(Valores!B290&lt;&gt;"",   SUBSTITUTE(SUBSTITUTE($A$2, "{tbl}", d_TblName), "{values_array}", Valores!A290), "")</f>
        <v>$this-&gt;insert ('{{%puestos}}', array('clave' =&gt; 362801, 'descr' =&gt; 'COORDINADOR ""B"" DE AREA (INGENIERIA DE TELECOMUNICACIONES)', 'nombre' =&gt; '', 'puesto_stps' =&gt; 'INGENIERO EN TELECOMUNICACIONES', 'clave_stps' =&gt; 454010300, 'activo' =&gt; 1, 'id_rev' =&gt; 1, 'id_reg_cont' =&gt; 1, 'nivel' =&gt; 36, 'familia' =&gt; 28, 'labores' =&gt; 1, 'regimen' =&gt; 'C', 'clasif' =&gt; '36.28.01'));</v>
      </c>
    </row>
    <row r="291" spans="1:1" x14ac:dyDescent="0.25">
      <c r="A291" t="str">
        <f ca="1">IF(Valores!B291&lt;&gt;"",   SUBSTITUTE(SUBSTITUTE($A$2, "{tbl}", d_TblName), "{values_array}", Valores!A291), "")</f>
        <v>$this-&gt;insert ('{{%puestos}}', array('clave' =&gt; 351104, 'descr' =&gt; 'COORDINADOR ""B"" ESPECIALIDAD TECNICA', 'nombre' =&gt; '', 'puesto_stps' =&gt; 'COORDINADOR DE OPERACIONES', 'clave_stps' =&gt; 733020200, 'activo' =&gt; 1, 'id_rev' =&gt; 1, 'id_reg_cont' =&gt; 1, 'nivel' =&gt; 35, 'familia' =&gt; 11, 'labores' =&gt; 4, 'regimen' =&gt; 'C', 'clasif' =&gt; '35.11.04'));</v>
      </c>
    </row>
    <row r="292" spans="1:1" x14ac:dyDescent="0.25">
      <c r="A292" t="str">
        <f ca="1">IF(Valores!B292&lt;&gt;"",   SUBSTITUTE(SUBSTITUTE($A$2, "{tbl}", d_TblName), "{values_array}", Valores!A292), "")</f>
        <v>$this-&gt;insert ('{{%puestos}}', array('clave' =&gt; 341104, 'descr' =&gt; 'COORDINADOR ""C"" ESPECIALIDAD TECNICA', 'nombre' =&gt; '', 'puesto_stps' =&gt; 'COORDINADOR DE OPERACIONES', 'clave_stps' =&gt; 733020200, 'activo' =&gt; 1, 'id_rev' =&gt; 1, 'id_reg_cont' =&gt; 1, 'nivel' =&gt; 34, 'familia' =&gt; 11, 'labores' =&gt; 4, 'regimen' =&gt; 'C', 'clasif' =&gt; '34.11.04'));</v>
      </c>
    </row>
    <row r="293" spans="1:1" x14ac:dyDescent="0.25">
      <c r="A293" t="str">
        <f ca="1">IF(Valores!B293&lt;&gt;"",   SUBSTITUTE(SUBSTITUTE($A$2, "{tbl}", d_TblName), "{values_array}", Valores!A293), "")</f>
        <v>$this-&gt;insert ('{{%puestos}}', array('clave' =&gt; 331104, 'descr' =&gt; 'COORDINADOR ""D"" ESPECIALIDAD TECNICA', 'nombre' =&gt; '', 'puesto_stps' =&gt; 'COORDINADOR DE OPERACIONES', 'clave_stps' =&gt; 733020200, 'activo' =&gt; 1, 'id_rev' =&gt; 1, 'id_reg_cont' =&gt; 1, 'nivel' =&gt; 33, 'familia' =&gt; 11, 'labores' =&gt; 4, 'regimen' =&gt; 'C', 'clasif' =&gt; '33.11.04'));</v>
      </c>
    </row>
    <row r="294" spans="1:1" x14ac:dyDescent="0.25">
      <c r="A294" t="str">
        <f ca="1">IF(Valores!B294&lt;&gt;"",   SUBSTITUTE(SUBSTITUTE($A$2, "{tbl}", d_TblName), "{values_array}", Valores!A294), "")</f>
        <v>$this-&gt;insert ('{{%puestos}}', array('clave' =&gt; 321104, 'descr' =&gt; 'COORDINADOR ""E"" ESPECIALIDAD TECNICA', 'nombre' =&gt; '', 'puesto_stps' =&gt; 'COORDINADOR DE OPERACIONES', 'clave_stps' =&gt; 733020200, 'activo' =&gt; 1, 'id_rev' =&gt; 1, 'id_reg_cont' =&gt; 1, 'nivel' =&gt; 32, 'familia' =&gt; 11, 'labores' =&gt; 4, 'regimen' =&gt; 'C', 'clasif' =&gt; '32.11.04'));</v>
      </c>
    </row>
    <row r="295" spans="1:1" x14ac:dyDescent="0.25">
      <c r="A295" t="str">
        <f ca="1">IF(Valores!B295&lt;&gt;"",   SUBSTITUTE(SUBSTITUTE($A$2, "{tbl}", d_TblName), "{values_array}", Valores!A295), "")</f>
        <v>$this-&gt;insert ('{{%puestos}}', array('clave' =&gt; 311104, 'descr' =&gt; 'COORDINADOR ""F"" ESPECIALIDAD TECNICA', 'nombre' =&gt; '', 'puesto_stps' =&gt; 'COORDINADOR DE OPERACIONES', 'clave_stps' =&gt; 733020200, 'activo' =&gt; 1, 'id_rev' =&gt; 1, 'id_reg_cont' =&gt; 1, 'nivel' =&gt; 31, 'familia' =&gt; 11, 'labores' =&gt; 4, 'regimen' =&gt; 'C', 'clasif' =&gt; '31.11.04'));</v>
      </c>
    </row>
    <row r="296" spans="1:1" x14ac:dyDescent="0.25">
      <c r="A296" t="str">
        <f ca="1">IF(Valores!B296&lt;&gt;"",   SUBSTITUTE(SUBSTITUTE($A$2, "{tbl}", d_TblName), "{values_array}", Valores!A296), "")</f>
        <v>$this-&gt;insert ('{{%puestos}}', array('clave' =&gt; 301104, 'descr' =&gt; 'COORDINADOR ""G"" ESPECIALIDAD TECNICA', 'nombre' =&gt; '', 'puesto_stps' =&gt; 'COORDINADOR DE OPERACIONES', 'clave_stps' =&gt; 733020200, 'activo' =&gt; 1, 'id_rev' =&gt; 1, 'id_reg_cont' =&gt; 1, 'nivel' =&gt; 30, 'familia' =&gt; 11, 'labores' =&gt; 4, 'regimen' =&gt; 'C', 'clasif' =&gt; '30.11.04'));</v>
      </c>
    </row>
    <row r="297" spans="1:1" x14ac:dyDescent="0.25">
      <c r="A297" t="str">
        <f ca="1">IF(Valores!B297&lt;&gt;"",   SUBSTITUTE(SUBSTITUTE($A$2, "{tbl}", d_TblName), "{values_array}", Valores!A297), "")</f>
        <v>$this-&gt;insert ('{{%puestos}}', array('clave' =&gt; 291104, 'descr' =&gt; 'COORDINADOR ""H"" ESPECIALIDAD TECNICA', 'nombre' =&gt; '', 'puesto_stps' =&gt; 'COORDINADOR DE OPERACIONES', 'clave_stps' =&gt; 733020200, 'activo' =&gt; 1, 'id_rev' =&gt; 1, 'id_reg_cont' =&gt; 1, 'nivel' =&gt; 29, 'familia' =&gt; 11, 'labores' =&gt; 4, 'regimen' =&gt; 'C', 'clasif' =&gt; '29.11.04'));</v>
      </c>
    </row>
    <row r="298" spans="1:1" x14ac:dyDescent="0.25">
      <c r="A298" t="str">
        <f ca="1">IF(Valores!B298&lt;&gt;"",   SUBSTITUTE(SUBSTITUTE($A$2, "{tbl}", d_TblName), "{values_array}", Valores!A298), "")</f>
        <v>$this-&gt;insert ('{{%puestos}}', array('clave' =&gt; 281104, 'descr' =&gt; 'COORDINADOR ""I"" ESPECIALIDAD TECNICA', 'nombre' =&gt; '', 'puesto_stps' =&gt; 'COORDINADOR DE OPERACIONES', 'clave_stps' =&gt; 733020200, 'activo' =&gt; 1, 'id_rev' =&gt; 1, 'id_reg_cont' =&gt; 1, 'nivel' =&gt; 28, 'familia' =&gt; 11, 'labores' =&gt; 4, 'regimen' =&gt; 'C', 'clasif' =&gt; '28.11.04'));</v>
      </c>
    </row>
    <row r="299" spans="1:1" x14ac:dyDescent="0.25">
      <c r="A299" t="str">
        <f ca="1">IF(Valores!B299&lt;&gt;"",   SUBSTITUTE(SUBSTITUTE($A$2, "{tbl}", d_TblName), "{values_array}", Valores!A299), "")</f>
        <v>$this-&gt;insert ('{{%puestos}}', array('clave' =&gt; 441102, 'descr' =&gt; 'COORDINADOR ADMINISTRATIVO D. G. DE PEMEX', 'nombre' =&gt; '', 'puesto_stps' =&gt; 'SECRETARIO TECNICO', 'clave_stps' =&gt; 824010200, 'activo' =&gt; 1, 'id_rev' =&gt; 1, 'id_reg_cont' =&gt; 1, 'nivel' =&gt; 44, 'familia' =&gt; 11, 'labores' =&gt; 2, 'regimen' =&gt; 'C', 'clasif' =&gt; '44.11.02'));</v>
      </c>
    </row>
    <row r="300" spans="1:1" x14ac:dyDescent="0.25">
      <c r="A300" t="str">
        <f ca="1">IF(Valores!B300&lt;&gt;"",   SUBSTITUTE(SUBSTITUTE($A$2, "{tbl}", d_TblName), "{values_array}", Valores!A300), "")</f>
        <v>$this-&gt;insert ('{{%puestos}}', array('clave' =&gt; 461101, 'descr' =&gt; 'COORDINADOR DE ASESORES D. G. DE PEMEX', 'nombre' =&gt; '', 'puesto_stps' =&gt; 'SECRETARIO TECNICO', 'clave_stps' =&gt; 824010200, 'activo' =&gt; 1, 'id_rev' =&gt; 1, 'id_reg_cont' =&gt; 1, 'nivel' =&gt; 46, 'familia' =&gt; 11, 'labores' =&gt; 1, 'regimen' =&gt; 'C', 'clasif' =&gt; '46.11.01'));</v>
      </c>
    </row>
    <row r="301" spans="1:1" x14ac:dyDescent="0.25">
      <c r="A301" t="str">
        <f ca="1">IF(Valores!B301&lt;&gt;"",   SUBSTITUTE(SUBSTITUTE($A$2, "{tbl}", d_TblName), "{values_array}", Valores!A301), "")</f>
        <v>$this-&gt;insert ('{{%puestos}}', array('clave' =&gt; 312104, 'descr' =&gt; 'COORDINADOR DE CONSULTA EXTERNA DE HOSPITAL REGIONAL', 'nombre' =&gt; '', 'puesto_stps' =&gt; 'COORDINADOR DE OPERACIONES', 'clave_stps' =&gt; 733020200, 'activo' =&gt; 1, 'id_rev' =&gt; 1, 'id_reg_cont' =&gt; 1, 'nivel' =&gt; 31, 'familia' =&gt; 21, 'labores' =&gt; 4, 'regimen' =&gt; 'C', 'clasif' =&gt; '31.21.04'));</v>
      </c>
    </row>
    <row r="302" spans="1:1" x14ac:dyDescent="0.25">
      <c r="A302" t="str">
        <f ca="1">IF(Valores!B302&lt;&gt;"",   SUBSTITUTE(SUBSTITUTE($A$2, "{tbl}", d_TblName), "{values_array}", Valores!A302), "")</f>
        <v>$this-&gt;insert ('{{%puestos}}', array('clave' =&gt; 440409, 'descr' =&gt; 'COORDINADOR DE PROYECTOS DE P.G.P.B.', 'nombre' =&gt; '', 'puesto_stps' =&gt; 'SECRETARIO TECNICO', 'clave_stps' =&gt; 824010200, 'activo' =&gt; 1, 'id_rev' =&gt; 1, 'id_reg_cont' =&gt; 1, 'nivel' =&gt; 44, 'familia' =&gt; 4, 'labores' =&gt; 9, 'regimen' =&gt; 'C', 'clasif' =&gt; '44.04.09'));</v>
      </c>
    </row>
    <row r="303" spans="1:1" x14ac:dyDescent="0.25">
      <c r="A303" t="str">
        <f ca="1">IF(Valores!B303&lt;&gt;"",   SUBSTITUTE(SUBSTITUTE($A$2, "{tbl}", d_TblName), "{values_array}", Valores!A303), "")</f>
        <v>$this-&gt;insert ('{{%puestos}}', array('clave' =&gt; 450105, 'descr' =&gt; 'COORDINADOR EJECUTIVO', 'nombre' =&gt; '', 'puesto_stps' =&gt; 'SECRETARIO TECNICO', 'clave_stps' =&gt; 824010200, 'activo' =&gt; 1, 'id_rev' =&gt; 1, 'id_reg_cont' =&gt; 1, 'nivel' =&gt; 45, 'familia' =&gt; 1, 'labores' =&gt; 5, 'regimen' =&gt; 'C', 'clasif' =&gt; '45.01.05'));</v>
      </c>
    </row>
    <row r="304" spans="1:1" x14ac:dyDescent="0.25">
      <c r="A304" t="str">
        <f ca="1">IF(Valores!B304&lt;&gt;"",   SUBSTITUTE(SUBSTITUTE($A$2, "{tbl}", d_TblName), "{values_array}", Valores!A304), "")</f>
        <v>$this-&gt;insert ('{{%puestos}}', array('clave' =&gt; 461102, 'descr' =&gt; 'COORDINADOR EJECUTIVO D. G. DE PEMEX', 'nombre' =&gt; '', 'puesto_stps' =&gt; 'SECRETARIO TECNICO', 'clave_stps' =&gt; 824010200, 'activo' =&gt; 1, 'id_rev' =&gt; 1, 'id_reg_cont' =&gt; 1, 'nivel' =&gt; 46, 'familia' =&gt; 11, 'labores' =&gt; 2, 'regimen' =&gt; 'C', 'clasif' =&gt; '46.11.02'));</v>
      </c>
    </row>
    <row r="305" spans="1:1" x14ac:dyDescent="0.25">
      <c r="A305" t="str">
        <f ca="1">IF(Valores!B305&lt;&gt;"",   SUBSTITUTE(SUBSTITUTE($A$2, "{tbl}", d_TblName), "{values_array}", Valores!A305), "")</f>
        <v>$this-&gt;insert ('{{%puestos}}', array('clave' =&gt; 410409, 'descr' =&gt; 'COORDINADOR ESPECIALISTA ""A""', 'nombre' =&gt; '', 'puesto_stps' =&gt; 'COORDINADOR DE OPERACIONES', 'clave_stps' =&gt; 733020200, 'activo' =&gt; 1, 'id_rev' =&gt; 1, 'id_reg_cont' =&gt; 1, 'nivel' =&gt; 41, 'familia' =&gt; 4, 'labores' =&gt; 9, 'regimen' =&gt; 'C', 'clasif' =&gt; '41.04.09'));</v>
      </c>
    </row>
    <row r="306" spans="1:1" x14ac:dyDescent="0.25">
      <c r="A306" t="str">
        <f ca="1">IF(Valores!B306&lt;&gt;"",   SUBSTITUTE(SUBSTITUTE($A$2, "{tbl}", d_TblName), "{values_array}", Valores!A306), "")</f>
        <v>$this-&gt;insert ('{{%puestos}}', array('clave' =&gt; 390409, 'descr' =&gt; 'COORDINADOR ESPECIALISTA ""B""', 'nombre' =&gt; '', 'puesto_stps' =&gt; 'COORDINADOR DE OPERACIONES', 'clave_stps' =&gt; 733020200, 'activo' =&gt; 1, 'id_rev' =&gt; 1, 'id_reg_cont' =&gt; 1, 'nivel' =&gt; 39, 'familia' =&gt; 4, 'labores' =&gt; 9, 'regimen' =&gt; 'C', 'clasif' =&gt; '39.04.09'));</v>
      </c>
    </row>
    <row r="307" spans="1:1" x14ac:dyDescent="0.25">
      <c r="A307" t="str">
        <f ca="1">IF(Valores!B307&lt;&gt;"",   SUBSTITUTE(SUBSTITUTE($A$2, "{tbl}", d_TblName), "{values_array}", Valores!A307), "")</f>
        <v>$this-&gt;insert ('{{%puestos}}', array('clave' =&gt; 380409, 'descr' =&gt; 'COORDINADOR ESPECIALISTA ""C""', 'nombre' =&gt; '', 'puesto_stps' =&gt; 'COORDINADOR DE OPERACIONES', 'clave_stps' =&gt; 733020200, 'activo' =&gt; 1, 'id_rev' =&gt; 1, 'id_reg_cont' =&gt; 1, 'nivel' =&gt; 38, 'familia' =&gt; 4, 'labores' =&gt; 9, 'regimen' =&gt; 'C', 'clasif' =&gt; '38.04.09'));</v>
      </c>
    </row>
    <row r="308" spans="1:1" x14ac:dyDescent="0.25">
      <c r="A308" t="str">
        <f ca="1">IF(Valores!B308&lt;&gt;"",   SUBSTITUTE(SUBSTITUTE($A$2, "{tbl}", d_TblName), "{values_array}", Valores!A308), "")</f>
        <v>$this-&gt;insert ('{{%puestos}}', array('clave' =&gt; 370409, 'descr' =&gt; 'COORDINADOR ESPECIALISTA ""D""', 'nombre' =&gt; '', 'puesto_stps' =&gt; 'COORDINADOR DE OPERACIONES', 'clave_stps' =&gt; 733020200, 'activo' =&gt; 1, 'id_rev' =&gt; 1, 'id_reg_cont' =&gt; 1, 'nivel' =&gt; 37, 'familia' =&gt; 4, 'labores' =&gt; 9, 'regimen' =&gt; 'C', 'clasif' =&gt; '37.04.09'));</v>
      </c>
    </row>
    <row r="309" spans="1:1" x14ac:dyDescent="0.25">
      <c r="A309" t="str">
        <f ca="1">IF(Valores!B309&lt;&gt;"",   SUBSTITUTE(SUBSTITUTE($A$2, "{tbl}", d_TblName), "{values_array}", Valores!A309), "")</f>
        <v>$this-&gt;insert ('{{%puestos}}', array('clave' =&gt; 360409, 'descr' =&gt; 'COORDINADOR ESPECIALISTA ""E""', 'nombre' =&gt; '', 'puesto_stps' =&gt; 'COORDINADOR DE OPERACIONES', 'clave_stps' =&gt; 733020200, 'activo' =&gt; 1, 'id_rev' =&gt; 1, 'id_reg_cont' =&gt; 1, 'nivel' =&gt; 36, 'familia' =&gt; 4, 'labores' =&gt; 9, 'regimen' =&gt; 'C', 'clasif' =&gt; '36.04.09'));</v>
      </c>
    </row>
    <row r="310" spans="1:1" x14ac:dyDescent="0.25">
      <c r="A310" t="str">
        <f ca="1">IF(Valores!B310&lt;&gt;"",   SUBSTITUTE(SUBSTITUTE($A$2, "{tbl}", d_TblName), "{values_array}", Valores!A310), "")</f>
        <v>$this-&gt;insert ('{{%puestos}}', array('clave' =&gt; 350409, 'descr' =&gt; 'COORDINADOR ESPECIALISTA ""F""', 'nombre' =&gt; '', 'puesto_stps' =&gt; 'COORDINADOR DE OPERACIONES', 'clave_stps' =&gt; 733020200, 'activo' =&gt; 1, 'id_rev' =&gt; 1, 'id_reg_cont' =&gt; 1, 'nivel' =&gt; 35, 'familia' =&gt; 4, 'labores' =&gt; 9, 'regimen' =&gt; 'C', 'clasif' =&gt; '35.04.09'));</v>
      </c>
    </row>
    <row r="311" spans="1:1" x14ac:dyDescent="0.25">
      <c r="A311" t="str">
        <f ca="1">IF(Valores!B311&lt;&gt;"",   SUBSTITUTE(SUBSTITUTE($A$2, "{tbl}", d_TblName), "{values_array}", Valores!A311), "")</f>
        <v>$this-&gt;insert ('{{%puestos}}', array('clave' =&gt; 340409, 'descr' =&gt; 'COORDINADOR ESPECIALISTA ""G""', 'nombre' =&gt; '', 'puesto_stps' =&gt; 'COORDINADOR DE OPERACIONES', 'clave_stps' =&gt; 733020200, 'activo' =&gt; 1, 'id_rev' =&gt; 1, 'id_reg_cont' =&gt; 1, 'nivel' =&gt; 34, 'familia' =&gt; 4, 'labores' =&gt; 9, 'regimen' =&gt; 'C', 'clasif' =&gt; '34.04.09'));</v>
      </c>
    </row>
    <row r="312" spans="1:1" x14ac:dyDescent="0.25">
      <c r="A312" t="str">
        <f ca="1">IF(Valores!B312&lt;&gt;"",   SUBSTITUTE(SUBSTITUTE($A$2, "{tbl}", d_TblName), "{values_array}", Valores!A312), "")</f>
        <v>$this-&gt;insert ('{{%puestos}}', array('clave' =&gt; 330409, 'descr' =&gt; 'COORDINADOR ESPECIALISTA ""H""', 'nombre' =&gt; '', 'puesto_stps' =&gt; 'COORDINADOR DE OPERACIONES', 'clave_stps' =&gt; 733020200, 'activo' =&gt; 1, 'id_rev' =&gt; 1, 'id_reg_cont' =&gt; 1, 'nivel' =&gt; 33, 'familia' =&gt; 4, 'labores' =&gt; 9, 'regimen' =&gt; 'C', 'clasif' =&gt; '33.04.09'));</v>
      </c>
    </row>
    <row r="313" spans="1:1" x14ac:dyDescent="0.25">
      <c r="A313" t="str">
        <f ca="1">IF(Valores!B313&lt;&gt;"",   SUBSTITUTE(SUBSTITUTE($A$2, "{tbl}", d_TblName), "{values_array}", Valores!A313), "")</f>
        <v>$this-&gt;insert ('{{%puestos}}', array('clave' =&gt; 320409, 'descr' =&gt; 'COORDINADOR ESPECIALISTA ""I""', 'nombre' =&gt; '', 'puesto_stps' =&gt; 'COORDINADOR DE OPERACIONES', 'clave_stps' =&gt; 733020200, 'activo' =&gt; 1, 'id_rev' =&gt; 1, 'id_reg_cont' =&gt; 1, 'nivel' =&gt; 32, 'familia' =&gt; 4, 'labores' =&gt; 9, 'regimen' =&gt; 'C', 'clasif' =&gt; '32.04.09'));</v>
      </c>
    </row>
    <row r="314" spans="1:1" x14ac:dyDescent="0.25">
      <c r="A314" t="str">
        <f ca="1">IF(Valores!B314&lt;&gt;"",   SUBSTITUTE(SUBSTITUTE($A$2, "{tbl}", d_TblName), "{values_array}", Valores!A314), "")</f>
        <v>$this-&gt;insert ('{{%puestos}}', array('clave' =&gt; 310409, 'descr' =&gt; 'COORDINADOR ESPECIALISTA ""J""', 'nombre' =&gt; '', 'puesto_stps' =&gt; 'COORDINADOR DE OPERACIONES', 'clave_stps' =&gt; 733020200, 'activo' =&gt; 1, 'id_rev' =&gt; 1, 'id_reg_cont' =&gt; 1, 'nivel' =&gt; 31, 'familia' =&gt; 4, 'labores' =&gt; 9, 'regimen' =&gt; 'C', 'clasif' =&gt; '31.04.09'));</v>
      </c>
    </row>
    <row r="315" spans="1:1" x14ac:dyDescent="0.25">
      <c r="A315" t="str">
        <f ca="1">IF(Valores!B315&lt;&gt;"",   SUBSTITUTE(SUBSTITUTE($A$2, "{tbl}", d_TblName), "{values_array}", Valores!A315), "")</f>
        <v>$this-&gt;insert ('{{%puestos}}', array('clave' =&gt; 300409, 'descr' =&gt; 'COORDINADOR ESPECIALISTA ""K""', 'nombre' =&gt; '', 'puesto_stps' =&gt; 'COORDINADOR DE OPERACIONES', 'clave_stps' =&gt; 733020200, 'activo' =&gt; 1, 'id_rev' =&gt; 1, 'id_reg_cont' =&gt; 1, 'nivel' =&gt; 30, 'familia' =&gt; 4, 'labores' =&gt; 9, 'regimen' =&gt; 'C', 'clasif' =&gt; '30.04.09'));</v>
      </c>
    </row>
    <row r="316" spans="1:1" x14ac:dyDescent="0.25">
      <c r="A316" t="str">
        <f ca="1">IF(Valores!B316&lt;&gt;"",   SUBSTITUTE(SUBSTITUTE($A$2, "{tbl}", d_TblName), "{values_array}", Valores!A316), "")</f>
        <v>$this-&gt;insert ('{{%puestos}}', array('clave' =&gt; 460105, 'descr' =&gt; 'COORDINADOR GENERAL', 'nombre' =&gt; '', 'puesto_stps' =&gt; 'COORDINADOR DE OPERACIONES', 'clave_stps' =&gt; 733020200, 'activo' =&gt; 1, 'id_rev' =&gt; 1, 'id_reg_cont' =&gt; 1, 'nivel' =&gt; 46, 'familia' =&gt; 1, 'labores' =&gt; 5, 'regimen' =&gt; 'C', 'clasif' =&gt; '46.01.05'));</v>
      </c>
    </row>
    <row r="317" spans="1:1" x14ac:dyDescent="0.25">
      <c r="A317" t="str">
        <f ca="1">IF(Valores!B317&lt;&gt;"",   SUBSTITUTE(SUBSTITUTE($A$2, "{tbl}", d_TblName), "{values_array}", Valores!A317), "")</f>
        <v>$this-&gt;insert ('{{%puestos}}', array('clave' =&gt; 371104, 'descr' =&gt; 'COORDINADOR GENERAL DE ESPECIALIDAD TECNICA', 'nombre' =&gt; '', 'puesto_stps' =&gt; 'COORDINADOR DE OPERACIONES', 'clave_stps' =&gt; 733020200, 'activo' =&gt; 1, 'id_rev' =&gt; 1, 'id_reg_cont' =&gt; 1, 'nivel' =&gt; 37, 'familia' =&gt; 11, 'labores' =&gt; 4, 'regimen' =&gt; 'C', 'clasif' =&gt; '37.11.04'));</v>
      </c>
    </row>
    <row r="318" spans="1:1" x14ac:dyDescent="0.25">
      <c r="A318" t="str">
        <f ca="1">IF(Valores!B318&lt;&gt;"",   SUBSTITUTE(SUBSTITUTE($A$2, "{tbl}", d_TblName), "{values_array}", Valores!A318), "")</f>
        <v>$this-&gt;insert ('{{%puestos}}', array('clave' =&gt; 292906, 'descr' =&gt; 'COORDINADOR MANTENIMIENTO UNIDAD DE INFORMATICA DE ZONA', 'nombre' =&gt; '', 'puesto_stps' =&gt; 'JEFE DE SISTEMAS (INFORMâ”´TICA)', 'clave_stps' =&gt; 443010100, 'activo' =&gt; 1, 'id_rev' =&gt; 1, 'id_reg_cont' =&gt; 1, 'nivel' =&gt; 29, 'familia' =&gt; 29, 'labores' =&gt; 6, 'regimen' =&gt; 'C', 'clasif' =&gt; '29.29.06'));</v>
      </c>
    </row>
    <row r="319" spans="1:1" x14ac:dyDescent="0.25">
      <c r="A319" t="str">
        <f ca="1">IF(Valores!B319&lt;&gt;"",   SUBSTITUTE(SUBSTITUTE($A$2, "{tbl}", d_TblName), "{values_array}", Valores!A319), "")</f>
        <v>$this-&gt;insert ('{{%puestos}}', array('clave' =&gt; 288404, 'descr' =&gt; 'CUARTO OFICIAL DE MAQUINAS DE BUQUE', 'nombre' =&gt; '', 'puesto_stps' =&gt; 'OFICIAL MAQUINISTA DE BARCO', 'clave_stps' =&gt; 643020200, 'activo' =&gt; 1, 'id_rev' =&gt; 1, 'id_reg_cont' =&gt; 2, 'nivel' =&gt; 28, 'familia' =&gt; 84, 'labores' =&gt; 4, 'regimen' =&gt; 'S', 'clasif' =&gt; '28.84.04'));</v>
      </c>
    </row>
    <row r="320" spans="1:1" x14ac:dyDescent="0.25">
      <c r="A320" t="str">
        <f ca="1">IF(Valores!B320&lt;&gt;"",   SUBSTITUTE(SUBSTITUTE($A$2, "{tbl}", d_TblName), "{values_array}", Valores!A320), "")</f>
        <v>$this-&gt;insert ('{{%puestos}}', array('clave' =&gt; 323302, 'descr' =&gt; 'DEPURADOR REGIONAL DE INVENTARIOS', 'nombre' =&gt; '', 'puesto_stps' =&gt; 'AUXILIAR DE INVENTARIO', 'clave_stps' =&gt; 821010400, 'activo' =&gt; 1, 'id_rev' =&gt; 1, 'id_reg_cont' =&gt; 1, 'nivel' =&gt; 32, 'familia' =&gt; 33, 'labores' =&gt; 2, 'regimen' =&gt; 'C', 'clasif' =&gt; '32.33.02'));</v>
      </c>
    </row>
    <row r="321" spans="1:1" x14ac:dyDescent="0.25">
      <c r="A321" t="str">
        <f ca="1">IF(Valores!B321&lt;&gt;"",   SUBSTITUTE(SUBSTITUTE($A$2, "{tbl}", d_TblName), "{values_array}", Valores!A321), "")</f>
        <v>$this-&gt;insert ('{{%puestos}}', array('clave' =&gt; 293001, 'descr' =&gt; 'DESPACHADOR (AERONAUTICA)', 'nombre' =&gt; '', 'puesto_stps' =&gt; 'DESPACHADOR DE TRANSPORTE Aâ•”REO', 'clave_stps' =&gt; 633020100, 'activo' =&gt; 1, 'id_rev' =&gt; 1, 'id_reg_cont' =&gt; 1, 'nivel' =&gt; 29, 'familia' =&gt; 30, 'labores' =&gt; 1, 'regimen' =&gt; 'C', 'clasif' =&gt; '29.30.01'));</v>
      </c>
    </row>
    <row r="322" spans="1:1" x14ac:dyDescent="0.25">
      <c r="A322" t="str">
        <f ca="1">IF(Valores!B322&lt;&gt;"",   SUBSTITUTE(SUBSTITUTE($A$2, "{tbl}", d_TblName), "{values_array}", Valores!A322), "")</f>
        <v>$this-&gt;insert ('{{%puestos}}', array('clave' =&gt; 234603, 'descr' =&gt; 'DESPACHADOR ADUANAL DE IMPORTACIÃ‹N', 'nombre' =&gt; '', 'puesto_stps' =&gt; 'GESTOR ADUANA', 'clave_stps' =&gt; 833030100, 'activo' =&gt; 1, 'id_rev' =&gt; 1, 'id_reg_cont' =&gt; 2, 'nivel' =&gt; 23, 'familia' =&gt; 46, 'labores' =&gt; 3, 'regimen' =&gt; 'S', 'clasif' =&gt; '23.46.03'));</v>
      </c>
    </row>
    <row r="323" spans="1:1" x14ac:dyDescent="0.25">
      <c r="A323" t="str">
        <f ca="1">IF(Valores!B323&lt;&gt;"",   SUBSTITUTE(SUBSTITUTE($A$2, "{tbl}", d_TblName), "{values_array}", Valores!A323), "")</f>
        <v>$this-&gt;insert ('{{%puestos}}', array('clave' =&gt; 293051, 'descr' =&gt; 'DESPACHADOR DE AERONAVES', 'nombre' =&gt; '', 'puesto_stps' =&gt; 'DESPACHADOR DE TRANSPORTE Aâ•”REO', 'clave_stps' =&gt; 633020100, 'activo' =&gt; 1, 'id_rev' =&gt; 1, 'id_reg_cont' =&gt; 2, 'nivel' =&gt; 29, 'familia' =&gt; 30, 'labores' =&gt; 51, 'regimen' =&gt; 'S', 'clasif' =&gt; '29.30.51'));</v>
      </c>
    </row>
    <row r="324" spans="1:1" x14ac:dyDescent="0.25">
      <c r="A324" t="str">
        <f ca="1">IF(Valores!B324&lt;&gt;"",   SUBSTITUTE(SUBSTITUTE($A$2, "{tbl}", d_TblName), "{values_array}", Valores!A324), "")</f>
        <v>$this-&gt;insert ('{{%puestos}}', array('clave' =&gt; 174701, 'descr' =&gt; 'DESPACHADOR DE AUTOTANQUES Y CAMIONES', 'nombre' =&gt; '', 'puesto_stps' =&gt; 'DESPACHADOR', 'clave_stps' =&gt; 613010201, 'activo' =&gt; 1, 'id_rev' =&gt; 1, 'id_reg_cont' =&gt; 2, 'nivel' =&gt; 17, 'familia' =&gt; 47, 'labores' =&gt; 1, 'regimen' =&gt; 'S', 'clasif' =&gt; '17.47.01'));</v>
      </c>
    </row>
    <row r="325" spans="1:1" x14ac:dyDescent="0.25">
      <c r="A325" t="str">
        <f ca="1">IF(Valores!B325&lt;&gt;"",   SUBSTITUTE(SUBSTITUTE($A$2, "{tbl}", d_TblName), "{values_array}", Valores!A325), "")</f>
        <v>$this-&gt;insert ('{{%puestos}}', array('clave' =&gt; 204308, 'descr' =&gt; 'DESPACHADOR DE PRIMERA (ALMACENES DE MATERIALES)', 'nombre' =&gt; '', 'puesto_stps' =&gt; 'ALMACENERO', 'clave_stps' =&gt; 822020101, 'activo' =&gt; 1, 'id_rev' =&gt; 1, 'id_reg_cont' =&gt; 2, 'nivel' =&gt; 20, 'familia' =&gt; 43, 'labores' =&gt; 8, 'regimen' =&gt; 'S', 'clasif' =&gt; '20.43.08'));</v>
      </c>
    </row>
    <row r="326" spans="1:1" x14ac:dyDescent="0.25">
      <c r="A326" t="str">
        <f ca="1">IF(Valores!B326&lt;&gt;"",   SUBSTITUTE(SUBSTITUTE($A$2, "{tbl}", d_TblName), "{values_array}", Valores!A326), "")</f>
        <v>$this-&gt;insert ('{{%puestos}}', array('clave' =&gt; 174308, 'descr' =&gt; 'DESPACHADOR DE SEGUNDA (ALMACENES DE MATERIALES)', 'nombre' =&gt; '', 'puesto_stps' =&gt; 'ALMACENERO', 'clave_stps' =&gt; 822020101, 'activo' =&gt; 1, 'id_rev' =&gt; 1, 'id_reg_cont' =&gt; 2, 'nivel' =&gt; 17, 'familia' =&gt; 43, 'labores' =&gt; 8, 'regimen' =&gt; 'S', 'clasif' =&gt; '17.43.08'));</v>
      </c>
    </row>
    <row r="327" spans="1:1" x14ac:dyDescent="0.25">
      <c r="A327" t="str">
        <f ca="1">IF(Valores!B327&lt;&gt;"",   SUBSTITUTE(SUBSTITUTE($A$2, "{tbl}", d_TblName), "{values_array}", Valores!A327), "")</f>
        <v>$this-&gt;insert ('{{%puestos}}', array('clave' =&gt; 164308, 'descr' =&gt; 'DESPACHADOR DE TERCERA (ALMACENES DE MATERIALES)', 'nombre' =&gt; '', 'puesto_stps' =&gt; 'ALMACENERO', 'clave_stps' =&gt; 822020101, 'activo' =&gt; 1, 'id_rev' =&gt; 1, 'id_reg_cont' =&gt; 2, 'nivel' =&gt; 16, 'familia' =&gt; 43, 'labores' =&gt; 8, 'regimen' =&gt; 'S', 'clasif' =&gt; '16.43.08'));</v>
      </c>
    </row>
    <row r="328" spans="1:1" x14ac:dyDescent="0.25">
      <c r="A328" t="str">
        <f ca="1">IF(Valores!B328&lt;&gt;"",   SUBSTITUTE(SUBSTITUTE($A$2, "{tbl}", d_TblName), "{values_array}", Valores!A328), "")</f>
        <v>$this-&gt;insert ('{{%puestos}}', array('clave' =&gt; 138102, 'descr' =&gt; 'DESPACHADOR DE TRANSPORTES', 'nombre' =&gt; '', 'puesto_stps' =&gt; 'EMPLEADO DESPACHO (TRANSPORTE DE CARGA)', 'clave_stps' =&gt; 823020400, 'activo' =&gt; 1, 'id_rev' =&gt; 1, 'id_reg_cont' =&gt; 2, 'nivel' =&gt; 13, 'familia' =&gt; 81, 'labores' =&gt; 2, 'regimen' =&gt; 'S', 'clasif' =&gt; '13.81.02'));</v>
      </c>
    </row>
    <row r="329" spans="1:1" x14ac:dyDescent="0.25">
      <c r="A329" t="str">
        <f ca="1">IF(Valores!B329&lt;&gt;"",   SUBSTITUTE(SUBSTITUTE($A$2, "{tbl}", d_TblName), "{values_array}", Valores!A329), "")</f>
        <v>$this-&gt;insert ('{{%puestos}}', array('clave' =&gt; 299601, 'descr' =&gt; 'ENCARGADO TECNICO ""A"" SISTEMAS DE ESTADISTICA Y/O CONTROL', 'nombre' =&gt; '', 'puesto_stps' =&gt; 'ESTADISTICO EN GENERAL', 'clave_stps' =&gt; 1114060600, 'activo' =&gt; 1, 'id_rev' =&gt; 1, 'id_reg_cont' =&gt; 1, 'nivel' =&gt; 29, 'familia' =&gt; 96, 'labores' =&gt; 1, 'regimen' =&gt; 'C', 'clasif' =&gt; '29.96.01'));</v>
      </c>
    </row>
    <row r="330" spans="1:1" x14ac:dyDescent="0.25">
      <c r="A330" t="str">
        <f ca="1">IF(Valores!B330&lt;&gt;"",   SUBSTITUTE(SUBSTITUTE($A$2, "{tbl}", d_TblName), "{values_array}", Valores!A330), "")</f>
        <v>$this-&gt;insert ('{{%puestos}}', array('clave' =&gt; 299603, 'descr' =&gt; 'ENCARGADO TECNICO ""B"" SISTEMAS DE OPERACION', 'nombre' =&gt; '', 'puesto_stps' =&gt; 'ESTADISTICO EN GENERAL', 'clave_stps' =&gt; 1114060600, 'activo' =&gt; 1, 'id_rev' =&gt; 1, 'id_reg_cont' =&gt; 1, 'nivel' =&gt; 29, 'familia' =&gt; 96, 'labores' =&gt; 3, 'regimen' =&gt; 'C', 'clasif' =&gt; '29.96.03'));</v>
      </c>
    </row>
    <row r="331" spans="1:1" x14ac:dyDescent="0.25">
      <c r="A331" t="str">
        <f ca="1">IF(Valores!B331&lt;&gt;"",   SUBSTITUTE(SUBSTITUTE($A$2, "{tbl}", d_TblName), "{values_array}", Valores!A331), "")</f>
        <v>$this-&gt;insert ('{{%puestos}}', array('clave' =&gt; 234504, 'descr' =&gt; 'DIBUJANTE DE PRIMERA (DIBUJO GENERAL)', 'nombre' =&gt; '', 'puesto_stps' =&gt; 'DIBUJANTE TECNICO', 'clave_stps' =&gt; 313020700, 'activo' =&gt; 1, 'id_rev' =&gt; 1, 'id_reg_cont' =&gt; 2, 'nivel' =&gt; 23, 'familia' =&gt; 45, 'labores' =&gt; 4, 'regimen' =&gt; 'S', 'clasif' =&gt; '23.45.04'));</v>
      </c>
    </row>
    <row r="332" spans="1:1" x14ac:dyDescent="0.25">
      <c r="A332" t="str">
        <f ca="1">IF(Valores!B332&lt;&gt;"",   SUBSTITUTE(SUBSTITUTE($A$2, "{tbl}", d_TblName), "{values_array}", Valores!A332), "")</f>
        <v>$this-&gt;insert ('{{%puestos}}', array('clave' =&gt; 214504, 'descr' =&gt; 'DIBUJANTE DE SEGUNDA (DIBUJO GENERAL)', 'nombre' =&gt; '', 'puesto_stps' =&gt; 'DIBUJANTE TECNICO', 'clave_stps' =&gt; 313020700, 'activo' =&gt; 1, 'id_rev' =&gt; 1, 'id_reg_cont' =&gt; 2, 'nivel' =&gt; 21, 'familia' =&gt; 45, 'labores' =&gt; 4, 'regimen' =&gt; 'S', 'clasif' =&gt; '21.45.04'));</v>
      </c>
    </row>
    <row r="333" spans="1:1" x14ac:dyDescent="0.25">
      <c r="A333" t="str">
        <f ca="1">IF(Valores!B333&lt;&gt;"",   SUBSTITUTE(SUBSTITUTE($A$2, "{tbl}", d_TblName), "{values_array}", Valores!A333), "")</f>
        <v>$this-&gt;insert ('{{%puestos}}', array('clave' =&gt; 184504, 'descr' =&gt; 'DIBUJANTE DE TERCERA (DIBUJO GENERAL)', 'nombre' =&gt; '', 'puesto_stps' =&gt; 'DIBUJANTE TECNICO', 'clave_stps' =&gt; 313020700, 'activo' =&gt; 1, 'id_rev' =&gt; 1, 'id_reg_cont' =&gt; 2, 'nivel' =&gt; 18, 'familia' =&gt; 45, 'labores' =&gt; 4, 'regimen' =&gt; 'S', 'clasif' =&gt; '18.45.04'));</v>
      </c>
    </row>
    <row r="334" spans="1:1" x14ac:dyDescent="0.25">
      <c r="A334" t="str">
        <f ca="1">IF(Valores!B334&lt;&gt;"",   SUBSTITUTE(SUBSTITUTE($A$2, "{tbl}", d_TblName), "{values_array}", Valores!A334), "")</f>
        <v>$this-&gt;insert ('{{%puestos}}', array('clave' =&gt; 243706, 'descr' =&gt; 'DIETISTA', 'nombre' =&gt; '', 'puesto_stps' =&gt; 'DIETISTA', 'clave_stps' =&gt; 913030100, 'activo' =&gt; 1, 'id_rev' =&gt; 1, 'id_reg_cont' =&gt; 2, 'nivel' =&gt; 24, 'familia' =&gt; 37, 'labores' =&gt; 6, 'regimen' =&gt; 'S', 'clasif' =&gt; '24.37.06'));</v>
      </c>
    </row>
    <row r="335" spans="1:1" x14ac:dyDescent="0.25">
      <c r="A335" t="str">
        <f ca="1">IF(Valores!B335&lt;&gt;"",   SUBSTITUTE(SUBSTITUTE($A$2, "{tbl}", d_TblName), "{values_array}", Valores!A335), "")</f>
        <v>$this-&gt;insert ('{{%puestos}}', array('clave' =&gt; 115105, 'descr' =&gt; 'DINAMITERO', 'nombre' =&gt; '', 'puesto_stps' =&gt; 'DINAMITERO', 'clave_stps' =&gt; 222080200, 'activo' =&gt; 1, 'id_rev' =&gt; 1, 'id_reg_cont' =&gt; 2, 'nivel' =&gt; 11, 'familia' =&gt; 51, 'labores' =&gt; 5, 'regimen' =&gt; 'S', 'clasif' =&gt; '11.51.05'));</v>
      </c>
    </row>
    <row r="336" spans="1:1" x14ac:dyDescent="0.25">
      <c r="A336" t="str">
        <f ca="1">IF(Valores!B336&lt;&gt;"",   SUBSTITUTE(SUBSTITUTE($A$2, "{tbl}", d_TblName), "{values_array}", Valores!A336), "")</f>
        <v>$this-&gt;insert ('{{%puestos}}', array('clave' =&gt; 460107, 'descr' =&gt; 'DIRECTOR', 'nombre' =&gt; '', 'puesto_stps' =&gt; 'DIRECTOR GENERAL', 'clave_stps' =&gt; 825080101, 'activo' =&gt; 1, 'id_rev' =&gt; 1, 'id_reg_cont' =&gt; 1, 'nivel' =&gt; 46, 'familia' =&gt; 1, 'labores' =&gt; 7, 'regimen' =&gt; 'C', 'clasif' =&gt; '46.01.07'));</v>
      </c>
    </row>
    <row r="337" spans="1:1" x14ac:dyDescent="0.25">
      <c r="A337" t="str">
        <f ca="1">IF(Valores!B337&lt;&gt;"",   SUBSTITUTE(SUBSTITUTE($A$2, "{tbl}", d_TblName), "{values_array}", Valores!A337), "")</f>
        <v>$this-&gt;insert ('{{%puestos}}', array('clave' =&gt; 314804, 'descr' =&gt; 'DIRECTOR ""A"" DE GUARDERIA INFANTIL', 'nombre' =&gt; '', 'puesto_stps' =&gt; 'DIRECTOR INSTITUCIÃ‹N EDUCATIVA Pâ”ŒBLICA O PRIVADA', 'clave_stps' =&gt; 1125010100, 'activo' =&gt; 1, 'id_rev' =&gt; 1, 'id_reg_cont' =&gt; 1, 'nivel' =&gt; 31, 'familia' =&gt; 48, 'labores' =&gt; 4, 'regimen' =&gt; 'C', 'clasif' =&gt; '31.48.04'));</v>
      </c>
    </row>
    <row r="338" spans="1:1" x14ac:dyDescent="0.25">
      <c r="A338" t="str">
        <f ca="1">IF(Valores!B338&lt;&gt;"",   SUBSTITUTE(SUBSTITUTE($A$2, "{tbl}", d_TblName), "{values_array}", Valores!A338), "")</f>
        <v>$this-&gt;insert ('{{%puestos}}', array('clave' =&gt; 304804, 'descr' =&gt; 'DIRECTOR ""B"" DE GUARDERIA INFANTIL', 'nombre' =&gt; '', 'puesto_stps' =&gt; 'DIRECTOR INSTITUCIÃ‹N EDUCATIVA Pâ”ŒBLICA O PRIVADA', 'clave_stps' =&gt; 1125010100, 'activo' =&gt; 1, 'id_rev' =&gt; 1, 'id_reg_cont' =&gt; 1, 'nivel' =&gt; 30, 'familia' =&gt; 48, 'labores' =&gt; 4, 'regimen' =&gt; 'C', 'clasif' =&gt; '30.48.04'));</v>
      </c>
    </row>
    <row r="339" spans="1:1" x14ac:dyDescent="0.25">
      <c r="A339" t="str">
        <f ca="1">IF(Valores!B339&lt;&gt;"",   SUBSTITUTE(SUBSTITUTE($A$2, "{tbl}", d_TblName), "{values_array}", Valores!A339), "")</f>
        <v>$this-&gt;insert ('{{%puestos}}', array('clave' =&gt; 460101, 'descr' =&gt; 'DIRECTOR CORPORATIVO', 'nombre' =&gt; '', 'puesto_stps' =&gt; 'DIRECTOR GENERAL ADMINISTRATIVO', 'clave_stps' =&gt; 825080100, 'activo' =&gt; 1, 'id_rev' =&gt; 1, 'id_reg_cont' =&gt; 1, 'nivel' =&gt; 46, 'familia' =&gt; 1, 'labores' =&gt; 1, 'regimen' =&gt; 'C', 'clasif' =&gt; '46.01.01'));</v>
      </c>
    </row>
    <row r="340" spans="1:1" x14ac:dyDescent="0.25">
      <c r="A340" t="str">
        <f ca="1">IF(Valores!B340&lt;&gt;"",   SUBSTITUTE(SUBSTITUTE($A$2, "{tbl}", d_TblName), "{values_array}", Valores!A340), "")</f>
        <v>$this-&gt;insert ('{{%puestos}}', array('clave' =&gt; 362101, 'descr' =&gt; 'DIRECTOR DE CLINICA', 'nombre' =&gt; '', 'puesto_stps' =&gt; 'DIRECTOR DE CLâ•NICA U HOSPITAL', 'clave_stps' =&gt; 914020200, 'activo' =&gt; 1, 'id_rev' =&gt; 1, 'id_reg_cont' =&gt; 1, 'nivel' =&gt; 36, 'familia' =&gt; 21, 'labores' =&gt; 1, 'regimen' =&gt; 'C', 'clasif' =&gt; '36.21.01'));</v>
      </c>
    </row>
    <row r="341" spans="1:1" x14ac:dyDescent="0.25">
      <c r="A341" t="str">
        <f ca="1">IF(Valores!B341&lt;&gt;"",   SUBSTITUTE(SUBSTITUTE($A$2, "{tbl}", d_TblName), "{values_array}", Valores!A341), "")</f>
        <v>$this-&gt;insert ('{{%puestos}}', array('clave' =&gt; 372101, 'descr' =&gt; 'DIRECTOR DE CLINICA-HOSPITAL', 'nombre' =&gt; '', 'puesto_stps' =&gt; 'DIRECTOR DE CLâ•NICA U HOSPITAL', 'clave_stps' =&gt; 914020200, 'activo' =&gt; 1, 'id_rev' =&gt; 1, 'id_reg_cont' =&gt; 1, 'nivel' =&gt; 37, 'familia' =&gt; 21, 'labores' =&gt; 1, 'regimen' =&gt; 'C', 'clasif' =&gt; '37.21.01'));</v>
      </c>
    </row>
    <row r="342" spans="1:1" x14ac:dyDescent="0.25">
      <c r="A342" t="str">
        <f ca="1">IF(Valores!B342&lt;&gt;"",   SUBSTITUTE(SUBSTITUTE($A$2, "{tbl}", d_TblName), "{values_array}", Valores!A342), "")</f>
        <v>$this-&gt;insert ('{{%puestos}}', array('clave' =&gt; 352102, 'descr' =&gt; 'DIRECTOR DE CONSULTORIO DIRECTO', 'nombre' =&gt; '', 'puesto_stps' =&gt; 'DIRECTOR DE CLâ•NICA U HOSPITAL', 'clave_stps' =&gt; 914020200, 'activo' =&gt; 1, 'id_rev' =&gt; 1, 'id_reg_cont' =&gt; 1, 'nivel' =&gt; 35, 'familia' =&gt; 21, 'labores' =&gt; 2, 'regimen' =&gt; 'C', 'clasif' =&gt; '35.21.02'));</v>
      </c>
    </row>
    <row r="343" spans="1:1" x14ac:dyDescent="0.25">
      <c r="A343" t="str">
        <f ca="1">IF(Valores!B343&lt;&gt;"",   SUBSTITUTE(SUBSTITUTE($A$2, "{tbl}", d_TblName), "{values_array}", Valores!A343), "")</f>
        <v>$this-&gt;insert ('{{%puestos}}', array('clave' =&gt; 362106, 'descr' =&gt; 'DIRECTOR DE CONSULTORIO PERIFERICO', 'nombre' =&gt; '', 'puesto_stps' =&gt; 'DIRECTOR DE CLâ•NICA U HOSPITAL', 'clave_stps' =&gt; 914020200, 'activo' =&gt; 1, 'id_rev' =&gt; 1, 'id_reg_cont' =&gt; 1, 'nivel' =&gt; 36, 'familia' =&gt; 21, 'labores' =&gt; 6, 'regimen' =&gt; 'C', 'clasif' =&gt; '36.21.06'));</v>
      </c>
    </row>
    <row r="344" spans="1:1" x14ac:dyDescent="0.25">
      <c r="A344" t="str">
        <f ca="1">IF(Valores!B344&lt;&gt;"",   SUBSTITUTE(SUBSTITUTE($A$2, "{tbl}", d_TblName), "{values_array}", Valores!A344), "")</f>
        <v>$this-&gt;insert ('{{%puestos}}', array('clave' =&gt; 402101, 'descr' =&gt; 'DIRECTOR DE HOSPITAL CENTRAL O REGIONAL', 'nombre' =&gt; '', 'puesto_stps' =&gt; 'DIRECTOR DE CLâ•NICA U HOSPITAL', 'clave_stps' =&gt; 914020200, 'activo' =&gt; 1, 'id_rev' =&gt; 1, 'id_reg_cont' =&gt; 1, 'nivel' =&gt; 40, 'familia' =&gt; 21, 'labores' =&gt; 1, 'regimen' =&gt; 'C', 'clasif' =&gt; '40.21.01'));</v>
      </c>
    </row>
    <row r="345" spans="1:1" x14ac:dyDescent="0.25">
      <c r="A345" t="str">
        <f ca="1">IF(Valores!B345&lt;&gt;"",   SUBSTITUTE(SUBSTITUTE($A$2, "{tbl}", d_TblName), "{values_array}", Valores!A345), "")</f>
        <v>$this-&gt;insert ('{{%puestos}}', array('clave' =&gt; 392101, 'descr' =&gt; 'DIRECTOR DE HOSPITAL GENERAL', 'nombre' =&gt; '', 'puesto_stps' =&gt; 'DIRECTOR DE CLâ•NICA U HOSPITAL', 'clave_stps' =&gt; 914020200, 'activo' =&gt; 1, 'id_rev' =&gt; 1, 'id_reg_cont' =&gt; 1, 'nivel' =&gt; 39, 'familia' =&gt; 21, 'labores' =&gt; 1, 'regimen' =&gt; 'C', 'clasif' =&gt; '39.21.01'));</v>
      </c>
    </row>
    <row r="346" spans="1:1" x14ac:dyDescent="0.25">
      <c r="A346" t="str">
        <f ca="1">IF(Valores!B346&lt;&gt;"",   SUBSTITUTE(SUBSTITUTE($A$2, "{tbl}", d_TblName), "{values_array}", Valores!A346), "")</f>
        <v>$this-&gt;insert ('{{%puestos}}', array('clave' =&gt; 480101, 'descr' =&gt; 'DIRECTOR GENERAL', 'nombre' =&gt; '', 'puesto_stps' =&gt; 'DIRECTOR GENERAL', 'clave_stps' =&gt; 825080101, 'activo' =&gt; 1, 'id_rev' =&gt; 1, 'id_reg_cont' =&gt; 1, 'nivel' =&gt; 48, 'familia' =&gt; 1, 'labores' =&gt; 1, 'regimen' =&gt; 'C', 'clasif' =&gt; '48.01.01'));</v>
      </c>
    </row>
    <row r="347" spans="1:1" x14ac:dyDescent="0.25">
      <c r="A347" t="str">
        <f ca="1">IF(Valores!B347&lt;&gt;"",   SUBSTITUTE(SUBSTITUTE($A$2, "{tbl}", d_TblName), "{values_array}", Valores!A347), "")</f>
        <v>$this-&gt;insert ('{{%puestos}}', array('clave' =&gt; 460102, 'descr' =&gt; 'DIRECTOR GENERAL DE ORGANISMO SUBSIDIARIO', 'nombre' =&gt; '', 'puesto_stps' =&gt; 'DIRECTOR GENERAL ADMINISTRATIVO', 'clave_stps' =&gt; 825080100, 'activo' =&gt; 1, 'id_rev' =&gt; 1, 'id_reg_cont' =&gt; 1, 'nivel' =&gt; 46, 'familia' =&gt; 1, 'labores' =&gt; 2, 'regimen' =&gt; 'C', 'clasif' =&gt; '46.01.02'));</v>
      </c>
    </row>
    <row r="348" spans="1:1" x14ac:dyDescent="0.25">
      <c r="A348" t="str">
        <f ca="1">IF(Valores!B348&lt;&gt;"",   SUBSTITUTE(SUBSTITUTE($A$2, "{tbl}", d_TblName), "{values_array}", Valores!A348), "")</f>
        <v>$this-&gt;insert ('{{%puestos}}', array('clave' =&gt; 224604, 'descr' =&gt; 'DOCUMENTADOR ADUANAL DE IMPORTACIÃ‹N', 'nombre' =&gt; '', 'puesto_stps' =&gt; 'GESTOR ADUANA', 'clave_stps' =&gt; 833030100, 'activo' =&gt; 1, 'id_rev' =&gt; 1, 'id_reg_cont' =&gt; 2, 'nivel' =&gt; 22, 'familia' =&gt; 46, 'labores' =&gt; 4, 'regimen' =&gt; 'S', 'clasif' =&gt; '22.46.04'));</v>
      </c>
    </row>
    <row r="349" spans="1:1" x14ac:dyDescent="0.25">
      <c r="A349" t="str">
        <f ca="1">IF(Valores!B349&lt;&gt;"",   SUBSTITUTE(SUBSTITUTE($A$2, "{tbl}", d_TblName), "{values_array}", Valores!A349), "")</f>
        <v>$this-&gt;insert ('{{%puestos}}', array('clave' =&gt; 184703, 'descr' =&gt; 'DOCUMENTADOR DE BARCOS', 'nombre' =&gt; '', 'puesto_stps' =&gt; 'DESPACHADOR', 'clave_stps' =&gt; 613010201, 'activo' =&gt; 1, 'id_rev' =&gt; 1, 'id_reg_cont' =&gt; 2, 'nivel' =&gt; 18, 'familia' =&gt; 47, 'labores' =&gt; 3, 'regimen' =&gt; 'S', 'clasif' =&gt; '18.47.03'));</v>
      </c>
    </row>
    <row r="350" spans="1:1" x14ac:dyDescent="0.25">
      <c r="A350" t="str">
        <f ca="1">IF(Valores!B350&lt;&gt;"",   SUBSTITUTE(SUBSTITUTE($A$2, "{tbl}", d_TblName), "{values_array}", Valores!A350), "")</f>
        <v>$this-&gt;insert ('{{%puestos}}', array('clave' =&gt; 214701, 'descr' =&gt; 'DOCUMENTADOR DE EMBARQUES POR FERROCARRIL', 'nombre' =&gt; '', 'puesto_stps' =&gt; 'DESPACHADOR DE TRENES', 'clave_stps' =&gt; 613010200, 'activo' =&gt; 1, 'id_rev' =&gt; 1, 'id_reg_cont' =&gt; 2, 'nivel' =&gt; 21, 'familia' =&gt; 47, 'labores' =&gt; 1, 'regimen' =&gt; 'S', 'clasif' =&gt; '21.47.01'));</v>
      </c>
    </row>
    <row r="351" spans="1:1" x14ac:dyDescent="0.25">
      <c r="A351" t="str">
        <f ca="1">IF(Valores!B351&lt;&gt;"",   SUBSTITUTE(SUBSTITUTE($A$2, "{tbl}", d_TblName), "{values_array}", Valores!A351), "")</f>
        <v>$this-&gt;insert ('{{%puestos}}', array('clave' =&gt; 87314, 'descr' =&gt; 'DOMESTICO', 'nombre' =&gt; '', 'puesto_stps' =&gt; 'AFANADORA', 'clave_stps' =&gt; 772010100, 'activo' =&gt; 1, 'id_rev' =&gt; 1, 'id_reg_cont' =&gt; 2, 'nivel' =&gt; 8, 'familia' =&gt; 73, 'labores' =&gt; 14, 'regimen' =&gt; 'S', 'clasif' =&gt; '08.73.14'));</v>
      </c>
    </row>
    <row r="352" spans="1:1" x14ac:dyDescent="0.25">
      <c r="A352" t="str">
        <f ca="1">IF(Valores!B352&lt;&gt;"",   SUBSTITUTE(SUBSTITUTE($A$2, "{tbl}", d_TblName), "{values_array}", Valores!A352), "")</f>
        <v>$this-&gt;insert ('{{%puestos}}', array('clave' =&gt; 238405, 'descr' =&gt; 'DRAGADOR', 'nombre' =&gt; '', 'puesto_stps' =&gt; 'DRAGADOR TRIPULANTE DE DRAGA', 'clave_stps' =&gt; 322020100, 'activo' =&gt; 1, 'id_rev' =&gt; 1, 'id_reg_cont' =&gt; 2, 'nivel' =&gt; 23, 'familia' =&gt; 84, 'labores' =&gt; 5, 'regimen' =&gt; 'S', 'clasif' =&gt; '23.84.05'));</v>
      </c>
    </row>
    <row r="353" spans="1:1" x14ac:dyDescent="0.25">
      <c r="A353" t="str">
        <f ca="1">IF(Valores!B353&lt;&gt;"",   SUBSTITUTE(SUBSTITUTE($A$2, "{tbl}", d_TblName), "{values_array}", Valores!A353), "")</f>
        <v>$this-&gt;insert ('{{%puestos}}', array('clave' =&gt; 254804, 'descr' =&gt; 'EDUCADORA', 'nombre' =&gt; '', 'puesto_stps' =&gt; 'EDUCADORA', 'clave_stps' =&gt; 1123060100, 'activo' =&gt; 1, 'id_rev' =&gt; 1, 'id_reg_cont' =&gt; 2, 'nivel' =&gt; 25, 'familia' =&gt; 48, 'labores' =&gt; 4, 'regimen' =&gt; 'S', 'clasif' =&gt; '25.48.04'));</v>
      </c>
    </row>
    <row r="354" spans="1:1" x14ac:dyDescent="0.25">
      <c r="A354" t="str">
        <f ca="1">IF(Valores!B354&lt;&gt;"",   SUBSTITUTE(SUBSTITUTE($A$2, "{tbl}", d_TblName), "{values_array}", Valores!A354), "")</f>
        <v>$this-&gt;insert ('{{%puestos}}', array('clave' =&gt; 440101, 'descr' =&gt; 'EJECUTIVO ""A"" DE PEMEX PETROQUIMICA', 'nombre' =&gt; '', 'puesto_stps' =&gt; 'SECRETARIO TECNICO', 'clave_stps' =&gt; 824010200, 'activo' =&gt; 1, 'id_rev' =&gt; 1, 'id_reg_cont' =&gt; 1, 'nivel' =&gt; 44, 'familia' =&gt; 1, 'labores' =&gt; 1, 'regimen' =&gt; 'C', 'clasif' =&gt; '44.01.01'));</v>
      </c>
    </row>
    <row r="355" spans="1:1" x14ac:dyDescent="0.25">
      <c r="A355" t="str">
        <f ca="1">IF(Valores!B355&lt;&gt;"",   SUBSTITUTE(SUBSTITUTE($A$2, "{tbl}", d_TblName), "{values_array}", Valores!A355), "")</f>
        <v>$this-&gt;insert ('{{%puestos}}', array('clave' =&gt; 114309, 'descr' =&gt; 'EMPACADOR', 'nombre' =&gt; '', 'puesto_stps' =&gt; 'EMPACADOR', 'clave_stps' =&gt; 711030200, 'activo' =&gt; 1, 'id_rev' =&gt; 1, 'id_reg_cont' =&gt; 2, 'nivel' =&gt; 11, 'familia' =&gt; 43, 'labores' =&gt; 9, 'regimen' =&gt; 'S', 'clasif' =&gt; '11.43.09'));</v>
      </c>
    </row>
    <row r="356" spans="1:1" x14ac:dyDescent="0.25">
      <c r="A356" t="str">
        <f ca="1">IF(Valores!B356&lt;&gt;"",   SUBSTITUTE(SUBSTITUTE($A$2, "{tbl}", d_TblName), "{values_array}", Valores!A356), "")</f>
        <v>$this-&gt;insert ('{{%puestos}}', array('clave' =&gt; 234111, 'descr' =&gt; 'EMPLEADO DE VENTAS ""A"" (TERMINALES DE ALMACENAMIENTO Y REPARTO)', 'nombre' =&gt; '', 'puesto_stps' =&gt; 'AGENTE DE VENTAS', 'clave_stps' =&gt; 713040200, 'activo' =&gt; 1, 'id_rev' =&gt; 1, 'id_reg_cont' =&gt; 2, 'nivel' =&gt; 23, 'familia' =&gt; 41, 'labores' =&gt; 11, 'regimen' =&gt; 'S', 'clasif' =&gt; '23.41.11'));</v>
      </c>
    </row>
    <row r="357" spans="1:1" x14ac:dyDescent="0.25">
      <c r="A357" t="str">
        <f ca="1">IF(Valores!B357&lt;&gt;"",   SUBSTITUTE(SUBSTITUTE($A$2, "{tbl}", d_TblName), "{values_array}", Valores!A357), "")</f>
        <v>$this-&gt;insert ('{{%puestos}}', array('clave' =&gt; 224111, 'descr' =&gt; 'EMPLEADO DE VENTAS ""B"" (TERMINALES DE ALMACENAMIENTO Y REPARTO)', 'nombre' =&gt; '', 'puesto_stps' =&gt; 'AGENTE DE VENTAS', 'clave_stps' =&gt; 713040200, 'activo' =&gt; 1, 'id_rev' =&gt; 1, 'id_reg_cont' =&gt; 2, 'nivel' =&gt; 22, 'familia' =&gt; 41, 'labores' =&gt; 11, 'regimen' =&gt; 'S', 'clasif' =&gt; '22.41.11'));</v>
      </c>
    </row>
    <row r="358" spans="1:1" x14ac:dyDescent="0.25">
      <c r="A358" t="str">
        <f ca="1">IF(Valores!B358&lt;&gt;"",   SUBSTITUTE(SUBSTITUTE($A$2, "{tbl}", d_TblName), "{values_array}", Valores!A358), "")</f>
        <v>$this-&gt;insert ('{{%puestos}}', array('clave' =&gt; 204111, 'descr' =&gt; 'EMPLEADO DE VENTAS ""C"" (TERMINALES DE ALMACENAMIENTO Y REPARTO)', 'nombre' =&gt; '', 'puesto_stps' =&gt; 'AGENTE DE VENTAS', 'clave_stps' =&gt; 713040200, 'activo' =&gt; 1, 'id_rev' =&gt; 1, 'id_reg_cont' =&gt; 2, 'nivel' =&gt; 20, 'familia' =&gt; 41, 'labores' =&gt; 11, 'regimen' =&gt; 'S', 'clasif' =&gt; '20.41.11'));</v>
      </c>
    </row>
    <row r="359" spans="1:1" x14ac:dyDescent="0.25">
      <c r="A359" t="str">
        <f ca="1">IF(Valores!B359&lt;&gt;"",   SUBSTITUTE(SUBSTITUTE($A$2, "{tbl}", d_TblName), "{values_array}", Valores!A359), "")</f>
        <v>$this-&gt;insert ('{{%puestos}}', array('clave' =&gt; 289601, 'descr' =&gt; 'ENCARGADO TECNICO ""C"" SISTEMAS DE ESTADISTICA Y/O CONTROL', 'nombre' =&gt; '', 'puesto_stps' =&gt; 'ESTADISTICO EN GENERAL', 'clave_stps' =&gt; 1114060600, 'activo' =&gt; 1, 'id_rev' =&gt; 1, 'id_reg_cont' =&gt; 1, 'nivel' =&gt; 28, 'familia' =&gt; 96, 'labores' =&gt; 1, 'regimen' =&gt; 'C', 'clasif' =&gt; '28.96.01'));</v>
      </c>
    </row>
    <row r="360" spans="1:1" x14ac:dyDescent="0.25">
      <c r="A360" t="str">
        <f ca="1">IF(Valores!B360&lt;&gt;"",   SUBSTITUTE(SUBSTITUTE($A$2, "{tbl}", d_TblName), "{values_array}", Valores!A360), "")</f>
        <v>$this-&gt;insert ('{{%puestos}}', array('clave' =&gt; 289603, 'descr' =&gt; 'ENCARGADO TECNICO ""C"" SISTEMAS DE OPERACION', 'nombre' =&gt; '', 'puesto_stps' =&gt; 'ESTADISTICO EN GENERAL', 'clave_stps' =&gt; 1114060600, 'activo' =&gt; 1, 'id_rev' =&gt; 1, 'id_reg_cont' =&gt; 1, 'nivel' =&gt; 28, 'familia' =&gt; 96, 'labores' =&gt; 3, 'regimen' =&gt; 'C', 'clasif' =&gt; '28.96.03'));</v>
      </c>
    </row>
    <row r="361" spans="1:1" x14ac:dyDescent="0.25">
      <c r="A361" t="str">
        <f ca="1">IF(Valores!B361&lt;&gt;"",   SUBSTITUTE(SUBSTITUTE($A$2, "{tbl}", d_TblName), "{values_array}", Valores!A361), "")</f>
        <v>$this-&gt;insert ('{{%puestos}}', array('clave' =&gt; 269603, 'descr' =&gt; 'ENCARGADO TECNICO ""D"" SISTEMAS DE OPERACION', 'nombre' =&gt; '', 'puesto_stps' =&gt; 'ESTADISTICO EN GENERAL', 'clave_stps' =&gt; 1114060600, 'activo' =&gt; 1, 'id_rev' =&gt; 1, 'id_reg_cont' =&gt; 1, 'nivel' =&gt; 26, 'familia' =&gt; 96, 'labores' =&gt; 3, 'regimen' =&gt; 'C', 'clasif' =&gt; '26.96.03'));</v>
      </c>
    </row>
    <row r="362" spans="1:1" x14ac:dyDescent="0.25">
      <c r="A362" t="str">
        <f ca="1">IF(Valores!B362&lt;&gt;"",   SUBSTITUTE(SUBSTITUTE($A$2, "{tbl}", d_TblName), "{values_array}", Valores!A362), "")</f>
        <v>$this-&gt;insert ('{{%puestos}}', array('clave' =&gt; 248467, 'descr' =&gt; 'ENCARGADO DE EQUIPO MECANICO-MARINA DE ALTURA', 'nombre' =&gt; '', 'puesto_stps' =&gt; 'MECANICO', 'clave_stps' =&gt; 412010601, 'activo' =&gt; 1, 'id_rev' =&gt; 1, 'id_reg_cont' =&gt; 2, 'nivel' =&gt; 24, 'familia' =&gt; 84, 'labores' =&gt; 67, 'regimen' =&gt; 'S', 'clasif' =&gt; '24.84.67'));</v>
      </c>
    </row>
    <row r="363" spans="1:1" x14ac:dyDescent="0.25">
      <c r="A363" t="str">
        <f ca="1">IF(Valores!B363&lt;&gt;"",   SUBSTITUTE(SUBSTITUTE($A$2, "{tbl}", d_TblName), "{values_array}", Valores!A363), "")</f>
        <v>$this-&gt;insert ('{{%puestos}}', array('clave' =&gt; 238202, 'descr' =&gt; 'ENCARGADO DE MUELLES', 'nombre' =&gt; '', 'puesto_stps' =&gt; 'PRACTICO DE PUERTO', 'clave_stps' =&gt; 643030302, 'activo' =&gt; 1, 'id_rev' =&gt; 1, 'id_reg_cont' =&gt; 2, 'nivel' =&gt; 23, 'familia' =&gt; 82, 'labores' =&gt; 2, 'regimen' =&gt; 'S', 'clasif' =&gt; '23.82.02'));</v>
      </c>
    </row>
    <row r="364" spans="1:1" x14ac:dyDescent="0.25">
      <c r="A364" t="str">
        <f ca="1">IF(Valores!B364&lt;&gt;"",   SUBSTITUTE(SUBSTITUTE($A$2, "{tbl}", d_TblName), "{values_array}", Valores!A364), "")</f>
        <v>$this-&gt;insert ('{{%puestos}}', array('clave' =&gt; 248101, 'descr' =&gt; 'ENCARGADO ""A"" DE TRANSPORTES', 'nombre' =&gt; '', 'puesto_stps' =&gt; 'SUPERVISOR DE TRANSPORTACIÃ‹N', 'clave_stps' =&gt; 653020202, 'activo' =&gt; 1, 'id_rev' =&gt; 1, 'id_reg_cont' =&gt; 2, 'nivel' =&gt; 24, 'familia' =&gt; 81, 'labores' =&gt; 1, 'regimen' =&gt; 'S', 'clasif' =&gt; '24.81.01'));</v>
      </c>
    </row>
    <row r="365" spans="1:1" x14ac:dyDescent="0.25">
      <c r="A365" t="str">
        <f ca="1">IF(Valores!B365&lt;&gt;"",   SUBSTITUTE(SUBSTITUTE($A$2, "{tbl}", d_TblName), "{values_array}", Valores!A365), "")</f>
        <v>$this-&gt;insert ('{{%puestos}}', array('clave' =&gt; 228101, 'descr' =&gt; 'ENCARGADO ""B"" DE TRANSPORTES', 'nombre' =&gt; '', 'puesto_stps' =&gt; 'SUPERVISOR DE TRANSPORTACIÃ‹N', 'clave_stps' =&gt; 653020202, 'activo' =&gt; 1, 'id_rev' =&gt; 1, 'id_reg_cont' =&gt; 2, 'nivel' =&gt; 22, 'familia' =&gt; 81, 'labores' =&gt; 1, 'regimen' =&gt; 'S', 'clasif' =&gt; '22.81.01'));</v>
      </c>
    </row>
    <row r="366" spans="1:1" x14ac:dyDescent="0.25">
      <c r="A366" t="str">
        <f ca="1">IF(Valores!B366&lt;&gt;"",   SUBSTITUTE(SUBSTITUTE($A$2, "{tbl}", d_TblName), "{values_array}", Valores!A366), "")</f>
        <v>$this-&gt;insert ('{{%puestos}}', array('clave' =&gt; 187201, 'descr' =&gt; 'DESPACHADOR ENCARGADO DE BODEGA (CONTRAINCENDIO)', 'nombre' =&gt; '', 'puesto_stps' =&gt; 'BOMBERO', 'clave_stps' =&gt; 942010100, 'activo' =&gt; 1, 'id_rev' =&gt; 1, 'id_reg_cont' =&gt; 2, 'nivel' =&gt; 18, 'familia' =&gt; 72, 'labores' =&gt; 1, 'regimen' =&gt; 'S', 'clasif' =&gt; '18.72.01'));</v>
      </c>
    </row>
    <row r="367" spans="1:1" x14ac:dyDescent="0.25">
      <c r="A367" t="str">
        <f ca="1">IF(Valores!B367&lt;&gt;"",   SUBSTITUTE(SUBSTITUTE($A$2, "{tbl}", d_TblName), "{values_array}", Valores!A367), "")</f>
        <v>$this-&gt;insert ('{{%puestos}}', array('clave' =&gt; 247201, 'descr' =&gt; 'ENCARGADO DE MANIOBRAS Y OPERACION (CONTRAINCENDIO)', 'nombre' =&gt; '', 'puesto_stps' =&gt; 'BOMBERO', 'clave_stps' =&gt; 942010100, 'activo' =&gt; 1, 'id_rev' =&gt; 1, 'id_reg_cont' =&gt; 2, 'nivel' =&gt; 24, 'familia' =&gt; 72, 'labores' =&gt; 1, 'regimen' =&gt; 'S', 'clasif' =&gt; '24.72.01'));</v>
      </c>
    </row>
    <row r="368" spans="1:1" x14ac:dyDescent="0.25">
      <c r="A368" t="str">
        <f ca="1">IF(Valores!B368&lt;&gt;"",   SUBSTITUTE(SUBSTITUTE($A$2, "{tbl}", d_TblName), "{values_array}", Valores!A368), "")</f>
        <v>$this-&gt;insert ('{{%puestos}}', array('clave' =&gt; 266103, 'descr' =&gt; 'ENCARGADO DE MANTENIMIENTO', 'nombre' =&gt; '', 'puesto_stps' =&gt; 'JEFE DE CAMPO DE MANTENIMIENTO', 'clave_stps' =&gt; 454020200, 'activo' =&gt; 1, 'id_rev' =&gt; 1, 'id_reg_cont' =&gt; 2, 'nivel' =&gt; 26, 'familia' =&gt; 61, 'labores' =&gt; 3, 'regimen' =&gt; 'S', 'clasif' =&gt; '26.61.03'));</v>
      </c>
    </row>
    <row r="369" spans="1:1" x14ac:dyDescent="0.25">
      <c r="A369" t="str">
        <f ca="1">IF(Valores!B369&lt;&gt;"",   SUBSTITUTE(SUBSTITUTE($A$2, "{tbl}", d_TblName), "{values_array}", Valores!A369), "")</f>
        <v>$this-&gt;insert ('{{%puestos}}', array('clave' =&gt; 286103, 'descr' =&gt; 'ENCARGADO TECNICO ""B"" EN SISTEMAS DE MANTENIMIENTO', 'nombre' =&gt; '', 'puesto_stps' =&gt; 'JEFE DE CAMPO DE MANTENIMIENTO', 'clave_stps' =&gt; 454020200, 'activo' =&gt; 1, 'id_rev' =&gt; 1, 'id_reg_cont' =&gt; 2, 'nivel' =&gt; 28, 'familia' =&gt; 61, 'labores' =&gt; 3, 'regimen' =&gt; 'S', 'clasif' =&gt; '28.61.03'));</v>
      </c>
    </row>
    <row r="370" spans="1:1" x14ac:dyDescent="0.25">
      <c r="A370" t="str">
        <f ca="1">IF(Valores!B370&lt;&gt;"",   SUBSTITUTE(SUBSTITUTE($A$2, "{tbl}", d_TblName), "{values_array}", Valores!A370), "")</f>
        <v>$this-&gt;insert ('{{%puestos}}', array('clave' =&gt; 235834, 'descr' =&gt; 'ENCARGADO DE CONTROL DE SERVICIOS AUXILIARES', 'nombre' =&gt; '', 'puesto_stps' =&gt; 'SUPERVISOR-OPERADOR DE PLANTA', 'clave_stps' =&gt; 222010101, 'activo' =&gt; 1, 'id_rev' =&gt; 1, 'id_reg_cont' =&gt; 2, 'nivel' =&gt; 23, 'familia' =&gt; 58, 'labores' =&gt; 34, 'regimen' =&gt; 'S', 'clasif' =&gt; '23.58.34'));</v>
      </c>
    </row>
    <row r="371" spans="1:1" x14ac:dyDescent="0.25">
      <c r="A371" t="str">
        <f ca="1">IF(Valores!B371&lt;&gt;"",   SUBSTITUTE(SUBSTITUTE($A$2, "{tbl}", d_TblName), "{values_array}", Valores!A371), "")</f>
        <v>$this-&gt;insert ('{{%puestos}}', array('clave' =&gt; 255733, 'descr' =&gt; 'ENCARGADO ""A"" DE PLANTAS', 'nombre' =&gt; '', 'puesto_stps' =&gt; 'SUPERVISOR-OPERADOR DE PLANTA', 'clave_stps' =&gt; 222010101, 'activo' =&gt; 1, 'id_rev' =&gt; 1, 'id_reg_cont' =&gt; 2, 'nivel' =&gt; 25, 'familia' =&gt; 57, 'labores' =&gt; 33, 'regimen' =&gt; 'S', 'clasif' =&gt; '25.57.33'));</v>
      </c>
    </row>
    <row r="372" spans="1:1" x14ac:dyDescent="0.25">
      <c r="A372" t="str">
        <f ca="1">IF(Valores!B372&lt;&gt;"",   SUBSTITUTE(SUBSTITUTE($A$2, "{tbl}", d_TblName), "{values_array}", Valores!A372), "")</f>
        <v>$this-&gt;insert ('{{%puestos}}', array('clave' =&gt; 245733, 'descr' =&gt; 'ENCARGADO ""B"" DE PLANTAS', 'nombre' =&gt; '', 'puesto_stps' =&gt; 'SUPERVISOR-OPERADOR DE PLANTA', 'clave_stps' =&gt; 222010101, 'activo' =&gt; 1, 'id_rev' =&gt; 1, 'id_reg_cont' =&gt; 2, 'nivel' =&gt; 24, 'familia' =&gt; 57, 'labores' =&gt; 33, 'regimen' =&gt; 'S', 'clasif' =&gt; '24.57.33'));</v>
      </c>
    </row>
    <row r="373" spans="1:1" x14ac:dyDescent="0.25">
      <c r="A373" t="str">
        <f ca="1">IF(Valores!B373&lt;&gt;"",   SUBSTITUTE(SUBSTITUTE($A$2, "{tbl}", d_TblName), "{values_array}", Valores!A373), "")</f>
        <v>$this-&gt;insert ('{{%puestos}}', array('clave' =&gt; 235703, 'descr' =&gt; 'ENCARGADO ""C"" DE PLANTAS', 'nombre' =&gt; '', 'puesto_stps' =&gt; 'SUPERVISOR-OPERADOR DE PLANTA', 'clave_stps' =&gt; 222010101, 'activo' =&gt; 1, 'id_rev' =&gt; 1, 'id_reg_cont' =&gt; 2, 'nivel' =&gt; 23, 'familia' =&gt; 57, 'labores' =&gt; 3, 'regimen' =&gt; 'S', 'clasif' =&gt; '23.57.03'));</v>
      </c>
    </row>
    <row r="374" spans="1:1" x14ac:dyDescent="0.25">
      <c r="A374" t="str">
        <f ca="1">IF(Valores!B374&lt;&gt;"",   SUBSTITUTE(SUBSTITUTE($A$2, "{tbl}", d_TblName), "{values_array}", Valores!A374), "")</f>
        <v>$this-&gt;insert ('{{%puestos}}', array('clave' =&gt; 235706, 'descr' =&gt; 'ENCARGADO DE CONTROL DE PROCESOS', 'nombre' =&gt; '', 'puesto_stps' =&gt; 'SUPERVISOR-OPERADOR DE PLANTA', 'clave_stps' =&gt; 222010101, 'activo' =&gt; 1, 'id_rev' =&gt; 1, 'id_reg_cont' =&gt; 2, 'nivel' =&gt; 23, 'familia' =&gt; 57, 'labores' =&gt; 6, 'regimen' =&gt; 'S', 'clasif' =&gt; '23.57.06'));</v>
      </c>
    </row>
    <row r="375" spans="1:1" x14ac:dyDescent="0.25">
      <c r="A375" t="str">
        <f ca="1">IF(Valores!B375&lt;&gt;"",   SUBSTITUTE(SUBSTITUTE($A$2, "{tbl}", d_TblName), "{values_array}", Valores!A375), "")</f>
        <v>$this-&gt;insert ('{{%puestos}}', array('clave' =&gt; 245602, 'descr' =&gt; 'ENCARGADO ""A"" DE LABORATORIO', 'nombre' =&gt; '', 'puesto_stps' =&gt; 'LABORATORISTA QUâ•MICO INDUSTRIAL', 'clave_stps' =&gt; 1113020100, 'activo' =&gt; 1, 'id_rev' =&gt; 1, 'id_reg_cont' =&gt; 2, 'nivel' =&gt; 24, 'familia' =&gt; 56, 'labores' =&gt; 2, 'regimen' =&gt; 'S', 'clasif' =&gt; '24.56.02'));</v>
      </c>
    </row>
    <row r="376" spans="1:1" x14ac:dyDescent="0.25">
      <c r="A376" t="str">
        <f ca="1">IF(Valores!B376&lt;&gt;"",   SUBSTITUTE(SUBSTITUTE($A$2, "{tbl}", d_TblName), "{values_array}", Valores!A376), "")</f>
        <v>$this-&gt;insert ('{{%puestos}}', array('clave' =&gt; 235602, 'descr' =&gt; 'ENCARGADO ""B"" DE LABORATORIO', 'nombre' =&gt; '', 'puesto_stps' =&gt; 'LABORATORISTA QUâ•MICO INDUSTRIAL', 'clave_stps' =&gt; 1113020100, 'activo' =&gt; 1, 'id_rev' =&gt; 1, 'id_reg_cont' =&gt; 2, 'nivel' =&gt; 23, 'familia' =&gt; 56, 'labores' =&gt; 2, 'regimen' =&gt; 'S', 'clasif' =&gt; '23.56.02'));</v>
      </c>
    </row>
    <row r="377" spans="1:1" x14ac:dyDescent="0.25">
      <c r="A377" t="str">
        <f ca="1">IF(Valores!B377&lt;&gt;"",   SUBSTITUTE(SUBSTITUTE($A$2, "{tbl}", d_TblName), "{values_array}", Valores!A377), "")</f>
        <v>$this-&gt;insert ('{{%puestos}}', array('clave' =&gt; 225602, 'descr' =&gt; 'ENCARGADO ""C"" DE LABORATORIO', 'nombre' =&gt; '', 'puesto_stps' =&gt; 'LABORATORISTA QUâ•MICO INDUSTRIAL', 'clave_stps' =&gt; 1113020100, 'activo' =&gt; 1, 'id_rev' =&gt; 1, 'id_reg_cont' =&gt; 2, 'nivel' =&gt; 22, 'familia' =&gt; 56, 'labores' =&gt; 2, 'regimen' =&gt; 'S', 'clasif' =&gt; '22.56.02'));</v>
      </c>
    </row>
    <row r="378" spans="1:1" x14ac:dyDescent="0.25">
      <c r="A378" t="str">
        <f ca="1">IF(Valores!B378&lt;&gt;"",   SUBSTITUTE(SUBSTITUTE($A$2, "{tbl}", d_TblName), "{values_array}", Valores!A378), "")</f>
        <v>$this-&gt;insert ('{{%puestos}}', array('clave' =&gt; 225308, 'descr' =&gt; 'AUXILIAR DE ENCARGADO DE EQUIPOS DE TERMINACION Y REPARACION DE POZOS', 'nombre' =&gt; '', 'puesto_stps' =&gt; 'AYUDANTE DE PERFORADOR DE POZOS', 'clave_stps' =&gt; 221010100, 'activo' =&gt; 1, 'id_rev' =&gt; 1, 'id_reg_cont' =&gt; 2, 'nivel' =&gt; 22, 'familia' =&gt; 53, 'labores' =&gt; 8, 'regimen' =&gt; 'S', 'clasif' =&gt; '22.53.08'));</v>
      </c>
    </row>
    <row r="379" spans="1:1" x14ac:dyDescent="0.25">
      <c r="A379" t="str">
        <f ca="1">IF(Valores!B379&lt;&gt;"",   SUBSTITUTE(SUBSTITUTE($A$2, "{tbl}", d_TblName), "{values_array}", Valores!A379), "")</f>
        <v>$this-&gt;insert ('{{%puestos}}', array('clave' =&gt; 275308, 'descr' =&gt; 'ENCARGADO DE EQUIPO DE PRUEBAS HIDRâ”´ULICAS', 'nombre' =&gt; '', 'puesto_stps' =&gt; 'SUPERVISOR DE EQUIPO DE PERFORACION DE POZOS PETROLEROS', 'clave_stps' =&gt; 223030200, 'activo' =&gt; 1, 'id_rev' =&gt; 1, 'id_reg_cont' =&gt; 2, 'nivel' =&gt; 27, 'familia' =&gt; 53, 'labores' =&gt; 8, 'regimen' =&gt; 'S', 'clasif' =&gt; '27.53.08'));</v>
      </c>
    </row>
    <row r="380" spans="1:1" x14ac:dyDescent="0.25">
      <c r="A380" t="str">
        <f ca="1">IF(Valores!B380&lt;&gt;"",   SUBSTITUTE(SUBSTITUTE($A$2, "{tbl}", d_TblName), "{values_array}", Valores!A380), "")</f>
        <v>$this-&gt;insert ('{{%puestos}}', array('clave' =&gt; 295315, 'descr' =&gt; 'ENCARGADO DE EQUIPO TERMINACION Y REPARACION DE POZOS', 'nombre' =&gt; '', 'puesto_stps' =&gt; 'SUPERVISOR DE EQUIPO DE PERFORACION DE POZOS PETROLEROS', 'clave_stps' =&gt; 223030200, 'activo' =&gt; 1, 'id_rev' =&gt; 1, 'id_reg_cont' =&gt; 1, 'nivel' =&gt; 29, 'familia' =&gt; 53, 'labores' =&gt; 15, 'regimen' =&gt; 'C', 'clasif' =&gt; '29.53.15'));</v>
      </c>
    </row>
    <row r="381" spans="1:1" x14ac:dyDescent="0.25">
      <c r="A381" t="str">
        <f ca="1">IF(Valores!B381&lt;&gt;"",   SUBSTITUTE(SUBSTITUTE($A$2, "{tbl}", d_TblName), "{values_array}", Valores!A381), "")</f>
        <v>$this-&gt;insert ('{{%puestos}}', array('clave' =&gt; 315308, 'descr' =&gt; 'ENCARGADO DE INSPECCION TUBULAR', 'nombre' =&gt; '', 'puesto_stps' =&gt; 'INSPECTOR DE TUBERIAS DE PETRÃ‹LEO', 'clave_stps' =&gt; 223010200, 'activo' =&gt; 1, 'id_rev' =&gt; 1, 'id_reg_cont' =&gt; 1, 'nivel' =&gt; 31, 'familia' =&gt; 53, 'labores' =&gt; 8, 'regimen' =&gt; 'C', 'clasif' =&gt; '31.53.08'));</v>
      </c>
    </row>
    <row r="382" spans="1:1" x14ac:dyDescent="0.25">
      <c r="A382" t="str">
        <f ca="1">IF(Valores!B382&lt;&gt;"",   SUBSTITUTE(SUBSTITUTE($A$2, "{tbl}", d_TblName), "{values_array}", Valores!A382), "")</f>
        <v>$this-&gt;insert ('{{%puestos}}', array('clave' =&gt; 245307, 'descr' =&gt; 'ENCARGADO DE MALACATE PRODUCCION', 'nombre' =&gt; '', 'puesto_stps' =&gt; 'OPERADOR DE MALACATE', 'clave_stps' =&gt; 222020100, 'activo' =&gt; 1, 'id_rev' =&gt; 1, 'id_reg_cont' =&gt; 2, 'nivel' =&gt; 24, 'familia' =&gt; 53, 'labores' =&gt; 7, 'regimen' =&gt; 'S', 'clasif' =&gt; '24.53.07'));</v>
      </c>
    </row>
    <row r="383" spans="1:1" x14ac:dyDescent="0.25">
      <c r="A383" t="str">
        <f ca="1">IF(Valores!B383&lt;&gt;"",   SUBSTITUTE(SUBSTITUTE($A$2, "{tbl}", d_TblName), "{values_array}", Valores!A383), "")</f>
        <v>$this-&gt;insert ('{{%puestos}}', array('clave' =&gt; 235309, 'descr' =&gt; 'ENCARGADO DE MALACATE PRODUCCION (UNIDAD DE Lâ•NEA)', 'nombre' =&gt; '', 'puesto_stps' =&gt; 'OPERADOR DE MALACATE', 'clave_stps' =&gt; 222020100, 'activo' =&gt; 1, 'id_rev' =&gt; 1, 'id_reg_cont' =&gt; 2, 'nivel' =&gt; 23, 'familia' =&gt; 53, 'labores' =&gt; 9, 'regimen' =&gt; 'S', 'clasif' =&gt; '23.53.09'));</v>
      </c>
    </row>
    <row r="384" spans="1:1" x14ac:dyDescent="0.25">
      <c r="A384" t="str">
        <f ca="1">IF(Valores!B384&lt;&gt;"",   SUBSTITUTE(SUBSTITUTE($A$2, "{tbl}", d_TblName), "{values_array}", Valores!A384), "")</f>
        <v>$this-&gt;insert ('{{%puestos}}', array('clave' =&gt; 235313, 'descr' =&gt; 'ENCARGADO DE MANTENIMIENTO ELECTRICO (EQUIPO DE TERMINACION Y REPARACION DE POZOS)', 'nombre' =&gt; '', 'puesto_stps' =&gt; 'ELECTRICISTA', 'clave_stps' =&gt; 423030301, 'activo' =&gt; 1, 'id_rev' =&gt; 1, 'id_reg_cont' =&gt; 2, 'nivel' =&gt; 23, 'familia' =&gt; 53, 'labores' =&gt; 13, 'regimen' =&gt; 'S', 'clasif' =&gt; '23.53.13'));</v>
      </c>
    </row>
    <row r="385" spans="1:1" x14ac:dyDescent="0.25">
      <c r="A385" t="str">
        <f ca="1">IF(Valores!B385&lt;&gt;"",   SUBSTITUTE(SUBSTITUTE($A$2, "{tbl}", d_TblName), "{values_array}", Valores!A385), "")</f>
        <v>$this-&gt;insert ('{{%puestos}}', array('clave' =&gt; 235312, 'descr' =&gt; 'ENCARGADO DE MANTENIMIENTO MECANICO (EQUIPO DE TERMINACION Y REPARACION DE POZOS)', 'nombre' =&gt; '', 'puesto_stps' =&gt; 'MECANICO', 'clave_stps' =&gt; 412010601, 'activo' =&gt; 1, 'id_rev' =&gt; 1, 'id_reg_cont' =&gt; 2, 'nivel' =&gt; 23, 'familia' =&gt; 53, 'labores' =&gt; 12, 'regimen' =&gt; 'S', 'clasif' =&gt; '23.53.12'));</v>
      </c>
    </row>
    <row r="386" spans="1:1" x14ac:dyDescent="0.25">
      <c r="A386" t="str">
        <f ca="1">IF(Valores!B386&lt;&gt;"",   SUBSTITUTE(SUBSTITUTE($A$2, "{tbl}", d_TblName), "{values_array}", Valores!A386), "")</f>
        <v>$this-&gt;insert ('{{%puestos}}', array('clave' =&gt; 235306, 'descr' =&gt; 'ENCARGADO DE MANTENIMIENTO SOLDADURA (EQUIPO DE TERMINACION Y REPARACION DE POZOS)', 'nombre' =&gt; '', 'puesto_stps' =&gt; 'SOLDADOR', 'clave_stps' =&gt; 572240101, 'activo' =&gt; 1, 'id_rev' =&gt; 1, 'id_reg_cont' =&gt; 2, 'nivel' =&gt; 23, 'familia' =&gt; 53, 'labores' =&gt; 6, 'regimen' =&gt; 'S', 'clasif' =&gt; '23.53.06'));</v>
      </c>
    </row>
    <row r="387" spans="1:1" x14ac:dyDescent="0.25">
      <c r="A387" t="str">
        <f ca="1">IF(Valores!B387&lt;&gt;"",   SUBSTITUTE(SUBSTITUTE($A$2, "{tbl}", d_TblName), "{values_array}", Valores!A387), "")</f>
        <v>$this-&gt;insert ('{{%puestos}}', array('clave' =&gt; 205302, 'descr' =&gt; 'ENCARGADO DE OPERACION EQUIPO-PRESIONES Y MUESTREO DE FONDO', 'nombre' =&gt; '', 'puesto_stps' =&gt; 'SUPERVISOR DE EQUIPO DE PERFORACION DE POZOS PETROLEROS', 'clave_stps' =&gt; 223030200, 'activo' =&gt; 1, 'id_rev' =&gt; 1, 'id_reg_cont' =&gt; 2, 'nivel' =&gt; 20, 'familia' =&gt; 53, 'labores' =&gt; 2, 'regimen' =&gt; 'S', 'clasif' =&gt; '20.53.02'));</v>
      </c>
    </row>
    <row r="388" spans="1:1" x14ac:dyDescent="0.25">
      <c r="A388" t="str">
        <f ca="1">IF(Valores!B388&lt;&gt;"",   SUBSTITUTE(SUBSTITUTE($A$2, "{tbl}", d_TblName), "{values_array}", Valores!A388), "")</f>
        <v>$this-&gt;insert ('{{%puestos}}', array('clave' =&gt; 245203, 'descr' =&gt; 'ENCARGADO DE EQUIPO DE CEMENTACION ACIDIFICACIÃ‹N Y FRACTURAMIENTO', 'nombre' =&gt; '', 'puesto_stps' =&gt; 'CIMENTADOR DE POZOS DE PETRÃ‹LEO', 'clave_stps' =&gt; 222040100, 'activo' =&gt; 1, 'id_rev' =&gt; 1, 'id_reg_cont' =&gt; 2, 'nivel' =&gt; 24, 'familia' =&gt; 52, 'labores' =&gt; 3, 'regimen' =&gt; 'S', 'clasif' =&gt; '24.52.03'));</v>
      </c>
    </row>
    <row r="389" spans="1:1" x14ac:dyDescent="0.25">
      <c r="A389" t="str">
        <f ca="1">IF(Valores!B389&lt;&gt;"",   SUBSTITUTE(SUBSTITUTE($A$2, "{tbl}", d_TblName), "{values_array}", Valores!A389), "")</f>
        <v>$this-&gt;insert ('{{%puestos}}', array('clave' =&gt; 235213, 'descr' =&gt; 'ENCARGADO DE MANTENIMIENTO ELECTRICO (EQUIPOS DE PERFORACION)', 'nombre' =&gt; '', 'puesto_stps' =&gt; 'ELECTRICISTA', 'clave_stps' =&gt; 423030301, 'activo' =&gt; 1, 'id_rev' =&gt; 1, 'id_reg_cont' =&gt; 2, 'nivel' =&gt; 23, 'familia' =&gt; 52, 'labores' =&gt; 13, 'regimen' =&gt; 'S', 'clasif' =&gt; '23.52.13'));</v>
      </c>
    </row>
    <row r="390" spans="1:1" x14ac:dyDescent="0.25">
      <c r="A390" t="str">
        <f ca="1">IF(Valores!B390&lt;&gt;"",   SUBSTITUTE(SUBSTITUTE($A$2, "{tbl}", d_TblName), "{values_array}", Valores!A390), "")</f>
        <v>$this-&gt;insert ('{{%puestos}}', array('clave' =&gt; 235212, 'descr' =&gt; 'ENCARGADO DE MANTENIMIENTO MECANICO (EQUIPOS DE PERFORACION)', 'nombre' =&gt; '', 'puesto_stps' =&gt; 'MECANICO', 'clave_stps' =&gt; 412010601, 'activo' =&gt; 1, 'id_rev' =&gt; 1, 'id_reg_cont' =&gt; 2, 'nivel' =&gt; 23, 'familia' =&gt; 52, 'labores' =&gt; 12, 'regimen' =&gt; 'S', 'clasif' =&gt; '23.52.12'));</v>
      </c>
    </row>
    <row r="391" spans="1:1" x14ac:dyDescent="0.25">
      <c r="A391" t="str">
        <f ca="1">IF(Valores!B391&lt;&gt;"",   SUBSTITUTE(SUBSTITUTE($A$2, "{tbl}", d_TblName), "{values_array}", Valores!A391), "")</f>
        <v>$this-&gt;insert ('{{%puestos}}', array('clave' =&gt; 235206, 'descr' =&gt; 'ENCARGADO DE MANTENIMIENTO SOLDADURA (EQUIPOS DE PERFORACION)', 'nombre' =&gt; '', 'puesto_stps' =&gt; 'SOLDADOR EN GENERAL', 'clave_stps' =&gt; 572291200, 'activo' =&gt; 1, 'id_rev' =&gt; 1, 'id_reg_cont' =&gt; 2, 'nivel' =&gt; 23, 'familia' =&gt; 52, 'labores' =&gt; 6, 'regimen' =&gt; 'S', 'clasif' =&gt; '23.52.06'));</v>
      </c>
    </row>
    <row r="392" spans="1:1" x14ac:dyDescent="0.25">
      <c r="A392" t="str">
        <f ca="1">IF(Valores!B392&lt;&gt;"",   SUBSTITUTE(SUBSTITUTE($A$2, "{tbl}", d_TblName), "{values_array}", Valores!A392), "")</f>
        <v>$this-&gt;insert ('{{%puestos}}', array('clave' =&gt; 245204, 'descr' =&gt; 'ENCARGADO DE OPERACION DE EQUIPOS ESPECIALES', 'nombre' =&gt; '', 'puesto_stps' =&gt; 'SUPERVISOR DE EQUIPO DE PERFORACION DE POZOS PETROLEROS', 'clave_stps' =&gt; 223030200, 'activo' =&gt; 1, 'id_rev' =&gt; 1, 'id_reg_cont' =&gt; 2, 'nivel' =&gt; 24, 'familia' =&gt; 52, 'labores' =&gt; 4, 'regimen' =&gt; 'S', 'clasif' =&gt; '24.52.04'));</v>
      </c>
    </row>
    <row r="393" spans="1:1" x14ac:dyDescent="0.25">
      <c r="A393" t="str">
        <f ca="1">IF(Valores!B393&lt;&gt;"",   SUBSTITUTE(SUBSTITUTE($A$2, "{tbl}", d_TblName), "{values_array}", Valores!A393), "")</f>
        <v>$this-&gt;insert ('{{%puestos}}', array('clave' =&gt; 295208, 'descr' =&gt; 'ENCARGADO DE OPERACION EQUIPO (MAGNAFLUX Y/O SONOSCOPE)', 'nombre' =&gt; '', 'puesto_stps' =&gt; 'INSPECTOR DE TUBERIAS DE PETRÃ‹LEO', 'clave_stps' =&gt; 223010200, 'activo' =&gt; 1, 'id_rev' =&gt; 1, 'id_reg_cont' =&gt; 2, 'nivel' =&gt; 29, 'familia' =&gt; 52, 'labores' =&gt; 8, 'regimen' =&gt; 'S', 'clasif' =&gt; '29.52.08'));</v>
      </c>
    </row>
    <row r="394" spans="1:1" x14ac:dyDescent="0.25">
      <c r="A394" t="str">
        <f ca="1">IF(Valores!B394&lt;&gt;"",   SUBSTITUTE(SUBSTITUTE($A$2, "{tbl}", d_TblName), "{values_array}", Valores!A394), "")</f>
        <v>$this-&gt;insert ('{{%puestos}}', array('clave' =&gt; 225211, 'descr' =&gt; 'ENCARGADO DE U. DE TRANSPORTE PARA MANTENIMIENTO EQUIPO PERFORACION Y/O TERMINACION Y REPARACION DE POZOS', 'nombre' =&gt; '', 'puesto_stps' =&gt; 'SUPERVISOR DE TRANSPORTE TERRESTRE', 'clave_stps' =&gt; 653020300, 'activo' =&gt; 1, 'id_rev' =&gt; 1, 'id_reg_cont' =&gt; 2, 'nivel' =&gt; 22, 'familia' =&gt; 52, 'labores' =&gt; 11, 'regimen' =&gt; 'S', 'clasif' =&gt; '22.52.11'));</v>
      </c>
    </row>
    <row r="395" spans="1:1" x14ac:dyDescent="0.25">
      <c r="A395" t="str">
        <f ca="1">IF(Valores!B395&lt;&gt;"",   SUBSTITUTE(SUBSTITUTE($A$2, "{tbl}", d_TblName), "{values_array}", Valores!A395), "")</f>
        <v>$this-&gt;insert ('{{%puestos}}', array('clave' =&gt; 235209, 'descr' =&gt; 'ENCARGADO DE U. DE TRANSPORTE PARA MOVIMIENTO EQUIPO PERFORACION Y/O TERMINACION Y REPARACION DE POZOS', 'nombre' =&gt; 'ENCARGADO DE UNIDAD', 'puesto_stps' =&gt; 'SUPERVISOR DE TRANSPORTE TERRESTRE', 'clave_stps' =&gt; 653020300, 'activo' =&gt; 1, 'id_rev' =&gt; 1, 'id_reg_cont' =&gt; 2, 'nivel' =&gt; 23, 'familia' =&gt; 52, 'labores' =&gt; 9, 'regimen' =&gt; 'S', 'clasif' =&gt; '23.52.09'));</v>
      </c>
    </row>
    <row r="396" spans="1:1" x14ac:dyDescent="0.25">
      <c r="A396" t="str">
        <f ca="1">IF(Valores!B396&lt;&gt;"",   SUBSTITUTE(SUBSTITUTE($A$2, "{tbl}", d_TblName), "{values_array}", Valores!A396), "")</f>
        <v>$this-&gt;insert ('{{%puestos}}', array('clave' =&gt; 295204, 'descr' =&gt; 'ENCARGADO TECNICO DE PLANTA DE FLUIDOS PERFORACION', 'nombre' =&gt; '', 'puesto_stps' =&gt; 'TECNICO EN PERFORACION DE POZOS DE PETRÃ‹LEO Y GAS', 'clave_stps' =&gt; 222090100, 'activo' =&gt; 1, 'id_rev' =&gt; 1, 'id_reg_cont' =&gt; 1, 'nivel' =&gt; 29, 'familia' =&gt; 52, 'labores' =&gt; 4, 'regimen' =&gt; 'C', 'clasif' =&gt; '29.52.04'));</v>
      </c>
    </row>
    <row r="397" spans="1:1" x14ac:dyDescent="0.25">
      <c r="A397" t="str">
        <f ca="1">IF(Valores!B397&lt;&gt;"",   SUBSTITUTE(SUBSTITUTE($A$2, "{tbl}", d_TblName), "{values_array}", Valores!A397), "")</f>
        <v>$this-&gt;insert ('{{%puestos}}', array('clave' =&gt; 234601, 'descr' =&gt; 'ENCARGADO DE TRAMITACIÃ‹N ADUANAL DE IMPORTACIÃ‹N', 'nombre' =&gt; '', 'puesto_stps' =&gt; 'GESTOR ADUANA', 'clave_stps' =&gt; 833030100, 'activo' =&gt; 1, 'id_rev' =&gt; 1, 'id_reg_cont' =&gt; 2, 'nivel' =&gt; 23, 'familia' =&gt; 46, 'labores' =&gt; 1, 'regimen' =&gt; 'S', 'clasif' =&gt; '23.46.01'));</v>
      </c>
    </row>
    <row r="398" spans="1:1" x14ac:dyDescent="0.25">
      <c r="A398" t="str">
        <f ca="1">IF(Valores!B398&lt;&gt;"",   SUBSTITUTE(SUBSTITUTE($A$2, "{tbl}", d_TblName), "{values_array}", Valores!A398), "")</f>
        <v>$this-&gt;insert ('{{%puestos}}', array('clave' =&gt; 244404, 'descr' =&gt; 'ENCARGADO ""A"" (TRABAJOS GENERALES DE OFICINA COMERCIALES Y DE ADMINISTRACIÃ‹N)', 'nombre' =&gt; '', 'puesto_stps' =&gt; 'SECRETARIA', 'clave_stps' =&gt; 823080201, 'activo' =&gt; 1, 'id_rev' =&gt; 1, 'id_reg_cont' =&gt; 2, 'nivel' =&gt; 24, 'familia' =&gt; 44, 'labores' =&gt; 4, 'regimen' =&gt; 'S', 'clasif' =&gt; '24.44.04'));</v>
      </c>
    </row>
    <row r="399" spans="1:1" x14ac:dyDescent="0.25">
      <c r="A399" t="str">
        <f ca="1">IF(Valores!B399&lt;&gt;"",   SUBSTITUTE(SUBSTITUTE($A$2, "{tbl}", d_TblName), "{values_array}", Valores!A399), "")</f>
        <v>$this-&gt;insert ('{{%puestos}}', array('clave' =&gt; 234404, 'descr' =&gt; 'ENCARGADO ""B"" (TRABAJOS GENERALES DE OFICINA COMERCIALES Y DE ADMINISTRACIÃ‹N)', 'nombre' =&gt; '', 'puesto_stps' =&gt; 'SECRETARIA', 'clave_stps' =&gt; 823080201, 'activo' =&gt; 1, 'id_rev' =&gt; 1, 'id_reg_cont' =&gt; 2, 'nivel' =&gt; 23, 'familia' =&gt; 44, 'labores' =&gt; 4, 'regimen' =&gt; 'S', 'clasif' =&gt; '23.44.04'));</v>
      </c>
    </row>
    <row r="400" spans="1:1" x14ac:dyDescent="0.25">
      <c r="A400" t="str">
        <f ca="1">IF(Valores!B400&lt;&gt;"",   SUBSTITUTE(SUBSTITUTE($A$2, "{tbl}", d_TblName), "{values_array}", Valores!A400), "")</f>
        <v>$this-&gt;insert ('{{%puestos}}', array('clave' =&gt; 224404, 'descr' =&gt; 'ENCARGADO ""C"" (TRABAJOS GENERALES DE OFICINA COMERCIALES Y DE ADMINISTRACIÃ‹N)', 'nombre' =&gt; '', 'puesto_stps' =&gt; 'SECRETARIA', 'clave_stps' =&gt; 823080201, 'activo' =&gt; 1, 'id_rev' =&gt; 1, 'id_reg_cont' =&gt; 2, 'nivel' =&gt; 22, 'familia' =&gt; 44, 'labores' =&gt; 4, 'regimen' =&gt; 'S', 'clasif' =&gt; '22.44.04'));</v>
      </c>
    </row>
    <row r="401" spans="1:1" x14ac:dyDescent="0.25">
      <c r="A401" t="str">
        <f ca="1">IF(Valores!B401&lt;&gt;"",   SUBSTITUTE(SUBSTITUTE($A$2, "{tbl}", d_TblName), "{values_array}", Valores!A401), "")</f>
        <v>$this-&gt;insert ('{{%puestos}}', array('clave' =&gt; 214307, 'descr' =&gt; 'DESPACHADOR ENCARGADO DE BODEGA', 'nombre' =&gt; '', 'puesto_stps' =&gt; 'ALMACENERO', 'clave_stps' =&gt; 822020101, 'activo' =&gt; 1, 'id_rev' =&gt; 1, 'id_reg_cont' =&gt; 2, 'nivel' =&gt; 21, 'familia' =&gt; 43, 'labores' =&gt; 7, 'regimen' =&gt; 'S', 'clasif' =&gt; '21.43.07'));</v>
      </c>
    </row>
    <row r="402" spans="1:1" x14ac:dyDescent="0.25">
      <c r="A402" t="str">
        <f ca="1">IF(Valores!B402&lt;&gt;"",   SUBSTITUTE(SUBSTITUTE($A$2, "{tbl}", d_TblName), "{values_array}", Valores!A402), "")</f>
        <v>$this-&gt;insert ('{{%puestos}}', array('clave' =&gt; 244108, 'descr' =&gt; 'ENCARGADO ""A"" DE SECCIÃ‹N CONTABLE', 'nombre' =&gt; '', 'puesto_stps' =&gt; 'AYUDANTE CONTABLE', 'clave_stps' =&gt; 823010402, 'activo' =&gt; 1, 'id_rev' =&gt; 1, 'id_reg_cont' =&gt; 2, 'nivel' =&gt; 24, 'familia' =&gt; 41, 'labores' =&gt; 8, 'regimen' =&gt; 'S', 'clasif' =&gt; '24.41.08'));</v>
      </c>
    </row>
    <row r="403" spans="1:1" x14ac:dyDescent="0.25">
      <c r="A403" t="str">
        <f ca="1">IF(Valores!B403&lt;&gt;"",   SUBSTITUTE(SUBSTITUTE($A$2, "{tbl}", d_TblName), "{values_array}", Valores!A403), "")</f>
        <v>$this-&gt;insert ('{{%puestos}}', array('clave' =&gt; 234108, 'descr' =&gt; 'ENCARGADO ""B"" DE SECCIÃ‹N CONTABLE', 'nombre' =&gt; '', 'puesto_stps' =&gt; 'AYUDANTE CONTABLE', 'clave_stps' =&gt; 823010402, 'activo' =&gt; 1, 'id_rev' =&gt; 1, 'id_reg_cont' =&gt; 2, 'nivel' =&gt; 23, 'familia' =&gt; 41, 'labores' =&gt; 8, 'regimen' =&gt; 'S', 'clasif' =&gt; '23.41.08'));</v>
      </c>
    </row>
    <row r="404" spans="1:1" x14ac:dyDescent="0.25">
      <c r="A404" t="str">
        <f ca="1">IF(Valores!B404&lt;&gt;"",   SUBSTITUTE(SUBSTITUTE($A$2, "{tbl}", d_TblName), "{values_array}", Valores!A404), "")</f>
        <v>$this-&gt;insert ('{{%puestos}}', array('clave' =&gt; 303706, 'descr' =&gt; 'ENCARGADO DE LABORATORIO', 'nombre' =&gt; '', 'puesto_stps' =&gt; 'TECNICO DE LABORATORIO MEDICO', 'clave_stps' =&gt; 913120300, 'activo' =&gt; 1, 'id_rev' =&gt; 1, 'id_reg_cont' =&gt; 1, 'nivel' =&gt; 30, 'familia' =&gt; 37, 'labores' =&gt; 6, 'regimen' =&gt; 'C', 'clasif' =&gt; '30.37.06'));</v>
      </c>
    </row>
    <row r="405" spans="1:1" x14ac:dyDescent="0.25">
      <c r="A405" t="str">
        <f ca="1">IF(Valores!B405&lt;&gt;"",   SUBSTITUTE(SUBSTITUTE($A$2, "{tbl}", d_TblName), "{values_array}", Valores!A405), "")</f>
        <v>$this-&gt;insert ('{{%puestos}}', array('clave' =&gt; 313706, 'descr' =&gt; 'ENCARGADO DE LABORATORIO DE ANALISIS CLINICO Y ANATOMIA PATOLOGICA', 'nombre' =&gt; '', 'puesto_stps' =&gt; 'TECNICO DE LABORATORIO MEDICO', 'clave_stps' =&gt; 913120300, 'activo' =&gt; 1, 'id_rev' =&gt; 1, 'id_reg_cont' =&gt; 1, 'nivel' =&gt; 31, 'familia' =&gt; 37, 'labores' =&gt; 6, 'regimen' =&gt; 'C', 'clasif' =&gt; '31.37.06'));</v>
      </c>
    </row>
    <row r="406" spans="1:1" x14ac:dyDescent="0.25">
      <c r="A406" t="str">
        <f ca="1">IF(Valores!B406&lt;&gt;"",   SUBSTITUTE(SUBSTITUTE($A$2, "{tbl}", d_TblName), "{values_array}", Valores!A406), "")</f>
        <v>$this-&gt;insert ('{{%puestos}}', array('clave' =&gt; 332903, 'descr' =&gt; 'ENCARGADO ""A"" DE ESPECIALIDAD TECNICA INFORMATICA', 'nombre' =&gt; '', 'puesto_stps' =&gt; 'TECNICO EN INFORMâ”´TICA', 'clave_stps' =&gt; 443020500, 'activo' =&gt; 1, 'id_rev' =&gt; 1, 'id_reg_cont' =&gt; 1, 'nivel' =&gt; 33, 'familia' =&gt; 29, 'labores' =&gt; 3, 'regimen' =&gt; 'C', 'clasif' =&gt; '33.29.03'));</v>
      </c>
    </row>
    <row r="407" spans="1:1" x14ac:dyDescent="0.25">
      <c r="A407" t="str">
        <f ca="1">IF(Valores!B407&lt;&gt;"",   SUBSTITUTE(SUBSTITUTE($A$2, "{tbl}", d_TblName), "{values_array}", Valores!A407), "")</f>
        <v>$this-&gt;insert ('{{%puestos}}', array('clave' =&gt; 322907, 'descr' =&gt; 'ENCARGADO DE ESPECIALIDAD TECNICA DE INFORMATICA DE ZONA', 'nombre' =&gt; '', 'puesto_stps' =&gt; 'TECNICO EN INFORMâ”´TICA', 'clave_stps' =&gt; 443020500, 'activo' =&gt; 1, 'id_rev' =&gt; 1, 'id_reg_cont' =&gt; 1, 'nivel' =&gt; 32, 'familia' =&gt; 29, 'labores' =&gt; 7, 'regimen' =&gt; 'C', 'clasif' =&gt; '32.29.07'));</v>
      </c>
    </row>
    <row r="408" spans="1:1" x14ac:dyDescent="0.25">
      <c r="A408" t="str">
        <f ca="1">IF(Valores!B408&lt;&gt;"",   SUBSTITUTE(SUBSTITUTE($A$2, "{tbl}", d_TblName), "{values_array}", Valores!A408), "")</f>
        <v>$this-&gt;insert ('{{%puestos}}', array('clave' =&gt; 272907, 'descr' =&gt; 'ENCARGADO DE OPERACION DE SISTEMAS DE COMPUTO ELECTRONICO', 'nombre' =&gt; '', 'puesto_stps' =&gt; 'TECNICO EN SISTEMAS DE COMPUTO', 'clave_stps' =&gt; 443020303, 'activo' =&gt; 1, 'id_rev' =&gt; 1, 'id_reg_cont' =&gt; 2, 'nivel' =&gt; 27, 'familia' =&gt; 29, 'labores' =&gt; 7, 'regimen' =&gt; 'S', 'clasif' =&gt; '27.29.07'));</v>
      </c>
    </row>
    <row r="409" spans="1:1" x14ac:dyDescent="0.25">
      <c r="A409" t="str">
        <f ca="1">IF(Valores!B409&lt;&gt;"",   SUBSTITUTE(SUBSTITUTE($A$2, "{tbl}", d_TblName), "{values_array}", Valores!A409), "")</f>
        <v>$this-&gt;insert ('{{%puestos}}', array('clave' =&gt; 252807, 'descr' =&gt; 'ENCARGADO DE OPERACION DE EQUIPO DE TELECOMUNICACIONES', 'nombre' =&gt; '', 'puesto_stps' =&gt; 'TECNICO EN TELECOMUNICACIONES', 'clave_stps' =&gt; 452020200, 'activo' =&gt; 1, 'id_rev' =&gt; 1, 'id_reg_cont' =&gt; 2, 'nivel' =&gt; 25, 'familia' =&gt; 28, 'labores' =&gt; 7, 'regimen' =&gt; 'S', 'clasif' =&gt; '25.28.07'));</v>
      </c>
    </row>
    <row r="410" spans="1:1" x14ac:dyDescent="0.25">
      <c r="A410" t="str">
        <f ca="1">IF(Valores!B410&lt;&gt;"",   SUBSTITUTE(SUBSTITUTE($A$2, "{tbl}", d_TblName), "{values_array}", Valores!A410), "")</f>
        <v>$this-&gt;insert ('{{%puestos}}', array('clave' =&gt; 272806, 'descr' =&gt; 'ENCARGADO DE TELECOMUNICACIONES EN ESTACIONES COSTANERAS', 'nombre' =&gt; '', 'puesto_stps' =&gt; 'TECNICO EN TELECOMUNICACIONES', 'clave_stps' =&gt; 452020200, 'activo' =&gt; 1, 'id_rev' =&gt; 1, 'id_reg_cont' =&gt; 2, 'nivel' =&gt; 27, 'familia' =&gt; 28, 'labores' =&gt; 6, 'regimen' =&gt; 'S', 'clasif' =&gt; '27.28.06'));</v>
      </c>
    </row>
    <row r="411" spans="1:1" x14ac:dyDescent="0.25">
      <c r="A411" t="str">
        <f ca="1">IF(Valores!B411&lt;&gt;"",   SUBSTITUTE(SUBSTITUTE($A$2, "{tbl}", d_TblName), "{values_array}", Valores!A411), "")</f>
        <v>$this-&gt;insert ('{{%puestos}}', array('clave' =&gt; 312001, 'descr' =&gt; 'ENCARGADO ""A"" DE ASUNTOS DE PERSONAL', 'nombre' =&gt; '', 'puesto_stps' =&gt; 'ASESOR DE PERSONAL', 'clave_stps' =&gt; 1123020301, 'activo' =&gt; 1, 'id_rev' =&gt; 1, 'id_reg_cont' =&gt; 1, 'nivel' =&gt; 31, 'familia' =&gt; 20, 'labores' =&gt; 1, 'regimen' =&gt; 'C', 'clasif' =&gt; '31.20.01'));</v>
      </c>
    </row>
    <row r="412" spans="1:1" x14ac:dyDescent="0.25">
      <c r="A412" t="str">
        <f ca="1">IF(Valores!B412&lt;&gt;"",   SUBSTITUTE(SUBSTITUTE($A$2, "{tbl}", d_TblName), "{values_array}", Valores!A412), "")</f>
        <v>$this-&gt;insert ('{{%puestos}}', array('clave' =&gt; 292001, 'descr' =&gt; 'ENCARGADO ""B"" DE ASUNTOS DE PERSONAL', 'nombre' =&gt; '', 'puesto_stps' =&gt; 'ASESOR DE PERSONAL', 'clave_stps' =&gt; 1123020301, 'activo' =&gt; 1, 'id_rev' =&gt; 1, 'id_reg_cont' =&gt; 1, 'nivel' =&gt; 29, 'familia' =&gt; 20, 'labores' =&gt; 1, 'regimen' =&gt; 'C', 'clasif' =&gt; '29.20.01'));</v>
      </c>
    </row>
    <row r="413" spans="1:1" x14ac:dyDescent="0.25">
      <c r="A413" t="str">
        <f ca="1">IF(Valores!B413&lt;&gt;"",   SUBSTITUTE(SUBSTITUTE($A$2, "{tbl}", d_TblName), "{values_array}", Valores!A413), "")</f>
        <v>$this-&gt;insert ('{{%puestos}}', array('clave' =&gt; 273701, 'descr' =&gt; 'ENFERMERA ESPECIALISTA (CARDIOLOGâ•A) EN HOSPITAL CENTRAL O REGIONAL', 'nombre' =&gt; '', 'puesto_stps' =&gt; 'ENFERMERA', 'clave_stps' =&gt; 912030400, 'activo' =&gt; 1, 'id_rev' =&gt; 1, 'id_reg_cont' =&gt; 2, 'nivel' =&gt; 27, 'familia' =&gt; 37, 'labores' =&gt; 1, 'regimen' =&gt; 'S', 'clasif' =&gt; '27.37.01'));</v>
      </c>
    </row>
    <row r="414" spans="1:1" x14ac:dyDescent="0.25">
      <c r="A414" t="str">
        <f ca="1">IF(Valores!B414&lt;&gt;"",   SUBSTITUTE(SUBSTITUTE($A$2, "{tbl}", d_TblName), "{values_array}", Valores!A414), "")</f>
        <v>$this-&gt;insert ('{{%puestos}}', array('clave' =&gt; 273710, 'descr' =&gt; 'ENFERMERA ESPECIALISTA (GERIATRâ•A) EN HOSPITAL CENTRAL REGIONAL O GENERAL', 'nombre' =&gt; '', 'puesto_stps' =&gt; 'ENFERMERA', 'clave_stps' =&gt; 912030400, 'activo' =&gt; 1, 'id_rev' =&gt; 1, 'id_reg_cont' =&gt; 2, 'nivel' =&gt; 27, 'familia' =&gt; 37, 'labores' =&gt; 10, 'regimen' =&gt; 'S', 'clasif' =&gt; '27.37.10'));</v>
      </c>
    </row>
    <row r="415" spans="1:1" x14ac:dyDescent="0.25">
      <c r="A415" t="str">
        <f ca="1">IF(Valores!B415&lt;&gt;"",   SUBSTITUTE(SUBSTITUTE($A$2, "{tbl}", d_TblName), "{values_array}", Valores!A415), "")</f>
        <v>$this-&gt;insert ('{{%puestos}}', array('clave' =&gt; 273712, 'descr' =&gt; 'ENFERMERA ESPECIALISTA (NEFROLOGâ•A) EN HOSPITAL CENTRAL O REGIONAL', 'nombre' =&gt; '', 'puesto_stps' =&gt; 'ENFERMERA', 'clave_stps' =&gt; 912030400, 'activo' =&gt; 1, 'id_rev' =&gt; 1, 'id_reg_cont' =&gt; 2, 'nivel' =&gt; 27, 'familia' =&gt; 37, 'labores' =&gt; 12, 'regimen' =&gt; 'S', 'clasif' =&gt; '27.37.12'));</v>
      </c>
    </row>
    <row r="416" spans="1:1" x14ac:dyDescent="0.25">
      <c r="A416" t="str">
        <f ca="1">IF(Valores!B416&lt;&gt;"",   SUBSTITUTE(SUBSTITUTE($A$2, "{tbl}", d_TblName), "{values_array}", Valores!A416), "")</f>
        <v>$this-&gt;insert ('{{%puestos}}', array('clave' =&gt; 273708, 'descr' =&gt; 'ENFERMERA ESPECIALISTA (ONCOLOGâ•A) EN HOSPITAL CENTRAL O REGIONAL', 'nombre' =&gt; '', 'puesto_stps' =&gt; 'ENFERMERA', 'clave_stps' =&gt; 913040101, 'activo' =&gt; 1, 'id_rev' =&gt; 1, 'id_reg_cont' =&gt; 2, 'nivel' =&gt; 27, 'familia' =&gt; 37, 'labores' =&gt; 8, 'regimen' =&gt; 'S', 'clasif' =&gt; '27.37.08'));</v>
      </c>
    </row>
    <row r="417" spans="1:1" x14ac:dyDescent="0.25">
      <c r="A417" t="str">
        <f ca="1">IF(Valores!B417&lt;&gt;"",   SUBSTITUTE(SUBSTITUTE($A$2, "{tbl}", d_TblName), "{values_array}", Valores!A417), "")</f>
        <v>$this-&gt;insert ('{{%puestos}}', array('clave' =&gt; 273711, 'descr' =&gt; 'ENFERMERA ESPECIALISTA (ORTOPEDIA) EN HOSPITAL CENTRAL O REGIONAL', 'nombre' =&gt; '', 'puesto_stps' =&gt; 'ENFERMERA', 'clave_stps' =&gt; 912030400, 'activo' =&gt; 1, 'id_rev' =&gt; 1, 'id_reg_cont' =&gt; 2, 'nivel' =&gt; 27, 'familia' =&gt; 37, 'labores' =&gt; 11, 'regimen' =&gt; 'S', 'clasif' =&gt; '27.37.11'));</v>
      </c>
    </row>
    <row r="418" spans="1:1" x14ac:dyDescent="0.25">
      <c r="A418" t="str">
        <f ca="1">IF(Valores!B418&lt;&gt;"",   SUBSTITUTE(SUBSTITUTE($A$2, "{tbl}", d_TblName), "{values_array}", Valores!A418), "")</f>
        <v>$this-&gt;insert ('{{%puestos}}', array('clave' =&gt; 273706, 'descr' =&gt; 'ENFERMERA ESPECIALISTA (PEDIâ”´TRICA) EN HOSPITAL CENTRAL REGIONAL O GENERAL', 'nombre' =&gt; '', 'puesto_stps' =&gt; 'ENFERMERA', 'clave_stps' =&gt; 912030400, 'activo' =&gt; 1, 'id_rev' =&gt; 1, 'id_reg_cont' =&gt; 2, 'nivel' =&gt; 27, 'familia' =&gt; 37, 'labores' =&gt; 6, 'regimen' =&gt; 'S', 'clasif' =&gt; '27.37.06'));</v>
      </c>
    </row>
    <row r="419" spans="1:1" x14ac:dyDescent="0.25">
      <c r="A419" t="str">
        <f ca="1">IF(Valores!B419&lt;&gt;"",   SUBSTITUTE(SUBSTITUTE($A$2, "{tbl}", d_TblName), "{values_array}", Valores!A419), "")</f>
        <v>$this-&gt;insert ('{{%puestos}}', array('clave' =&gt; 273705, 'descr' =&gt; 'ENFERMERA ESPECIALISTA (QUIRâ”ŒRGICA) EN HOSPITAL CENTRAL REGIONAL O GENERAL', 'nombre' =&gt; '', 'puesto_stps' =&gt; 'ENFERMERA', 'clave_stps' =&gt; 912030400, 'activo' =&gt; 1, 'id_rev' =&gt; 1, 'id_reg_cont' =&gt; 2, 'nivel' =&gt; 27, 'familia' =&gt; 37, 'labores' =&gt; 5, 'regimen' =&gt; 'S', 'clasif' =&gt; '27.37.05'));</v>
      </c>
    </row>
    <row r="420" spans="1:1" x14ac:dyDescent="0.25">
      <c r="A420" t="str">
        <f ca="1">IF(Valores!B420&lt;&gt;"",   SUBSTITUTE(SUBSTITUTE($A$2, "{tbl}", d_TblName), "{values_array}", Valores!A420), "")</f>
        <v>$this-&gt;insert ('{{%puestos}}', array('clave' =&gt; 273707, 'descr' =&gt; 'ENFERMERA ESPECIALISTA (TERAPIA INTENSIVA) EN HOSPITAL CENTRAL REGIONAL O GENERAL', 'nombre' =&gt; '', 'puesto_stps' =&gt; 'ENFERMERA', 'clave_stps' =&gt; 913040101, 'activo' =&gt; 1, 'id_rev' =&gt; 1, 'id_reg_cont' =&gt; 2, 'nivel' =&gt; 27, 'familia' =&gt; 37, 'labores' =&gt; 7, 'regimen' =&gt; 'S', 'clasif' =&gt; '27.37.07'));</v>
      </c>
    </row>
    <row r="421" spans="1:1" x14ac:dyDescent="0.25">
      <c r="A421" t="str">
        <f ca="1">IF(Valores!B421&lt;&gt;"",   SUBSTITUTE(SUBSTITUTE($A$2, "{tbl}", d_TblName), "{values_array}", Valores!A421), "")</f>
        <v>$this-&gt;insert ('{{%puestos}}', array('clave' =&gt; 273704, 'descr' =&gt; 'ENFERMERA ESPECIALISTA EN SALUD Pâ”ŒBLICA', 'nombre' =&gt; '', 'puesto_stps' =&gt; 'ENFERMERA', 'clave_stps' =&gt; 912030400, 'activo' =&gt; 1, 'id_rev' =&gt; 1, 'id_reg_cont' =&gt; 2, 'nivel' =&gt; 27, 'familia' =&gt; 37, 'labores' =&gt; 4, 'regimen' =&gt; 'S', 'clasif' =&gt; '27.37.04'));</v>
      </c>
    </row>
    <row r="422" spans="1:1" x14ac:dyDescent="0.25">
      <c r="A422" t="str">
        <f ca="1">IF(Valores!B422&lt;&gt;"",   SUBSTITUTE(SUBSTITUTE($A$2, "{tbl}", d_TblName), "{values_array}", Valores!A422), "")</f>
        <v>$this-&gt;insert ('{{%puestos}}', array('clave' =&gt; 243704, 'descr' =&gt; 'ENFERMERA TITULADA', 'nombre' =&gt; '', 'puesto_stps' =&gt; 'ENFERMERA', 'clave_stps' =&gt; 912030400, 'activo' =&gt; 1, 'id_rev' =&gt; 1, 'id_reg_cont' =&gt; 2, 'nivel' =&gt; 24, 'familia' =&gt; 37, 'labores' =&gt; 4, 'regimen' =&gt; 'S', 'clasif' =&gt; '24.37.04'));</v>
      </c>
    </row>
    <row r="423" spans="1:1" x14ac:dyDescent="0.25">
      <c r="A423" t="str">
        <f ca="1">IF(Valores!B423&lt;&gt;"",   SUBSTITUTE(SUBSTITUTE($A$2, "{tbl}", d_TblName), "{values_array}", Valores!A423), "")</f>
        <v>$this-&gt;insert ('{{%puestos}}', array('clave' =&gt; 208418, 'descr' =&gt; 'ENGRASADOR DE SEGUNDA-MARINA', 'nombre' =&gt; '', 'puesto_stps' =&gt; 'MARINERO', 'clave_stps' =&gt; 641010200, 'activo' =&gt; 1, 'id_rev' =&gt; 1, 'id_reg_cont' =&gt; 2, 'nivel' =&gt; 20, 'familia' =&gt; 84, 'labores' =&gt; 18, 'regimen' =&gt; 'S', 'clasif' =&gt; '20.84.18'));</v>
      </c>
    </row>
    <row r="424" spans="1:1" x14ac:dyDescent="0.25">
      <c r="A424" t="str">
        <f ca="1">IF(Valores!B424&lt;&gt;"",   SUBSTITUTE(SUBSTITUTE($A$2, "{tbl}", d_TblName), "{values_array}", Valores!A424), "")</f>
        <v>$this-&gt;insert ('{{%puestos}}', array('clave' =&gt; 108102, 'descr' =&gt; 'ENGRASADOR DE TRANSPORTES', 'nombre' =&gt; '', 'puesto_stps' =&gt; 'MECANICO ENGRASADOR (INDUSTRIAL)', 'clave_stps' =&gt; 413050200, 'activo' =&gt; 1, 'id_rev' =&gt; 1, 'id_reg_cont' =&gt; 2, 'nivel' =&gt; 10, 'familia' =&gt; 81, 'labores' =&gt; 2, 'regimen' =&gt; 'S', 'clasif' =&gt; '10.81.02'));</v>
      </c>
    </row>
    <row r="425" spans="1:1" x14ac:dyDescent="0.25">
      <c r="A425" t="str">
        <f ca="1">IF(Valores!B425&lt;&gt;"",   SUBSTITUTE(SUBSTITUTE($A$2, "{tbl}", d_TblName), "{values_array}", Valores!A425), "")</f>
        <v>$this-&gt;insert ('{{%puestos}}', array('clave' =&gt; 238418, 'descr' =&gt; 'ENGRASADOR ESPECIALISTA MARINA', 'nombre' =&gt; '', 'puesto_stps' =&gt; 'MARINERO', 'clave_stps' =&gt; 641010200, 'activo' =&gt; 1, 'id_rev' =&gt; 1, 'id_reg_cont' =&gt; 2, 'nivel' =&gt; 23, 'familia' =&gt; 84, 'labores' =&gt; 18, 'regimen' =&gt; 'S', 'clasif' =&gt; '23.84.18'));</v>
      </c>
    </row>
    <row r="426" spans="1:1" x14ac:dyDescent="0.25">
      <c r="A426" t="str">
        <f ca="1">IF(Valores!B426&lt;&gt;"",   SUBSTITUTE(SUBSTITUTE($A$2, "{tbl}", d_TblName), "{values_array}", Valores!A426), "")</f>
        <v>$this-&gt;insert ('{{%puestos}}', array('clave' =&gt; 105817, 'descr' =&gt; 'ENGRASADOR GENERAL', 'nombre' =&gt; '', 'puesto_stps' =&gt; 'MECANICO ENGRASADOR (INDUSTRIAL)', 'clave_stps' =&gt; 413050200, 'activo' =&gt; 1, 'id_rev' =&gt; 1, 'id_reg_cont' =&gt; 2, 'nivel' =&gt; 10, 'familia' =&gt; 58, 'labores' =&gt; 17, 'regimen' =&gt; 'S', 'clasif' =&gt; '10.58.17'));</v>
      </c>
    </row>
    <row r="427" spans="1:1" x14ac:dyDescent="0.25">
      <c r="A427" t="str">
        <f ca="1">IF(Valores!B427&lt;&gt;"",   SUBSTITUTE(SUBSTITUTE($A$2, "{tbl}", d_TblName), "{values_array}", Valores!A427), "")</f>
        <v>$this-&gt;insert ('{{%puestos}}', array('clave' =&gt; 353401, 'descr' =&gt; 'ESPECIALISTA ""A"" GEOLOGIA', 'nombre' =&gt; '', 'puesto_stps' =&gt; 'GEOLOGO', 'clave_stps' =&gt; 1114040300, 'activo' =&gt; 1, 'id_rev' =&gt; 1, 'id_reg_cont' =&gt; 1, 'nivel' =&gt; 35, 'familia' =&gt; 34, 'labores' =&gt; 1, 'regimen' =&gt; 'C', 'clasif' =&gt; '35.34.01'));</v>
      </c>
    </row>
    <row r="428" spans="1:1" x14ac:dyDescent="0.25">
      <c r="A428" t="str">
        <f ca="1">IF(Valores!B428&lt;&gt;"",   SUBSTITUTE(SUBSTITUTE($A$2, "{tbl}", d_TblName), "{values_array}", Valores!A428), "")</f>
        <v>$this-&gt;insert ('{{%puestos}}', array('clave' =&gt; 333401, 'descr' =&gt; 'ESPECIALISTA ""B"" GEOLOGIA', 'nombre' =&gt; '', 'puesto_stps' =&gt; 'GEOLOGO', 'clave_stps' =&gt; 1114040300, 'activo' =&gt; 1, 'id_rev' =&gt; 1, 'id_reg_cont' =&gt; 1, 'nivel' =&gt; 33, 'familia' =&gt; 34, 'labores' =&gt; 1, 'regimen' =&gt; 'C', 'clasif' =&gt; '33.34.01'));</v>
      </c>
    </row>
    <row r="429" spans="1:1" x14ac:dyDescent="0.25">
      <c r="A429" t="str">
        <f ca="1">IF(Valores!B429&lt;&gt;"",   SUBSTITUTE(SUBSTITUTE($A$2, "{tbl}", d_TblName), "{values_array}", Valores!A429), "")</f>
        <v>$this-&gt;insert ('{{%puestos}}', array('clave' =&gt; 313403, 'descr' =&gt; 'ESPECIALISTA ""C"" GEOFISICA', 'nombre' =&gt; '', 'puesto_stps' =&gt; 'GEOFISICO', 'clave_stps' =&gt; 1114040100, 'activo' =&gt; 1, 'id_rev' =&gt; 1, 'id_reg_cont' =&gt; 1, 'nivel' =&gt; 31, 'familia' =&gt; 34, 'labores' =&gt; 3, 'regimen' =&gt; 'C', 'clasif' =&gt; '31.34.03'));</v>
      </c>
    </row>
    <row r="430" spans="1:1" x14ac:dyDescent="0.25">
      <c r="A430" t="str">
        <f ca="1">IF(Valores!B430&lt;&gt;"",   SUBSTITUTE(SUBSTITUTE($A$2, "{tbl}", d_TblName), "{values_array}", Valores!A430), "")</f>
        <v>$this-&gt;insert ('{{%puestos}}', array('clave' =&gt; 313401, 'descr' =&gt; 'ESPECIALISTA ""C"" GEOLOGIA', 'nombre' =&gt; '', 'puesto_stps' =&gt; 'GEOLOGO', 'clave_stps' =&gt; 1114040300, 'activo' =&gt; 1, 'id_rev' =&gt; 1, 'id_reg_cont' =&gt; 1, 'nivel' =&gt; 31, 'familia' =&gt; 34, 'labores' =&gt; 1, 'regimen' =&gt; 'C', 'clasif' =&gt; '31.34.01'));</v>
      </c>
    </row>
    <row r="431" spans="1:1" x14ac:dyDescent="0.25">
      <c r="A431" t="str">
        <f ca="1">IF(Valores!B431&lt;&gt;"",   SUBSTITUTE(SUBSTITUTE($A$2, "{tbl}", d_TblName), "{values_array}", Valores!A431), "")</f>
        <v>$this-&gt;insert ('{{%puestos}}', array('clave' =&gt; 293403, 'descr' =&gt; 'ESPECIALISTA ""D"" GEOFISICA', 'nombre' =&gt; '', 'puesto_stps' =&gt; 'GEOFISICO', 'clave_stps' =&gt; 1114040100, 'activo' =&gt; 1, 'id_rev' =&gt; 1, 'id_reg_cont' =&gt; 1, 'nivel' =&gt; 29, 'familia' =&gt; 34, 'labores' =&gt; 3, 'regimen' =&gt; 'C', 'clasif' =&gt; '29.34.03'));</v>
      </c>
    </row>
    <row r="432" spans="1:1" x14ac:dyDescent="0.25">
      <c r="A432" t="str">
        <f ca="1">IF(Valores!B432&lt;&gt;"",   SUBSTITUTE(SUBSTITUTE($A$2, "{tbl}", d_TblName), "{values_array}", Valores!A432), "")</f>
        <v>$this-&gt;insert ('{{%puestos}}', array('clave' =&gt; 333702, 'descr' =&gt; 'FARMACEUTICO TITULADO RESPONSABLE', 'nombre' =&gt; '', 'puesto_stps' =&gt; 'FARMACEUTICO', 'clave_stps' =&gt; 914040100, 'activo' =&gt; 1, 'id_rev' =&gt; 1, 'id_reg_cont' =&gt; 1, 'nivel' =&gt; 33, 'familia' =&gt; 37, 'labores' =&gt; 2, 'regimen' =&gt; 'C', 'clasif' =&gt; '33.37.02'));</v>
      </c>
    </row>
    <row r="433" spans="1:1" x14ac:dyDescent="0.25">
      <c r="A433" t="str">
        <f ca="1">IF(Valores!B433&lt;&gt;"",   SUBSTITUTE(SUBSTITUTE($A$2, "{tbl}", d_TblName), "{values_array}", Valores!A433), "")</f>
        <v>$this-&gt;insert ('{{%puestos}}', array('clave' =&gt; 283702, 'descr' =&gt; 'FARMACEUTICO TITULADO-AYUDANTE', 'nombre' =&gt; '', 'puesto_stps' =&gt; 'AYUDANTE DE FARMACIA', 'clave_stps' =&gt; 912060200, 'activo' =&gt; 1, 'id_rev' =&gt; 1, 'id_reg_cont' =&gt; 2, 'nivel' =&gt; 28, 'familia' =&gt; 37, 'labores' =&gt; 2, 'regimen' =&gt; 'S', 'clasif' =&gt; '28.37.02'));</v>
      </c>
    </row>
    <row r="434" spans="1:1" x14ac:dyDescent="0.25">
      <c r="A434" t="str">
        <f ca="1">IF(Valores!B434&lt;&gt;"",   SUBSTITUTE(SUBSTITUTE($A$2, "{tbl}", d_TblName), "{values_array}", Valores!A434), "")</f>
        <v>$this-&gt;insert ('{{%puestos}}', array('clave' =&gt; 128305, 'descr' =&gt; 'FOGONERO DE LOCOMOTORA O GRâ”ŒA', 'nombre' =&gt; '', 'puesto_stps' =&gt; 'FOGONERO', 'clave_stps' =&gt; 242020202, 'activo' =&gt; 1, 'id_rev' =&gt; 1, 'id_reg_cont' =&gt; 2, 'nivel' =&gt; 12, 'familia' =&gt; 83, 'labores' =&gt; 5, 'regimen' =&gt; 'S', 'clasif' =&gt; '12.83.05'));</v>
      </c>
    </row>
    <row r="435" spans="1:1" x14ac:dyDescent="0.25">
      <c r="A435" t="str">
        <f ca="1">IF(Valores!B435&lt;&gt;"",   SUBSTITUTE(SUBSTITUTE($A$2, "{tbl}", d_TblName), "{values_array}", Valores!A435), "")</f>
        <v>$this-&gt;insert ('{{%puestos}}', array('clave' =&gt; 188422, 'descr' =&gt; 'FOGONERO DE PLANCHAS DE PRIMERA', 'nombre' =&gt; '', 'puesto_stps' =&gt; 'FOGONERO', 'clave_stps' =&gt; 242020202, 'activo' =&gt; 1, 'id_rev' =&gt; 1, 'id_reg_cont' =&gt; 2, 'nivel' =&gt; 18, 'familia' =&gt; 84, 'labores' =&gt; 22, 'regimen' =&gt; 'S', 'clasif' =&gt; '18.84.22'));</v>
      </c>
    </row>
    <row r="436" spans="1:1" x14ac:dyDescent="0.25">
      <c r="A436" t="str">
        <f ca="1">IF(Valores!B436&lt;&gt;"",   SUBSTITUTE(SUBSTITUTE($A$2, "{tbl}", d_TblName), "{values_array}", Valores!A436), "")</f>
        <v>$this-&gt;insert ('{{%puestos}}', array('clave' =&gt; 118303, 'descr' =&gt; 'GARROTERO ""A""', 'nombre' =&gt; '', 'puesto_stps' =&gt; 'GARROTERO DE FERROCARRIL', 'clave_stps' =&gt; 652020402, 'activo' =&gt; 1, 'id_rev' =&gt; 1, 'id_reg_cont' =&gt; 2, 'nivel' =&gt; 11, 'familia' =&gt; 83, 'labores' =&gt; 3, 'regimen' =&gt; 'S', 'clasif' =&gt; '11.83.03'));</v>
      </c>
    </row>
    <row r="437" spans="1:1" x14ac:dyDescent="0.25">
      <c r="A437" t="str">
        <f ca="1">IF(Valores!B437&lt;&gt;"",   SUBSTITUTE(SUBSTITUTE($A$2, "{tbl}", d_TblName), "{values_array}", Valores!A437), "")</f>
        <v>$this-&gt;insert ('{{%puestos}}', array('clave' =&gt; 168306, 'descr' =&gt; 'GARROTERO MAYOR', 'nombre' =&gt; '', 'puesto_stps' =&gt; 'GARROTERO DE FERROCARRIL', 'clave_stps' =&gt; 652020402, 'activo' =&gt; 1, 'id_rev' =&gt; 1, 'id_reg_cont' =&gt; 2, 'nivel' =&gt; 16, 'familia' =&gt; 83, 'labores' =&gt; 6, 'regimen' =&gt; 'S', 'clasif' =&gt; '16.83.06'));</v>
      </c>
    </row>
    <row r="438" spans="1:1" x14ac:dyDescent="0.25">
      <c r="A438" t="str">
        <f ca="1">IF(Valores!B438&lt;&gt;"",   SUBSTITUTE(SUBSTITUTE($A$2, "{tbl}", d_TblName), "{values_array}", Valores!A438), "")</f>
        <v>$this-&gt;insert ('{{%puestos}}', array('clave' =&gt; 440104, 'descr' =&gt; 'GERENTE', 'nombre' =&gt; '', 'puesto_stps' =&gt; 'GERENTE GENERAL', 'clave_stps' =&gt; 825080201, 'activo' =&gt; 1, 'id_rev' =&gt; 1, 'id_reg_cont' =&gt; 1, 'nivel' =&gt; 44, 'familia' =&gt; 1, 'labores' =&gt; 4, 'regimen' =&gt; 'C', 'clasif' =&gt; '44.01.04'));</v>
      </c>
    </row>
    <row r="439" spans="1:1" x14ac:dyDescent="0.25">
      <c r="A439" t="str">
        <f ca="1">IF(Valores!B439&lt;&gt;"",   SUBSTITUTE(SUBSTITUTE($A$2, "{tbl}", d_TblName), "{values_array}", Valores!A439), "")</f>
        <v>$this-&gt;insert ('{{%puestos}}', array('clave' =&gt; 441201, 'descr' =&gt; 'GERENTE CORPORATIVO', 'nombre' =&gt; '', 'puesto_stps' =&gt; 'GERENTE CORPORATIVO DE ADMINISTRACIÃ‹N Y FINANZAS', 'clave_stps' =&gt; 824040300, 'activo' =&gt; 1, 'id_rev' =&gt; 1, 'id_reg_cont' =&gt; 1, 'nivel' =&gt; 44, 'familia' =&gt; 12, 'labores' =&gt; 1, 'regimen' =&gt; 'C', 'clasif' =&gt; '44.12.01'));</v>
      </c>
    </row>
    <row r="440" spans="1:1" x14ac:dyDescent="0.25">
      <c r="A440" t="str">
        <f ca="1">IF(Valores!B440&lt;&gt;"",   SUBSTITUTE(SUBSTITUTE($A$2, "{tbl}", d_TblName), "{values_array}", Valores!A440), "")</f>
        <v>$this-&gt;insert ('{{%puestos}}', array('clave' =&gt; 441202, 'descr' =&gt; 'GERENTE DE ORGANISMO SUBSIDIARIO', 'nombre' =&gt; '', 'puesto_stps' =&gt; 'GERENTE DE PRODUCCION', 'clave_stps' =&gt; 824060300, 'activo' =&gt; 1, 'id_rev' =&gt; 1, 'id_reg_cont' =&gt; 1, 'nivel' =&gt; 44, 'familia' =&gt; 12, 'labores' =&gt; 2, 'regimen' =&gt; 'C', 'clasif' =&gt; '44.12.02'));</v>
      </c>
    </row>
    <row r="441" spans="1:1" x14ac:dyDescent="0.25">
      <c r="A441" t="str">
        <f ca="1">IF(Valores!B441&lt;&gt;"",   SUBSTITUTE(SUBSTITUTE($A$2, "{tbl}", d_TblName), "{values_array}", Valores!A441), "")</f>
        <v>$this-&gt;insert ('{{%puestos}}', array('clave' =&gt; 441203, 'descr' =&gt; 'GERENTE REGIONAL', 'nombre' =&gt; '', 'puesto_stps' =&gt; 'GERENTE DE PRODUCCION', 'clave_stps' =&gt; 824060300, 'activo' =&gt; 1, 'id_rev' =&gt; 1, 'id_reg_cont' =&gt; 1, 'nivel' =&gt; 44, 'familia' =&gt; 12, 'labores' =&gt; 3, 'regimen' =&gt; 'C', 'clasif' =&gt; '44.12.03'));</v>
      </c>
    </row>
    <row r="442" spans="1:1" x14ac:dyDescent="0.25">
      <c r="A442" t="str">
        <f ca="1">IF(Valores!B442&lt;&gt;"",   SUBSTITUTE(SUBSTITUTE($A$2, "{tbl}", d_TblName), "{values_array}", Valores!A442), "")</f>
        <v>$this-&gt;insert ('{{%puestos}}', array('clave' =&gt; 237402, 'descr' =&gt; 'GESTOR ADMINISTRATIVO RAMA INMUEBLES', 'nombre' =&gt; '', 'puesto_stps' =&gt; 'ADMINISTRADOR DE BIENES INMUEBLES', 'clave_stps' =&gt; 814020101, 'activo' =&gt; 1, 'id_rev' =&gt; 1, 'id_reg_cont' =&gt; 2, 'nivel' =&gt; 23, 'familia' =&gt; 74, 'labores' =&gt; 2, 'regimen' =&gt; 'S', 'clasif' =&gt; '23.74.02'));</v>
      </c>
    </row>
    <row r="443" spans="1:1" x14ac:dyDescent="0.25">
      <c r="A443" t="str">
        <f ca="1">IF(Valores!B443&lt;&gt;"",   SUBSTITUTE(SUBSTITUTE($A$2, "{tbl}", d_TblName), "{values_array}", Valores!A443), "")</f>
        <v>$this-&gt;insert ('{{%puestos}}', array('clave' =&gt; 302803, 'descr' =&gt; 'INGENIERO ""A"" DE MANTENIMIENTO EN COMUNICACIONES Y/O ELECTRONICA', 'nombre' =&gt; '', 'puesto_stps' =&gt; 'INGENIERO EN TELECOMUNICACIONES', 'clave_stps' =&gt; 454010300, 'activo' =&gt; 1, 'id_rev' =&gt; 1, 'id_reg_cont' =&gt; 1, 'nivel' =&gt; 30, 'familia' =&gt; 28, 'labores' =&gt; 3, 'regimen' =&gt; 'C', 'clasif' =&gt; '30.28.03'));</v>
      </c>
    </row>
    <row r="444" spans="1:1" x14ac:dyDescent="0.25">
      <c r="A444" t="str">
        <f ca="1">IF(Valores!B444&lt;&gt;"",   SUBSTITUTE(SUBSTITUTE($A$2, "{tbl}", d_TblName), "{values_array}", Valores!A444), "")</f>
        <v>$this-&gt;insert ('{{%puestos}}', array('clave' =&gt; 292803, 'descr' =&gt; 'INGENIERO ""B"" DE MANTENIMIENTO COMUNICACIONES Y/O ELECTRÃ‹NICA', 'nombre' =&gt; '', 'puesto_stps' =&gt; 'INGENIERO EN TELECOMUNICACIONES', 'clave_stps' =&gt; 454010300, 'activo' =&gt; 1, 'id_rev' =&gt; 1, 'id_reg_cont' =&gt; 1, 'nivel' =&gt; 29, 'familia' =&gt; 28, 'labores' =&gt; 3, 'regimen' =&gt; 'C', 'clasif' =&gt; '29.28.03'));</v>
      </c>
    </row>
    <row r="445" spans="1:1" x14ac:dyDescent="0.25">
      <c r="A445" t="str">
        <f ca="1">IF(Valores!B445&lt;&gt;"",   SUBSTITUTE(SUBSTITUTE($A$2, "{tbl}", d_TblName), "{values_array}", Valores!A445), "")</f>
        <v>$this-&gt;insert ('{{%puestos}}', array('clave' =&gt; 282803, 'descr' =&gt; 'INGENIERO ""C"" DE MANTENIMIENTO EN COMUNICACIONES Y/O ELECTRÃ‹NICA', 'nombre' =&gt; '', 'puesto_stps' =&gt; 'INGENIERO EN TELECOMUNICACIONES', 'clave_stps' =&gt; 454010300, 'activo' =&gt; 1, 'id_rev' =&gt; 1, 'id_reg_cont' =&gt; 1, 'nivel' =&gt; 28, 'familia' =&gt; 28, 'labores' =&gt; 3, 'regimen' =&gt; 'C', 'clasif' =&gt; '28.28.03'));</v>
      </c>
    </row>
    <row r="446" spans="1:1" x14ac:dyDescent="0.25">
      <c r="A446" t="str">
        <f ca="1">IF(Valores!B446&lt;&gt;"",   SUBSTITUTE(SUBSTITUTE($A$2, "{tbl}", d_TblName), "{values_array}", Valores!A446), "")</f>
        <v>$this-&gt;insert ('{{%puestos}}', array('clave' =&gt; 262803, 'descr' =&gt; 'INGENIERO ""D"" DE MANTENIMIENTO (COMUNICACIONES Y/O ELECTRÃ‹NICA)', 'nombre' =&gt; '', 'puesto_stps' =&gt; 'INGENIERO EN TELECOMUNICACIONES', 'clave_stps' =&gt; 454010300, 'activo' =&gt; 1, 'id_rev' =&gt; 1, 'id_reg_cont' =&gt; 1, 'nivel' =&gt; 26, 'familia' =&gt; 28, 'labores' =&gt; 3, 'regimen' =&gt; 'C', 'clasif' =&gt; '26.28.03'));</v>
      </c>
    </row>
    <row r="447" spans="1:1" x14ac:dyDescent="0.25">
      <c r="A447" t="str">
        <f ca="1">IF(Valores!B447&lt;&gt;"",   SUBSTITUTE(SUBSTITUTE($A$2, "{tbl}", d_TblName), "{values_array}", Valores!A447), "")</f>
        <v>$this-&gt;insert ('{{%puestos}}', array('clave' =&gt; 333101, 'descr' =&gt; 'INGENIERO DE AREA DE TERMINAL DE ALMACENAMIENTO Y DISTRIBUCION ""A""', 'nombre' =&gt; '', 'puesto_stps' =&gt; 'JEFE DE ALMACEN', 'clave_stps' =&gt; 822020800, 'activo' =&gt; 1, 'id_rev' =&gt; 1, 'id_reg_cont' =&gt; 1, 'nivel' =&gt; 33, 'familia' =&gt; 31, 'labores' =&gt; 1, 'regimen' =&gt; 'C', 'clasif' =&gt; '33.31.01'));</v>
      </c>
    </row>
    <row r="448" spans="1:1" x14ac:dyDescent="0.25">
      <c r="A448" t="str">
        <f ca="1">IF(Valores!B448&lt;&gt;"",   SUBSTITUTE(SUBSTITUTE($A$2, "{tbl}", d_TblName), "{values_array}", Valores!A448), "")</f>
        <v>$this-&gt;insert ('{{%puestos}}', array('clave' =&gt; 323101, 'descr' =&gt; 'INGENIERO DE AREA DE TERMINAL DE ALMACENAMIENTO Y DISTRIBUCION ""B""', 'nombre' =&gt; '', 'puesto_stps' =&gt; 'JEFE DE ALMACEN', 'clave_stps' =&gt; 822020800, 'activo' =&gt; 1, 'id_rev' =&gt; 1, 'id_reg_cont' =&gt; 1, 'nivel' =&gt; 32, 'familia' =&gt; 31, 'labores' =&gt; 1, 'regimen' =&gt; 'C', 'clasif' =&gt; '32.31.01'));</v>
      </c>
    </row>
    <row r="449" spans="1:1" x14ac:dyDescent="0.25">
      <c r="A449" t="str">
        <f ca="1">IF(Valores!B449&lt;&gt;"",   SUBSTITUTE(SUBSTITUTE($A$2, "{tbl}", d_TblName), "{values_array}", Valores!A449), "")</f>
        <v>$this-&gt;insert ('{{%puestos}}', array('clave' =&gt; 313101, 'descr' =&gt; 'INGENIERO DE AREA DE TERMINAL DE ALMACENAMIENTO Y DISTRIBUCION ""C""', 'nombre' =&gt; '', 'puesto_stps' =&gt; 'JEFE DE ALMACEN', 'clave_stps' =&gt; 822020800, 'activo' =&gt; 1, 'id_rev' =&gt; 1, 'id_reg_cont' =&gt; 1, 'nivel' =&gt; 31, 'familia' =&gt; 31, 'labores' =&gt; 1, 'regimen' =&gt; 'C', 'clasif' =&gt; '31.31.01'));</v>
      </c>
    </row>
    <row r="450" spans="1:1" x14ac:dyDescent="0.25">
      <c r="A450" t="str">
        <f ca="1">IF(Valores!B450&lt;&gt;"",   SUBSTITUTE(SUBSTITUTE($A$2, "{tbl}", d_TblName), "{values_array}", Valores!A450), "")</f>
        <v>$this-&gt;insert ('{{%puestos}}', array('clave' =&gt; 252402, 'descr' =&gt; 'INSPECTOR ""A"" DE PRODUCTOS Y ENVASES', 'nombre' =&gt; '', 'puesto_stps' =&gt; 'INSPECTOR', 'clave_stps' =&gt; 553010101, 'activo' =&gt; 1, 'id_rev' =&gt; 1, 'id_reg_cont' =&gt; 2, 'nivel' =&gt; 25, 'familia' =&gt; 24, 'labores' =&gt; 2, 'regimen' =&gt; 'S', 'clasif' =&gt; '25.24.02'));</v>
      </c>
    </row>
    <row r="451" spans="1:1" x14ac:dyDescent="0.25">
      <c r="A451" t="str">
        <f ca="1">IF(Valores!B451&lt;&gt;"",   SUBSTITUTE(SUBSTITUTE($A$2, "{tbl}", d_TblName), "{values_array}", Valores!A451), "")</f>
        <v>$this-&gt;insert ('{{%puestos}}', array('clave' =&gt; 222402, 'descr' =&gt; 'INSPECTOR ""B"" DE PRODUCTOS Y ENVASES', 'nombre' =&gt; '', 'puesto_stps' =&gt; 'INSPECTOR', 'clave_stps' =&gt; 553010101, 'activo' =&gt; 1, 'id_rev' =&gt; 1, 'id_reg_cont' =&gt; 2, 'nivel' =&gt; 22, 'familia' =&gt; 24, 'labores' =&gt; 2, 'regimen' =&gt; 'S', 'clasif' =&gt; '22.24.02'));</v>
      </c>
    </row>
    <row r="452" spans="1:1" x14ac:dyDescent="0.25">
      <c r="A452" t="str">
        <f ca="1">IF(Valores!B452&lt;&gt;"",   SUBSTITUTE(SUBSTITUTE($A$2, "{tbl}", d_TblName), "{values_array}", Valores!A452), "")</f>
        <v>$this-&gt;insert ('{{%puestos}}', array('clave' =&gt; 282601, 'descr' =&gt; 'INSPECTOR DE MANTENIMIENTO AUTOTANQUES', 'nombre' =&gt; '', 'puesto_stps' =&gt; 'INSPECTOR', 'clave_stps' =&gt; 553010101, 'activo' =&gt; 1, 'id_rev' =&gt; 1, 'id_reg_cont' =&gt; 2, 'nivel' =&gt; 28, 'familia' =&gt; 26, 'labores' =&gt; 1, 'regimen' =&gt; 'S', 'clasif' =&gt; '28.26.01'));</v>
      </c>
    </row>
    <row r="453" spans="1:1" x14ac:dyDescent="0.25">
      <c r="A453" t="str">
        <f ca="1">IF(Valores!B453&lt;&gt;"",   SUBSTITUTE(SUBSTITUTE($A$2, "{tbl}", d_TblName), "{values_array}", Valores!A453), "")</f>
        <v>$this-&gt;insert ('{{%puestos}}', array('clave' =&gt; 122601, 'descr' =&gt; 'INSPECTOR DE MUELLES', 'nombre' =&gt; '', 'puesto_stps' =&gt; 'PRACTICO DE PUERTO', 'clave_stps' =&gt; 643030302, 'activo' =&gt; 1, 'id_rev' =&gt; 1, 'id_reg_cont' =&gt; 2, 'nivel' =&gt; 12, 'familia' =&gt; 26, 'labores' =&gt; 1, 'regimen' =&gt; 'S', 'clasif' =&gt; '12.26.01'));</v>
      </c>
    </row>
    <row r="454" spans="1:1" x14ac:dyDescent="0.25">
      <c r="A454" t="str">
        <f ca="1">IF(Valores!B454&lt;&gt;"",   SUBSTITUTE(SUBSTITUTE($A$2, "{tbl}", d_TblName), "{values_array}", Valores!A454), "")</f>
        <v>$this-&gt;insert ('{{%puestos}}', array('clave' =&gt; 267203, 'descr' =&gt; 'INSPECTOR DE SEGURIDAD INDUSTRIAL', 'nombre' =&gt; '', 'puesto_stps' =&gt; 'ESPECIALISTA EN Ã¡SEGURIDAD INDUSTRIAL', 'clave_stps' =&gt; 923010401, 'activo' =&gt; 1, 'id_rev' =&gt; 1, 'id_reg_cont' =&gt; 2, 'nivel' =&gt; 26, 'familia' =&gt; 72, 'labores' =&gt; 3, 'regimen' =&gt; 'S', 'clasif' =&gt; '26.72.03'));</v>
      </c>
    </row>
    <row r="455" spans="1:1" x14ac:dyDescent="0.25">
      <c r="A455" t="str">
        <f ca="1">IF(Valores!B455&lt;&gt;"",   SUBSTITUTE(SUBSTITUTE($A$2, "{tbl}", d_TblName), "{values_array}", Valores!A455), "")</f>
        <v>$this-&gt;insert ('{{%puestos}}', array('clave' =&gt; 305302, 'descr' =&gt; 'INSPECTOR TECNICO DE FLUIDOS REPARACION Y TERMINACION DE POZOS', 'nombre' =&gt; '', 'puesto_stps' =&gt; 'TECNICO EN PERFORACION DE POZOS DE PETRÃ‹LEO Y GAS', 'clave_stps' =&gt; 222090100, 'activo' =&gt; 1, 'id_rev' =&gt; 1, 'id_reg_cont' =&gt; 1, 'nivel' =&gt; 30, 'familia' =&gt; 53, 'labores' =&gt; 2, 'regimen' =&gt; 'C', 'clasif' =&gt; '30.53.02'));</v>
      </c>
    </row>
    <row r="456" spans="1:1" x14ac:dyDescent="0.25">
      <c r="A456" t="str">
        <f ca="1">IF(Valores!B456&lt;&gt;"",   SUBSTITUTE(SUBSTITUTE($A$2, "{tbl}", d_TblName), "{values_array}", Valores!A456), "")</f>
        <v>$this-&gt;insert ('{{%puestos}}', array('clave' =&gt; 325201, 'descr' =&gt; 'INSPECTOR TECNICO DE PERFORACION', 'nombre' =&gt; '', 'puesto_stps' =&gt; 'PERFORADOR', 'clave_stps' =&gt; 223020600, 'activo' =&gt; 1, 'id_rev' =&gt; 1, 'id_reg_cont' =&gt; 1, 'nivel' =&gt; 32, 'familia' =&gt; 52, 'labores' =&gt; 1, 'regimen' =&gt; 'C', 'clasif' =&gt; '32.52.01'));</v>
      </c>
    </row>
    <row r="457" spans="1:1" x14ac:dyDescent="0.25">
      <c r="A457" t="str">
        <f ca="1">IF(Valores!B457&lt;&gt;"",   SUBSTITUTE(SUBSTITUTE($A$2, "{tbl}", d_TblName), "{values_array}", Valores!A457), "")</f>
        <v>$this-&gt;insert ('{{%puestos}}', array('clave' =&gt; 315302, 'descr' =&gt; 'INSPECTOR TECNICO DE REPARACION Y TERMINACION DE POZOS', 'nombre' =&gt; '', 'puesto_stps' =&gt; 'TECNICO EN PERFORACION DE POZOS DE PETRÃ‹LEO Y GAS', 'clave_stps' =&gt; 222090100, 'activo' =&gt; 1, 'id_rev' =&gt; 1, 'id_reg_cont' =&gt; 1, 'nivel' =&gt; 31, 'familia' =&gt; 53, 'labores' =&gt; 2, 'regimen' =&gt; 'C', 'clasif' =&gt; '31.53.02'));</v>
      </c>
    </row>
    <row r="458" spans="1:1" x14ac:dyDescent="0.25">
      <c r="A458" t="str">
        <f ca="1">IF(Valores!B458&lt;&gt;"",   SUBSTITUTE(SUBSTITUTE($A$2, "{tbl}", d_TblName), "{values_array}", Valores!A458), "")</f>
        <v>$this-&gt;insert ('{{%puestos}}', array('clave' =&gt; 318453, 'descr' =&gt; 'INSPECTOR TECNICO ELECTRICIDAD Y ELECTRONICA', 'nombre' =&gt; '', 'puesto_stps' =&gt; 'INGENIERO EN ELECTRÃ‹NICA', 'clave_stps' =&gt; 434010100, 'activo' =&gt; 1, 'id_rev' =&gt; 1, 'id_reg_cont' =&gt; 1, 'nivel' =&gt; 31, 'familia' =&gt; 84, 'labores' =&gt; 53, 'regimen' =&gt; 'C', 'clasif' =&gt; '31.84.53'));</v>
      </c>
    </row>
    <row r="459" spans="1:1" x14ac:dyDescent="0.25">
      <c r="A459" t="str">
        <f ca="1">IF(Valores!B459&lt;&gt;"",   SUBSTITUTE(SUBSTITUTE($A$2, "{tbl}", d_TblName), "{values_array}", Valores!A459), "")</f>
        <v>$this-&gt;insert ('{{%puestos}}', array('clave' =&gt; 315203, 'descr' =&gt; 'INSPECTOR TECNICO EN FLUIDOS DE PERFORACION', 'nombre' =&gt; '', 'puesto_stps' =&gt; 'TECNICO EN PERFORACION DE POZOS DE PETRÃ‹LEO Y GAS', 'clave_stps' =&gt; 222090100, 'activo' =&gt; 1, 'id_rev' =&gt; 1, 'id_reg_cont' =&gt; 1, 'nivel' =&gt; 31, 'familia' =&gt; 52, 'labores' =&gt; 3, 'regimen' =&gt; 'C', 'clasif' =&gt; '31.52.03'));</v>
      </c>
    </row>
    <row r="460" spans="1:1" x14ac:dyDescent="0.25">
      <c r="A460" t="str">
        <f ca="1">IF(Valores!B460&lt;&gt;"",   SUBSTITUTE(SUBSTITUTE($A$2, "{tbl}", d_TblName), "{values_array}", Valores!A460), "")</f>
        <v>$this-&gt;insert ('{{%puestos}}', array('clave' =&gt; 243708, 'descr' =&gt; 'INSPECTOR TRABAJO SOCIAL-HOSPITAL CENTRAL', 'nombre' =&gt; '', 'puesto_stps' =&gt; 'TRABAJADOR SOCIAL', 'clave_stps' =&gt; 933030400, 'activo' =&gt; 1, 'id_rev' =&gt; 1, 'id_reg_cont' =&gt; 2, 'nivel' =&gt; 24, 'familia' =&gt; 37, 'labores' =&gt; 8, 'regimen' =&gt; 'S', 'clasif' =&gt; '24.37.08'));</v>
      </c>
    </row>
    <row r="461" spans="1:1" x14ac:dyDescent="0.25">
      <c r="A461" t="str">
        <f ca="1">IF(Valores!B461&lt;&gt;"",   SUBSTITUTE(SUBSTITUTE($A$2, "{tbl}", d_TblName), "{values_array}", Valores!A461), "")</f>
        <v>$this-&gt;insert ('{{%puestos}}', array('clave' =&gt; 237301, 'descr' =&gt; 'INTENDENTE DE EDIFICIOS', 'nombre' =&gt; '', 'puesto_stps' =&gt; 'AFANADORA', 'clave_stps' =&gt; 772010100, 'activo' =&gt; 1, 'id_rev' =&gt; 1, 'id_reg_cont' =&gt; 2, 'nivel' =&gt; 23, 'familia' =&gt; 73, 'labores' =&gt; 1, 'regimen' =&gt; 'S', 'clasif' =&gt; '23.73.01'));</v>
      </c>
    </row>
    <row r="462" spans="1:1" x14ac:dyDescent="0.25">
      <c r="A462" t="str">
        <f ca="1">IF(Valores!B462&lt;&gt;"",   SUBSTITUTE(SUBSTITUTE($A$2, "{tbl}", d_TblName), "{values_array}", Valores!A462), "")</f>
        <v>$this-&gt;insert ('{{%puestos}}', array('clave' =&gt; 24705, 'descr' =&gt; 'INVENTARISTA', 'nombre' =&gt; '', 'puesto_stps' =&gt; 'AUXILIAR DE INVENTARIO', 'clave_stps' =&gt; 821010400, 'activo' =&gt; 1, 'id_rev' =&gt; 1, 'id_reg_cont' =&gt; 2, 'nivel' =&gt; 2, 'familia' =&gt; 47, 'labores' =&gt; 5, 'regimen' =&gt; 'S', 'clasif' =&gt; '02.47.05'));</v>
      </c>
    </row>
    <row r="463" spans="1:1" x14ac:dyDescent="0.25">
      <c r="A463" t="str">
        <f ca="1">IF(Valores!B463&lt;&gt;"",   SUBSTITUTE(SUBSTITUTE($A$2, "{tbl}", d_TblName), "{values_array}", Valores!A463), "")</f>
        <v>$this-&gt;insert ('{{%puestos}}', array('clave' =&gt; 107312, 'descr' =&gt; 'JARDINERO', 'nombre' =&gt; '', 'puesto_stps' =&gt; 'JARDINERO', 'clave_stps' =&gt; 111010200, 'activo' =&gt; 1, 'id_rev' =&gt; 1, 'id_reg_cont' =&gt; 2, 'nivel' =&gt; 10, 'familia' =&gt; 73, 'labores' =&gt; 12, 'regimen' =&gt; 'S', 'clasif' =&gt; '10.73.12'));</v>
      </c>
    </row>
    <row r="464" spans="1:1" x14ac:dyDescent="0.25">
      <c r="A464" t="str">
        <f ca="1">IF(Valores!B464&lt;&gt;"",   SUBSTITUTE(SUBSTITUTE($A$2, "{tbl}", d_TblName), "{values_array}", Valores!A464), "")</f>
        <v>$this-&gt;insert ('{{%puestos}}', array('clave' =&gt; 325101, 'descr' =&gt; 'JEFE ""A"" DE BRIGADA DE EXPLORACION', 'nombre' =&gt; '', 'puesto_stps' =&gt; 'JEFE DE BRIGADA', 'clave_stps' =&gt; 113040101, 'activo' =&gt; 1, 'id_rev' =&gt; 1, 'id_reg_cont' =&gt; 1, 'nivel' =&gt; 32, 'familia' =&gt; 51, 'labores' =&gt; 1, 'regimen' =&gt; 'C', 'clasif' =&gt; '32.51.01'));</v>
      </c>
    </row>
    <row r="465" spans="1:1" x14ac:dyDescent="0.25">
      <c r="A465" t="str">
        <f ca="1">IF(Valores!B465&lt;&gt;"",   SUBSTITUTE(SUBSTITUTE($A$2, "{tbl}", d_TblName), "{values_array}", Valores!A465), "")</f>
        <v>$this-&gt;insert ('{{%puestos}}', array('clave' =&gt; 352802, 'descr' =&gt; 'JEFE ""A"" DE DEPARTAMENTO LOCAL DE INGENIERIA DE TELECOMUNICACIONES', 'nombre' =&gt; '', 'puesto_stps' =&gt; 'INGENIERO EN TELECOMUNICACIONES', 'clave_stps' =&gt; 454010300, 'activo' =&gt; 1, 'id_rev' =&gt; 1, 'id_reg_cont' =&gt; 1, 'nivel' =&gt; 35, 'familia' =&gt; 28, 'labores' =&gt; 2, 'regimen' =&gt; 'C', 'clasif' =&gt; '35.28.02'));</v>
      </c>
    </row>
    <row r="466" spans="1:1" x14ac:dyDescent="0.25">
      <c r="A466" t="str">
        <f ca="1">IF(Valores!B466&lt;&gt;"",   SUBSTITUTE(SUBSTITUTE($A$2, "{tbl}", d_TblName), "{values_array}", Valores!A466), "")</f>
        <v>$this-&gt;insert ('{{%puestos}}', array('clave' =&gt; 362001, 'descr' =&gt; 'JEFE ""A"" DE DEPARTAMENTO LOCAL DE PERSONAL', 'nombre' =&gt; '', 'puesto_stps' =&gt; 'JEFE DE PERSONAL', 'clave_stps' =&gt; 823050300, 'activo' =&gt; 1, 'id_rev' =&gt; 1, 'id_reg_cont' =&gt; 1, 'nivel' =&gt; 36, 'familia' =&gt; 20, 'labores' =&gt; 1, 'regimen' =&gt; 'C', 'clasif' =&gt; '36.20.01'));</v>
      </c>
    </row>
    <row r="467" spans="1:1" x14ac:dyDescent="0.25">
      <c r="A467" t="str">
        <f ca="1">IF(Valores!B467&lt;&gt;"",   SUBSTITUTE(SUBSTITUTE($A$2, "{tbl}", d_TblName), "{values_array}", Valores!A467), "")</f>
        <v>$this-&gt;insert ('{{%puestos}}', array('clave' =&gt; 352901, 'descr' =&gt; 'JEFE ""A"" DE UNIDAD DE INFORMATICA LOCAL', 'nombre' =&gt; '', 'puesto_stps' =&gt; 'JEFE DE SISTEMAS (INFORMâ”´TICA)', 'clave_stps' =&gt; 443010100, 'activo' =&gt; 1, 'id_rev' =&gt; 1, 'id_reg_cont' =&gt; 1, 'nivel' =&gt; 35, 'familia' =&gt; 29, 'labores' =&gt; 1, 'regimen' =&gt; 'C', 'clasif' =&gt; '35.29.01'));</v>
      </c>
    </row>
    <row r="468" spans="1:1" x14ac:dyDescent="0.25">
      <c r="A468" t="str">
        <f ca="1">IF(Valores!B468&lt;&gt;"",   SUBSTITUTE(SUBSTITUTE($A$2, "{tbl}", d_TblName), "{values_array}", Valores!A468), "")</f>
        <v>$this-&gt;insert ('{{%puestos}}', array('clave' =&gt; 297402, 'descr' =&gt; 'JEFE ""A"" DE VIGILANCIA', 'nombre' =&gt; '', 'puesto_stps' =&gt; 'VIGILANTE', 'clave_stps' =&gt; 942031000, 'activo' =&gt; 1, 'id_rev' =&gt; 1, 'id_reg_cont' =&gt; 1, 'nivel' =&gt; 29, 'familia' =&gt; 74, 'labores' =&gt; 2, 'regimen' =&gt; 'C', 'clasif' =&gt; '29.74.02'));</v>
      </c>
    </row>
    <row r="469" spans="1:1" x14ac:dyDescent="0.25">
      <c r="A469" t="str">
        <f ca="1">IF(Valores!B469&lt;&gt;"",   SUBSTITUTE(SUBSTITUTE($A$2, "{tbl}", d_TblName), "{values_array}", Valores!A469), "")</f>
        <v>$this-&gt;insert ('{{%puestos}}', array('clave' =&gt; 324313, 'descr' =&gt; 'JEFE ""A"" DEPARTAMENTO LOCAL DE ADMINISTRACION Y CONTROL DE SUMINISTROS', 'nombre' =&gt; '', 'puesto_stps' =&gt; 'ADMINISTRADOR', 'clave_stps' =&gt; 825080301, 'activo' =&gt; 1, 'id_rev' =&gt; 1, 'id_reg_cont' =&gt; 1, 'nivel' =&gt; 32, 'familia' =&gt; 43, 'labores' =&gt; 13, 'regimen' =&gt; 'C', 'clasif' =&gt; '32.43.13'));</v>
      </c>
    </row>
    <row r="470" spans="1:1" x14ac:dyDescent="0.25">
      <c r="A470" t="str">
        <f ca="1">IF(Valores!B470&lt;&gt;"",   SUBSTITUTE(SUBSTITUTE($A$2, "{tbl}", d_TblName), "{values_array}", Valores!A470), "")</f>
        <v>$this-&gt;insert ('{{%puestos}}', array('clave' =&gt; 305101, 'descr' =&gt; 'JEFE ""B"" DE BRIGADA DE EXPLORACION', 'nombre' =&gt; '', 'puesto_stps' =&gt; 'JEFE DE BRIGADA', 'clave_stps' =&gt; 113040101, 'activo' =&gt; 1, 'id_rev' =&gt; 1, 'id_reg_cont' =&gt; 1, 'nivel' =&gt; 30, 'familia' =&gt; 51, 'labores' =&gt; 1, 'regimen' =&gt; 'C', 'clasif' =&gt; '30.51.01'));</v>
      </c>
    </row>
    <row r="471" spans="1:1" x14ac:dyDescent="0.25">
      <c r="A471" t="str">
        <f ca="1">IF(Valores!B471&lt;&gt;"",   SUBSTITUTE(SUBSTITUTE($A$2, "{tbl}", d_TblName), "{values_array}", Valores!A471), "")</f>
        <v>$this-&gt;insert ('{{%puestos}}', array('clave' =&gt; 352001, 'descr' =&gt; 'JEFE ""B"" DE DEPARTAMENTO LOCAL DE PERSONAL', 'nombre' =&gt; '', 'puesto_stps' =&gt; 'JEFE DE PERSONAL', 'clave_stps' =&gt; 823050300, 'activo' =&gt; 1, 'id_rev' =&gt; 1, 'id_reg_cont' =&gt; 1, 'nivel' =&gt; 35, 'familia' =&gt; 20, 'labores' =&gt; 1, 'regimen' =&gt; 'C', 'clasif' =&gt; '35.20.01'));</v>
      </c>
    </row>
    <row r="472" spans="1:1" x14ac:dyDescent="0.25">
      <c r="A472" t="str">
        <f ca="1">IF(Valores!B472&lt;&gt;"",   SUBSTITUTE(SUBSTITUTE($A$2, "{tbl}", d_TblName), "{values_array}", Valores!A472), "")</f>
        <v>$this-&gt;insert ('{{%puestos}}', array('clave' =&gt; 342802, 'descr' =&gt; 'JEFE ""B"" DE DEPARTAMENTO LOCAL INGENIERIA DE TELECOMUNICACIONES', 'nombre' =&gt; '', 'puesto_stps' =&gt; 'INGENIERO EN TELECOMUNICACIONES', 'clave_stps' =&gt; 454010300, 'activo' =&gt; 1, 'id_rev' =&gt; 1, 'id_reg_cont' =&gt; 1, 'nivel' =&gt; 34, 'familia' =&gt; 28, 'labores' =&gt; 2, 'regimen' =&gt; 'C', 'clasif' =&gt; '34.28.02'));</v>
      </c>
    </row>
    <row r="473" spans="1:1" x14ac:dyDescent="0.25">
      <c r="A473" t="str">
        <f ca="1">IF(Valores!B473&lt;&gt;"",   SUBSTITUTE(SUBSTITUTE($A$2, "{tbl}", d_TblName), "{values_array}", Valores!A473), "")</f>
        <v>$this-&gt;insert ('{{%puestos}}', array('clave' =&gt; 342901, 'descr' =&gt; 'JEFE ""B"" DE UNIDAD DE INFORMATICA LOCAL', 'nombre' =&gt; '', 'puesto_stps' =&gt; 'JEFE DE SISTEMAS (INFORMâ”´TICA)', 'clave_stps' =&gt; 443010100, 'activo' =&gt; 1, 'id_rev' =&gt; 1, 'id_reg_cont' =&gt; 1, 'nivel' =&gt; 34, 'familia' =&gt; 29, 'labores' =&gt; 1, 'regimen' =&gt; 'C', 'clasif' =&gt; '34.29.01'));</v>
      </c>
    </row>
    <row r="474" spans="1:1" x14ac:dyDescent="0.25">
      <c r="A474" t="str">
        <f ca="1">IF(Valores!B474&lt;&gt;"",   SUBSTITUTE(SUBSTITUTE($A$2, "{tbl}", d_TblName), "{values_array}", Valores!A474), "")</f>
        <v>$this-&gt;insert ('{{%puestos}}', array('clave' =&gt; 314313, 'descr' =&gt; 'JEFE ""B"" DEPARTAMENTO LOCAL DE ADMINISTRACION Y CONTROL DE SUMINISTROS', 'nombre' =&gt; '', 'puesto_stps' =&gt; 'ADMINISTRADOR', 'clave_stps' =&gt; 825080301, 'activo' =&gt; 1, 'id_rev' =&gt; 1, 'id_reg_cont' =&gt; 1, 'nivel' =&gt; 31, 'familia' =&gt; 43, 'labores' =&gt; 13, 'regimen' =&gt; 'C', 'clasif' =&gt; '31.43.13'));</v>
      </c>
    </row>
    <row r="475" spans="1:1" x14ac:dyDescent="0.25">
      <c r="A475" t="str">
        <f ca="1">IF(Valores!B475&lt;&gt;"",   SUBSTITUTE(SUBSTITUTE($A$2, "{tbl}", d_TblName), "{values_array}", Valores!A475), "")</f>
        <v>$this-&gt;insert ('{{%puestos}}', array('clave' =&gt; 342001, 'descr' =&gt; 'JEFE ""C"" DE DEPARTAMENTO LOCAL DE PERSONAL', 'nombre' =&gt; '', 'puesto_stps' =&gt; 'JEFE DE PERSONAL', 'clave_stps' =&gt; 823050300, 'activo' =&gt; 1, 'id_rev' =&gt; 1, 'id_reg_cont' =&gt; 1, 'nivel' =&gt; 34, 'familia' =&gt; 20, 'labores' =&gt; 1, 'regimen' =&gt; 'C', 'clasif' =&gt; '34.20.01'));</v>
      </c>
    </row>
    <row r="476" spans="1:1" x14ac:dyDescent="0.25">
      <c r="A476" t="str">
        <f ca="1">IF(Valores!B476&lt;&gt;"",   SUBSTITUTE(SUBSTITUTE($A$2, "{tbl}", d_TblName), "{values_array}", Valores!A476), "")</f>
        <v>$this-&gt;insert ('{{%puestos}}', array('clave' =&gt; 332802, 'descr' =&gt; 'JEFE ""C"" DE DEPARTAMENTO LOCAL INGENIERIA DE TELECOMUNICACIONES', 'nombre' =&gt; '', 'puesto_stps' =&gt; 'INGENIERO EN TELECOMUNICACIONES', 'clave_stps' =&gt; 454010300, 'activo' =&gt; 1, 'id_rev' =&gt; 1, 'id_reg_cont' =&gt; 1, 'nivel' =&gt; 33, 'familia' =&gt; 28, 'labores' =&gt; 2, 'regimen' =&gt; 'C', 'clasif' =&gt; '33.28.02'));</v>
      </c>
    </row>
    <row r="477" spans="1:1" x14ac:dyDescent="0.25">
      <c r="A477" t="str">
        <f ca="1">IF(Valores!B477&lt;&gt;"",   SUBSTITUTE(SUBSTITUTE($A$2, "{tbl}", d_TblName), "{values_array}", Valores!A477), "")</f>
        <v>$this-&gt;insert ('{{%puestos}}', array('clave' =&gt; 322901, 'descr' =&gt; 'JEFE ""C"" DE UNIDAD DE INFORMATICA LOCAL', 'nombre' =&gt; '', 'puesto_stps' =&gt; 'JEFE DE SISTEMAS (INFORMâ”´TICA)', 'clave_stps' =&gt; 443010100, 'activo' =&gt; 1, 'id_rev' =&gt; 1, 'id_reg_cont' =&gt; 1, 'nivel' =&gt; 32, 'familia' =&gt; 29, 'labores' =&gt; 1, 'regimen' =&gt; 'C', 'clasif' =&gt; '32.29.01'));</v>
      </c>
    </row>
    <row r="478" spans="1:1" x14ac:dyDescent="0.25">
      <c r="A478" t="str">
        <f ca="1">IF(Valores!B478&lt;&gt;"",   SUBSTITUTE(SUBSTITUTE($A$2, "{tbl}", d_TblName), "{values_array}", Valores!A478), "")</f>
        <v>$this-&gt;insert ('{{%puestos}}', array('clave' =&gt; 251304, 'descr' =&gt; 'JEFE ""C"" DEPARTAMENTO ADMINISTRATIVO O COMERCIAL', 'nombre' =&gt; '', 'puesto_stps' =&gt; 'JEFE DEL DEPARTAMENTO ADMINISTRATIVO', 'clave_stps' =&gt; 823060900, 'activo' =&gt; 1, 'id_rev' =&gt; 1, 'id_reg_cont' =&gt; 1, 'nivel' =&gt; 25, 'familia' =&gt; 13, 'labores' =&gt; 4, 'regimen' =&gt; 'C', 'clasif' =&gt; '25.13.04'));</v>
      </c>
    </row>
    <row r="479" spans="1:1" x14ac:dyDescent="0.25">
      <c r="A479" t="str">
        <f ca="1">IF(Valores!B479&lt;&gt;"",   SUBSTITUTE(SUBSTITUTE($A$2, "{tbl}", d_TblName), "{values_array}", Valores!A479), "")</f>
        <v>$this-&gt;insert ('{{%puestos}}', array('clave' =&gt; 304313, 'descr' =&gt; 'JEFE ""C"" DEPARTAMENTO LOCAL DE ADMINISTRACION Y CONTROL DE SUMINISTROS', 'nombre' =&gt; '', 'puesto_stps' =&gt; 'ADMINISTRADOR', 'clave_stps' =&gt; 825080301, 'activo' =&gt; 1, 'id_rev' =&gt; 1, 'id_reg_cont' =&gt; 1, 'nivel' =&gt; 30, 'familia' =&gt; 43, 'labores' =&gt; 13, 'regimen' =&gt; 'C', 'clasif' =&gt; '30.43.13'));</v>
      </c>
    </row>
    <row r="480" spans="1:1" x14ac:dyDescent="0.25">
      <c r="A480" t="str">
        <f ca="1">IF(Valores!B480&lt;&gt;"",   SUBSTITUTE(SUBSTITUTE($A$2, "{tbl}", d_TblName), "{values_array}", Valores!A480), "")</f>
        <v>$this-&gt;insert ('{{%puestos}}', array('clave' =&gt; 332001, 'descr' =&gt; 'JEFE ""D"" DE DEPARTAMENTO LOCAL DEPERSONAL', 'nombre' =&gt; '', 'puesto_stps' =&gt; 'JEFE DE PERSONAL', 'clave_stps' =&gt; 823050300, 'activo' =&gt; 1, 'id_rev' =&gt; 1, 'id_reg_cont' =&gt; 1, 'nivel' =&gt; 33, 'familia' =&gt; 20, 'labores' =&gt; 1, 'regimen' =&gt; 'C', 'clasif' =&gt; '33.20.01'));</v>
      </c>
    </row>
    <row r="481" spans="1:1" x14ac:dyDescent="0.25">
      <c r="A481" t="str">
        <f ca="1">IF(Valores!B481&lt;&gt;"",   SUBSTITUTE(SUBSTITUTE($A$2, "{tbl}", d_TblName), "{values_array}", Valores!A481), "")</f>
        <v>$this-&gt;insert ('{{%puestos}}', array('clave' =&gt; 312901, 'descr' =&gt; 'JEFE ""D"" DE UNIDAD DE INFORMATICA LOCAL', 'nombre' =&gt; '', 'puesto_stps' =&gt; 'JEFE DE SISTEMAS (INFORMâ”´TICA)', 'clave_stps' =&gt; 443010100, 'activo' =&gt; 1, 'id_rev' =&gt; 1, 'id_reg_cont' =&gt; 1, 'nivel' =&gt; 31, 'familia' =&gt; 29, 'labores' =&gt; 1, 'regimen' =&gt; 'C', 'clasif' =&gt; '31.29.01'));</v>
      </c>
    </row>
    <row r="482" spans="1:1" x14ac:dyDescent="0.25">
      <c r="A482" t="str">
        <f ca="1">IF(Valores!B482&lt;&gt;"",   SUBSTITUTE(SUBSTITUTE($A$2, "{tbl}", d_TblName), "{values_array}", Valores!A482), "")</f>
        <v>$this-&gt;insert ('{{%puestos}}', array('clave' =&gt; 306301, 'descr' =&gt; 'JEFE ""A"" DE INSTRUMENTOS', 'nombre' =&gt; '', 'puesto_stps' =&gt; 'TECNICO ELECTROMECANICO', 'clave_stps' =&gt; 423040600, 'activo' =&gt; 1, 'id_rev' =&gt; 1, 'id_reg_cont' =&gt; 2, 'nivel' =&gt; 30, 'familia' =&gt; 63, 'labores' =&gt; 1, 'regimen' =&gt; 'S', 'clasif' =&gt; '30.63.01'));</v>
      </c>
    </row>
    <row r="483" spans="1:1" x14ac:dyDescent="0.25">
      <c r="A483" t="str">
        <f ca="1">IF(Valores!B483&lt;&gt;"",   SUBSTITUTE(SUBSTITUTE($A$2, "{tbl}", d_TblName), "{values_array}", Valores!A483), "")</f>
        <v>$this-&gt;insert ('{{%puestos}}', array('clave' =&gt; 295606, 'descr' =&gt; 'JEFE ""A"" DE LABORATORIO', 'nombre' =&gt; '', 'puesto_stps' =&gt; 'LABORATORISTA QUâ•MICO INDUSTRIAL', 'clave_stps' =&gt; 1113020100, 'activo' =&gt; 1, 'id_rev' =&gt; 1, 'id_reg_cont' =&gt; 2, 'nivel' =&gt; 29, 'familia' =&gt; 56, 'labores' =&gt; 6, 'regimen' =&gt; 'S', 'clasif' =&gt; '29.56.06'));</v>
      </c>
    </row>
    <row r="484" spans="1:1" x14ac:dyDescent="0.25">
      <c r="A484" t="str">
        <f ca="1">IF(Valores!B484&lt;&gt;"",   SUBSTITUTE(SUBSTITUTE($A$2, "{tbl}", d_TblName), "{values_array}", Valores!A484), "")</f>
        <v>$this-&gt;insert ('{{%puestos}}', array('clave' =&gt; 285432, 'descr' =&gt; 'JEFE ""A"" DE PATIO DE TANQUES', 'nombre' =&gt; '', 'puesto_stps' =&gt; 'SUPERVISOR-OPERADOR DE PLANTA', 'clave_stps' =&gt; 222010101, 'activo' =&gt; 1, 'id_rev' =&gt; 1, 'id_reg_cont' =&gt; 2, 'nivel' =&gt; 28, 'familia' =&gt; 54, 'labores' =&gt; 32, 'regimen' =&gt; 'S', 'clasif' =&gt; '28.54.32'));</v>
      </c>
    </row>
    <row r="485" spans="1:1" x14ac:dyDescent="0.25">
      <c r="A485" t="str">
        <f ca="1">IF(Valores!B485&lt;&gt;"",   SUBSTITUTE(SUBSTITUTE($A$2, "{tbl}", d_TblName), "{values_array}", Valores!A485), "")</f>
        <v>$this-&gt;insert ('{{%puestos}}', array('clave' =&gt; 274402, 'descr' =&gt; 'JEFE ""A"" DE SECCIÃ‹N', 'nombre' =&gt; '', 'puesto_stps' =&gt; 'JEFE DE SISTEMAS (INFORMâ”´TICA)', 'clave_stps' =&gt; 443010100, 'activo' =&gt; 1, 'id_rev' =&gt; 1, 'id_reg_cont' =&gt; 2, 'nivel' =&gt; 27, 'familia' =&gt; 44, 'labores' =&gt; 2, 'regimen' =&gt; 'S', 'clasif' =&gt; '27.44.02'));</v>
      </c>
    </row>
    <row r="486" spans="1:1" x14ac:dyDescent="0.25">
      <c r="A486" t="str">
        <f ca="1">IF(Valores!B486&lt;&gt;"",   SUBSTITUTE(SUBSTITUTE($A$2, "{tbl}", d_TblName), "{values_array}", Valores!A486), "")</f>
        <v>$this-&gt;insert ('{{%puestos}}', array('clave' =&gt; 296302, 'descr' =&gt; 'JEFE ""A"" DE TALLERES', 'nombre' =&gt; '', 'puesto_stps' =&gt; 'TECNICO ELECTROMECANICO', 'clave_stps' =&gt; 423040600, 'activo' =&gt; 1, 'id_rev' =&gt; 1, 'id_reg_cont' =&gt; 2, 'nivel' =&gt; 29, 'familia' =&gt; 63, 'labores' =&gt; 2, 'regimen' =&gt; 'S', 'clasif' =&gt; '29.63.02'));</v>
      </c>
    </row>
    <row r="487" spans="1:1" x14ac:dyDescent="0.25">
      <c r="A487" t="str">
        <f ca="1">IF(Valores!B487&lt;&gt;"",   SUBSTITUTE(SUBSTITUTE($A$2, "{tbl}", d_TblName), "{values_array}", Valores!A487), "")</f>
        <v>$this-&gt;insert ('{{%puestos}}', array('clave' =&gt; 278101, 'descr' =&gt; 'JEFE ""A"" DE TRANSPORTES', 'nombre' =&gt; '', 'puesto_stps' =&gt; 'SUPERVISOR DE TRANSPORTACIÃ‹N', 'clave_stps' =&gt; 653020202, 'activo' =&gt; 1, 'id_rev' =&gt; 1, 'id_reg_cont' =&gt; 2, 'nivel' =&gt; 27, 'familia' =&gt; 81, 'labores' =&gt; 1, 'regimen' =&gt; 'S', 'clasif' =&gt; '27.81.01'));</v>
      </c>
    </row>
    <row r="488" spans="1:1" x14ac:dyDescent="0.25">
      <c r="A488" t="str">
        <f ca="1">IF(Valores!B488&lt;&gt;"",   SUBSTITUTE(SUBSTITUTE($A$2, "{tbl}", d_TblName), "{values_array}", Valores!A488), "")</f>
        <v>$this-&gt;insert ('{{%puestos}}', array('clave' =&gt; 317201, 'descr' =&gt; 'JEFE ""A"" DEPARTAMENTO (CONTRAINCENDIO)', 'nombre' =&gt; '', 'puesto_stps' =&gt; 'COMANDANTE DE BOMBEROS', 'clave_stps' =&gt; 943020100, 'activo' =&gt; 1, 'id_rev' =&gt; 1, 'id_reg_cont' =&gt; 2, 'nivel' =&gt; 31, 'familia' =&gt; 72, 'labores' =&gt; 1, 'regimen' =&gt; 'S', 'clasif' =&gt; '31.72.01'));</v>
      </c>
    </row>
    <row r="489" spans="1:1" x14ac:dyDescent="0.25">
      <c r="A489" t="str">
        <f ca="1">IF(Valores!B489&lt;&gt;"",   SUBSTITUTE(SUBSTITUTE($A$2, "{tbl}", d_TblName), "{values_array}", Valores!A489), "")</f>
        <v>$this-&gt;insert ('{{%puestos}}', array('clave' =&gt; 265801, 'descr' =&gt; 'JEFE ""B"" DE ESTACION DE BOMBAS Y CALDERAS', 'nombre' =&gt; '', 'puesto_stps' =&gt; 'OPERADOR DE BOMBAS', 'clave_stps' =&gt; 252020100, 'activo' =&gt; 1, 'id_rev' =&gt; 1, 'id_reg_cont' =&gt; 2, 'nivel' =&gt; 26, 'familia' =&gt; 58, 'labores' =&gt; 1, 'regimen' =&gt; 'S', 'clasif' =&gt; '26.58.01'));</v>
      </c>
    </row>
    <row r="490" spans="1:1" x14ac:dyDescent="0.25">
      <c r="A490" t="str">
        <f ca="1">IF(Valores!B490&lt;&gt;"",   SUBSTITUTE(SUBSTITUTE($A$2, "{tbl}", d_TblName), "{values_array}", Valores!A490), "")</f>
        <v>$this-&gt;insert ('{{%puestos}}', array('clave' =&gt; 285606, 'descr' =&gt; 'JEFE ""B"" DE LABORATORIO', 'nombre' =&gt; '', 'puesto_stps' =&gt; 'LABORATORISTA QUâ•MICO INDUSTRIAL', 'clave_stps' =&gt; 1113020100, 'activo' =&gt; 1, 'id_rev' =&gt; 1, 'id_reg_cont' =&gt; 2, 'nivel' =&gt; 28, 'familia' =&gt; 56, 'labores' =&gt; 6, 'regimen' =&gt; 'S', 'clasif' =&gt; '28.56.06'));</v>
      </c>
    </row>
    <row r="491" spans="1:1" x14ac:dyDescent="0.25">
      <c r="A491" t="str">
        <f ca="1">IF(Valores!B491&lt;&gt;"",   SUBSTITUTE(SUBSTITUTE($A$2, "{tbl}", d_TblName), "{values_array}", Valores!A491), "")</f>
        <v>$this-&gt;insert ('{{%puestos}}', array('clave' =&gt; 275701, 'descr' =&gt; 'JEFE ""B"" DE PLANTAS', 'nombre' =&gt; '', 'puesto_stps' =&gt; 'SUPERVISOR-OPERADOR DE PLANTA', 'clave_stps' =&gt; 222010101, 'activo' =&gt; 1, 'id_rev' =&gt; 1, 'id_reg_cont' =&gt; 2, 'nivel' =&gt; 27, 'familia' =&gt; 57, 'labores' =&gt; 1, 'regimen' =&gt; 'S', 'clasif' =&gt; '27.57.01'));</v>
      </c>
    </row>
    <row r="492" spans="1:1" x14ac:dyDescent="0.25">
      <c r="A492" t="str">
        <f ca="1">IF(Valores!B492&lt;&gt;"",   SUBSTITUTE(SUBSTITUTE($A$2, "{tbl}", d_TblName), "{values_array}", Valores!A492), "")</f>
        <v>$this-&gt;insert ('{{%puestos}}', array('clave' =&gt; 264402, 'descr' =&gt; 'JEFE ""B"" DE SECCIÃ‹N', 'nombre' =&gt; '', 'puesto_stps' =&gt; 'JEFE DE SISTEMAS (INFORMâ”´TICA)', 'clave_stps' =&gt; 443010100, 'activo' =&gt; 1, 'id_rev' =&gt; 1, 'id_reg_cont' =&gt; 2, 'nivel' =&gt; 26, 'familia' =&gt; 44, 'labores' =&gt; 2, 'regimen' =&gt; 'S', 'clasif' =&gt; '26.44.02'));</v>
      </c>
    </row>
    <row r="493" spans="1:1" x14ac:dyDescent="0.25">
      <c r="A493" t="str">
        <f ca="1">IF(Valores!B493&lt;&gt;"",   SUBSTITUTE(SUBSTITUTE($A$2, "{tbl}", d_TblName), "{values_array}", Valores!A493), "")</f>
        <v>$this-&gt;insert ('{{%puestos}}', array('clave' =&gt; 286302, 'descr' =&gt; 'JEFE ""B"" DE TALLERES', 'nombre' =&gt; '', 'puesto_stps' =&gt; 'TECNICO ELECTROMECANICO', 'clave_stps' =&gt; 423040600, 'activo' =&gt; 1, 'id_rev' =&gt; 1, 'id_reg_cont' =&gt; 2, 'nivel' =&gt; 28, 'familia' =&gt; 63, 'labores' =&gt; 2, 'regimen' =&gt; 'S', 'clasif' =&gt; '28.63.02'));</v>
      </c>
    </row>
    <row r="494" spans="1:1" x14ac:dyDescent="0.25">
      <c r="A494" t="str">
        <f ca="1">IF(Valores!B494&lt;&gt;"",   SUBSTITUTE(SUBSTITUTE($A$2, "{tbl}", d_TblName), "{values_array}", Valores!A494), "")</f>
        <v>$this-&gt;insert ('{{%puestos}}', array('clave' =&gt; 268101, 'descr' =&gt; 'JEFE ""B"" DE TRANSPORTES', 'nombre' =&gt; 'JEFE B TRANSPORTES', 'puesto_stps' =&gt; 'SUPERVISOR DE TRANSPORTACIÃ‹N', 'clave_stps' =&gt; 653020202, 'activo' =&gt; 1, 'id_rev' =&gt; 1, 'id_reg_cont' =&gt; 2, 'nivel' =&gt; 26, 'familia' =&gt; 81, 'labores' =&gt; 1, 'regimen' =&gt; 'S', 'clasif' =&gt; '26.81.01'));</v>
      </c>
    </row>
    <row r="495" spans="1:1" x14ac:dyDescent="0.25">
      <c r="A495" t="str">
        <f ca="1">IF(Valores!B495&lt;&gt;"",   SUBSTITUTE(SUBSTITUTE($A$2, "{tbl}", d_TblName), "{values_array}", Valores!A495), "")</f>
        <v>$this-&gt;insert ('{{%puestos}}', array('clave' =&gt; 297201, 'descr' =&gt; 'JEFE ""B"" DEPARTAMENTO (CONTRA INCENDIO)', 'nombre' =&gt; '', 'puesto_stps' =&gt; 'COMANDANTE DE BOMBEROS', 'clave_stps' =&gt; 943020100, 'activo' =&gt; 1, 'id_rev' =&gt; 1, 'id_reg_cont' =&gt; 2, 'nivel' =&gt; 29, 'familia' =&gt; 72, 'labores' =&gt; 1, 'regimen' =&gt; 'S', 'clasif' =&gt; '29.72.01'));</v>
      </c>
    </row>
    <row r="496" spans="1:1" x14ac:dyDescent="0.25">
      <c r="A496" t="str">
        <f ca="1">IF(Valores!B496&lt;&gt;"",   SUBSTITUTE(SUBSTITUTE($A$2, "{tbl}", d_TblName), "{values_array}", Valores!A496), "")</f>
        <v>$this-&gt;insert ('{{%puestos}}', array('clave' =&gt; 275606, 'descr' =&gt; 'JEFE ""C"" DE LABORATORIO', 'nombre' =&gt; '', 'puesto_stps' =&gt; 'LABORATORISTA QUâ•MICO INDUSTRIAL', 'clave_stps' =&gt; 1113020100, 'activo' =&gt; 1, 'id_rev' =&gt; 1, 'id_reg_cont' =&gt; 2, 'nivel' =&gt; 27, 'familia' =&gt; 56, 'labores' =&gt; 6, 'regimen' =&gt; 'S', 'clasif' =&gt; '27.56.06'));</v>
      </c>
    </row>
    <row r="497" spans="1:1" x14ac:dyDescent="0.25">
      <c r="A497" t="str">
        <f ca="1">IF(Valores!B497&lt;&gt;"",   SUBSTITUTE(SUBSTITUTE($A$2, "{tbl}", d_TblName), "{values_array}", Valores!A497), "")</f>
        <v>$this-&gt;insert ('{{%puestos}}', array('clave' =&gt; 265701, 'descr' =&gt; 'JEFE ""C"" DE PLANTAS', 'nombre' =&gt; '', 'puesto_stps' =&gt; 'SUPERVISOR-OPERADOR DE PLANTA', 'clave_stps' =&gt; 222010101, 'activo' =&gt; 1, 'id_rev' =&gt; 1, 'id_reg_cont' =&gt; 2, 'nivel' =&gt; 26, 'familia' =&gt; 57, 'labores' =&gt; 1, 'regimen' =&gt; 'S', 'clasif' =&gt; '26.57.01'));</v>
      </c>
    </row>
    <row r="498" spans="1:1" x14ac:dyDescent="0.25">
      <c r="A498" t="str">
        <f ca="1">IF(Valores!B498&lt;&gt;"",   SUBSTITUTE(SUBSTITUTE($A$2, "{tbl}", d_TblName), "{values_array}", Valores!A498), "")</f>
        <v>$this-&gt;insert ('{{%puestos}}', array('clave' =&gt; 254402, 'descr' =&gt; 'JEFE ""C"" DE SECCIÃ‹N', 'nombre' =&gt; '', 'puesto_stps' =&gt; 'JEFE DE SISTEMAS (INFORMâ”´TICA)', 'clave_stps' =&gt; 443010100, 'activo' =&gt; 1, 'id_rev' =&gt; 1, 'id_reg_cont' =&gt; 2, 'nivel' =&gt; 25, 'familia' =&gt; 44, 'labores' =&gt; 2, 'regimen' =&gt; 'S', 'clasif' =&gt; '25.44.02'));</v>
      </c>
    </row>
    <row r="499" spans="1:1" x14ac:dyDescent="0.25">
      <c r="A499" t="str">
        <f ca="1">IF(Valores!B499&lt;&gt;"",   SUBSTITUTE(SUBSTITUTE($A$2, "{tbl}", d_TblName), "{values_array}", Valores!A499), "")</f>
        <v>$this-&gt;insert ('{{%puestos}}', array('clave' =&gt; 276302, 'descr' =&gt; 'JEFE ""C"" DE TALLERES', 'nombre' =&gt; '', 'puesto_stps' =&gt; 'TECNICO ELECTROMECANICO', 'clave_stps' =&gt; 423040600, 'activo' =&gt; 1, 'id_rev' =&gt; 1, 'id_reg_cont' =&gt; 2, 'nivel' =&gt; 27, 'familia' =&gt; 63, 'labores' =&gt; 2, 'regimen' =&gt; 'S', 'clasif' =&gt; '27.63.02'));</v>
      </c>
    </row>
    <row r="500" spans="1:1" x14ac:dyDescent="0.25">
      <c r="A500" t="str">
        <f ca="1">IF(Valores!B500&lt;&gt;"",   SUBSTITUTE(SUBSTITUTE($A$2, "{tbl}", d_TblName), "{values_array}", Valores!A500), "")</f>
        <v>$this-&gt;insert ('{{%puestos}}', array('clave' =&gt; 258101, 'descr' =&gt; 'JEFE ""C"" DE TRANSPORTES', 'nombre' =&gt; '', 'puesto_stps' =&gt; 'SUPERVISOR DE TRANSPORTACIÃ‹N', 'clave_stps' =&gt; 653020202, 'activo' =&gt; 1, 'id_rev' =&gt; 1, 'id_reg_cont' =&gt; 2, 'nivel' =&gt; 25, 'familia' =&gt; 81, 'labores' =&gt; 1, 'regimen' =&gt; 'S', 'clasif' =&gt; '25.81.01'));</v>
      </c>
    </row>
    <row r="501" spans="1:1" x14ac:dyDescent="0.25">
      <c r="A501" t="str">
        <f ca="1">IF(Valores!B501&lt;&gt;"",   SUBSTITUTE(SUBSTITUTE($A$2, "{tbl}", d_TblName), "{values_array}", Valores!A501), "")</f>
        <v>$this-&gt;insert ('{{%puestos}}', array('clave' =&gt; 277201, 'descr' =&gt; 'JEFE ""C"" DEPARTAMENTO (CONTRA INCENDIO)', 'nombre' =&gt; '', 'puesto_stps' =&gt; 'COMANDANTE DE BOMBEROS', 'clave_stps' =&gt; 943020100, 'activo' =&gt; 1, 'id_rev' =&gt; 1, 'id_reg_cont' =&gt; 2, 'nivel' =&gt; 27, 'familia' =&gt; 72, 'labores' =&gt; 1, 'regimen' =&gt; 'S', 'clasif' =&gt; '27.72.01'));</v>
      </c>
    </row>
    <row r="502" spans="1:1" x14ac:dyDescent="0.25">
      <c r="A502" t="str">
        <f ca="1">IF(Valores!B502&lt;&gt;"",   SUBSTITUTE(SUBSTITUTE($A$2, "{tbl}", d_TblName), "{values_array}", Valores!A502), "")</f>
        <v>$this-&gt;insert ('{{%puestos}}', array('clave' =&gt; 244402, 'descr' =&gt; 'JEFE ""D"" DE SECCIÃ‹N', 'nombre' =&gt; '', 'puesto_stps' =&gt; 'JEFE DE SISTEMAS (INFORMâ”´TICA)', 'clave_stps' =&gt; 443010100, 'activo' =&gt; 1, 'id_rev' =&gt; 1, 'id_reg_cont' =&gt; 2, 'nivel' =&gt; 24, 'familia' =&gt; 44, 'labores' =&gt; 2, 'regimen' =&gt; 'S', 'clasif' =&gt; '24.44.02'));</v>
      </c>
    </row>
    <row r="503" spans="1:1" x14ac:dyDescent="0.25">
      <c r="A503" t="str">
        <f ca="1">IF(Valores!B503&lt;&gt;"",   SUBSTITUTE(SUBSTITUTE($A$2, "{tbl}", d_TblName), "{values_array}", Valores!A503), "")</f>
        <v>$this-&gt;insert ('{{%puestos}}', array('clave' =&gt; 266302, 'descr' =&gt; 'JEFE ""D"" DE TALLERES', 'nombre' =&gt; '', 'puesto_stps' =&gt; 'TECNICO ELECTROMECANICO', 'clave_stps' =&gt; 423040600, 'activo' =&gt; 1, 'id_rev' =&gt; 1, 'id_reg_cont' =&gt; 2, 'nivel' =&gt; 26, 'familia' =&gt; 63, 'labores' =&gt; 2, 'regimen' =&gt; 'S', 'clasif' =&gt; '26.63.02'));</v>
      </c>
    </row>
    <row r="504" spans="1:1" x14ac:dyDescent="0.25">
      <c r="A504" t="str">
        <f ca="1">IF(Valores!B504&lt;&gt;"",   SUBSTITUTE(SUBSTITUTE($A$2, "{tbl}", d_TblName), "{values_array}", Valores!A504), "")</f>
        <v>$this-&gt;insert ('{{%puestos}}', array('clave' =&gt; 267201, 'descr' =&gt; 'JEFE CONTRAINCENDIO', 'nombre' =&gt; '', 'puesto_stps' =&gt; 'COMANDANTE DE BOMBEROS', 'clave_stps' =&gt; 943020100, 'activo' =&gt; 1, 'id_rev' =&gt; 1, 'id_reg_cont' =&gt; 2, 'nivel' =&gt; 26, 'familia' =&gt; 72, 'labores' =&gt; 1, 'regimen' =&gt; 'S', 'clasif' =&gt; '26.72.01'));</v>
      </c>
    </row>
    <row r="505" spans="1:1" x14ac:dyDescent="0.25">
      <c r="A505" t="str">
        <f ca="1">IF(Valores!B505&lt;&gt;"",   SUBSTITUTE(SUBSTITUTE($A$2, "{tbl}", d_TblName), "{values_array}", Valores!A505), "")</f>
        <v>$this-&gt;insert ('{{%puestos}}', array('clave' =&gt; 351318, 'descr' =&gt; 'JEFE DE AREA COMERCIAL ""A"" (SUPERINTENDENCIA VENTAS)', 'nombre' =&gt; '', 'puesto_stps' =&gt; 'JEFE ADMINISTRATIVO DE VENTAS', 'clave_stps' =&gt; 823060600, 'activo' =&gt; 1, 'id_rev' =&gt; 1, 'id_reg_cont' =&gt; 1, 'nivel' =&gt; 35, 'familia' =&gt; 13, 'labores' =&gt; 18, 'regimen' =&gt; 'C', 'clasif' =&gt; '35.13.18'));</v>
      </c>
    </row>
    <row r="506" spans="1:1" x14ac:dyDescent="0.25">
      <c r="A506" t="str">
        <f ca="1">IF(Valores!B506&lt;&gt;"",   SUBSTITUTE(SUBSTITUTE($A$2, "{tbl}", d_TblName), "{values_array}", Valores!A506), "")</f>
        <v>$this-&gt;insert ('{{%puestos}}', array('clave' =&gt; 341318, 'descr' =&gt; 'JEFE DE AREA COMERCIAL ""B"" (SUPERINTENDENCIAS DE VENTAS)', 'nombre' =&gt; '', 'puesto_stps' =&gt; 'JEFE ADMINISTRATIVO DE VENTAS', 'clave_stps' =&gt; 823060600, 'activo' =&gt; 1, 'id_rev' =&gt; 1, 'id_reg_cont' =&gt; 1, 'nivel' =&gt; 34, 'familia' =&gt; 13, 'labores' =&gt; 18, 'regimen' =&gt; 'C', 'clasif' =&gt; '34.13.18'));</v>
      </c>
    </row>
    <row r="507" spans="1:1" x14ac:dyDescent="0.25">
      <c r="A507" t="str">
        <f ca="1">IF(Valores!B507&lt;&gt;"",   SUBSTITUTE(SUBSTITUTE($A$2, "{tbl}", d_TblName), "{values_array}", Valores!A507), "")</f>
        <v>$this-&gt;insert ('{{%puestos}}', array('clave' =&gt; 331318, 'descr' =&gt; 'JEFE DE AREA COMERCIAL ""C"" (SUPERINTENDENCIAS DE VENTAS)', 'nombre' =&gt; '', 'puesto_stps' =&gt; 'JEFE ADMINISTRATIVO DE VENTAS', 'clave_stps' =&gt; 823060600, 'activo' =&gt; 1, 'id_rev' =&gt; 1, 'id_reg_cont' =&gt; 1, 'nivel' =&gt; 33, 'familia' =&gt; 13, 'labores' =&gt; 18, 'regimen' =&gt; 'C', 'clasif' =&gt; '33.13.18'));</v>
      </c>
    </row>
    <row r="508" spans="1:1" x14ac:dyDescent="0.25">
      <c r="A508" t="str">
        <f ca="1">IF(Valores!B508&lt;&gt;"",   SUBSTITUTE(SUBSTITUTE($A$2, "{tbl}", d_TblName), "{values_array}", Valores!A508), "")</f>
        <v>$this-&gt;insert ('{{%puestos}}', array('clave' =&gt; 341320, 'descr' =&gt; 'JEFE DE AREA DE MANTENIMIENTO ""B"" (SUPERINTENDENCIAS DE VENTAS)', 'nombre' =&gt; '', 'puesto_stps' =&gt; 'JEFE ADMINISTRATIVO DE VENTAS', 'clave_stps' =&gt; 823060600, 'activo' =&gt; 1, 'id_rev' =&gt; 1, 'id_reg_cont' =&gt; 1, 'nivel' =&gt; 34, 'familia' =&gt; 13, 'labores' =&gt; 20, 'regimen' =&gt; 'C', 'clasif' =&gt; '34.13.20'));</v>
      </c>
    </row>
    <row r="509" spans="1:1" x14ac:dyDescent="0.25">
      <c r="A509" t="str">
        <f ca="1">IF(Valores!B509&lt;&gt;"",   SUBSTITUTE(SUBSTITUTE($A$2, "{tbl}", d_TblName), "{values_array}", Valores!A509), "")</f>
        <v>$this-&gt;insert ('{{%puestos}}', array('clave' =&gt; 331315, 'descr' =&gt; 'JEFE DE AREA DE MANTENIMIENTO Y SEGURIDAD (SUPERINTENDENCIAS DE VENTAS)', 'nombre' =&gt; '', 'puesto_stps' =&gt; 'JEFE DE SEGURIDAD INDUSTRIAL', 'clave_stps' =&gt; 824060202, 'activo' =&gt; 1, 'id_rev' =&gt; 1, 'id_reg_cont' =&gt; 1, 'nivel' =&gt; 33, 'familia' =&gt; 13, 'labores' =&gt; 15, 'regimen' =&gt; 'C', 'clasif' =&gt; '33.13.15'));</v>
      </c>
    </row>
    <row r="510" spans="1:1" x14ac:dyDescent="0.25">
      <c r="A510" t="str">
        <f ca="1">IF(Valores!B510&lt;&gt;"",   SUBSTITUTE(SUBSTITUTE($A$2, "{tbl}", d_TblName), "{values_array}", Valores!A510), "")</f>
        <v>$this-&gt;insert ('{{%puestos}}', array('clave' =&gt; 351319, 'descr' =&gt; 'JEFE DE AREA DE OPERACION ""A"" (SUPERINTENDENCIAS DE VENTAS)', 'nombre' =&gt; '', 'puesto_stps' =&gt; 'JEFE ADMINISTRATIVO DE VENTAS', 'clave_stps' =&gt; 823060600, 'activo' =&gt; 1, 'id_rev' =&gt; 1, 'id_reg_cont' =&gt; 1, 'nivel' =&gt; 35, 'familia' =&gt; 13, 'labores' =&gt; 19, 'regimen' =&gt; 'C', 'clasif' =&gt; '35.13.19'));</v>
      </c>
    </row>
    <row r="511" spans="1:1" x14ac:dyDescent="0.25">
      <c r="A511" t="str">
        <f ca="1">IF(Valores!B511&lt;&gt;"",   SUBSTITUTE(SUBSTITUTE($A$2, "{tbl}", d_TblName), "{values_array}", Valores!A511), "")</f>
        <v>$this-&gt;insert ('{{%puestos}}', array('clave' =&gt; 341319, 'descr' =&gt; 'JEFE DE AREA DE OPERACION ""B"" (SUPERINTENDENCIAS DE VENTAS)', 'nombre' =&gt; '', 'puesto_stps' =&gt; 'JEFE ADMINISTRATIVO DE VENTAS', 'clave_stps' =&gt; 823060600, 'activo' =&gt; 1, 'id_rev' =&gt; 1, 'id_reg_cont' =&gt; 1, 'nivel' =&gt; 34, 'familia' =&gt; 13, 'labores' =&gt; 19, 'regimen' =&gt; 'C', 'clasif' =&gt; '34.13.19'));</v>
      </c>
    </row>
    <row r="512" spans="1:1" x14ac:dyDescent="0.25">
      <c r="A512" t="str">
        <f ca="1">IF(Valores!B512&lt;&gt;"",   SUBSTITUTE(SUBSTITUTE($A$2, "{tbl}", d_TblName), "{values_array}", Valores!A512), "")</f>
        <v>$this-&gt;insert ('{{%puestos}}', array('clave' =&gt; 331319, 'descr' =&gt; 'JEFE DE AREA DE OPERACION ""C"" (SUPERINTENDENCIAS DE VENTAS)', 'nombre' =&gt; '', 'puesto_stps' =&gt; 'JEFE ADMINISTRATIVO DE VENTAS', 'clave_stps' =&gt; 823060600, 'activo' =&gt; 1, 'id_rev' =&gt; 1, 'id_reg_cont' =&gt; 1, 'nivel' =&gt; 33, 'familia' =&gt; 13, 'labores' =&gt; 19, 'regimen' =&gt; 'C', 'clasif' =&gt; '33.13.19'));</v>
      </c>
    </row>
    <row r="513" spans="1:1" x14ac:dyDescent="0.25">
      <c r="A513" t="str">
        <f ca="1">IF(Valores!B513&lt;&gt;"",   SUBSTITUTE(SUBSTITUTE($A$2, "{tbl}", d_TblName), "{values_array}", Valores!A513), "")</f>
        <v>$this-&gt;insert ('{{%puestos}}', array('clave' =&gt; 361321, 'descr' =&gt; 'JEFE DE AREA DE SEGURIDAD INDUSTRIAL Y MANTENIMIENTO ""A"" (SUPERINTENDENTE DE VENTAS)', 'nombre' =&gt; '', 'puesto_stps' =&gt; 'JEFE DE SEGURIDAD INDUSTRIAL', 'clave_stps' =&gt; 824060202, 'activo' =&gt; 1, 'id_rev' =&gt; 1, 'id_reg_cont' =&gt; 1, 'nivel' =&gt; 36, 'familia' =&gt; 13, 'labores' =&gt; 21, 'regimen' =&gt; 'C', 'clasif' =&gt; '36.13.21'));</v>
      </c>
    </row>
    <row r="514" spans="1:1" x14ac:dyDescent="0.25">
      <c r="A514" t="str">
        <f ca="1">IF(Valores!B514&lt;&gt;"",   SUBSTITUTE(SUBSTITUTE($A$2, "{tbl}", d_TblName), "{values_array}", Valores!A514), "")</f>
        <v>$this-&gt;insert ('{{%puestos}}', array('clave' =&gt; 351321, 'descr' =&gt; 'JEFE DE AREA DE SEGURIDAD INDUSTRIAL Y MANTENIMIENTO ""B"" (SUPERINTENDENCIAS DE VENTAS)', 'nombre' =&gt; '', 'puesto_stps' =&gt; 'JEFE DE SEGURIDAD INDUSTRIAL', 'clave_stps' =&gt; 824060202, 'activo' =&gt; 1, 'id_rev' =&gt; 1, 'id_reg_cont' =&gt; 1, 'nivel' =&gt; 35, 'familia' =&gt; 13, 'labores' =&gt; 21, 'regimen' =&gt; 'C', 'clasif' =&gt; '35.13.21'));</v>
      </c>
    </row>
    <row r="515" spans="1:1" x14ac:dyDescent="0.25">
      <c r="A515" t="str">
        <f ca="1">IF(Valores!B515&lt;&gt;"",   SUBSTITUTE(SUBSTITUTE($A$2, "{tbl}", d_TblName), "{values_array}", Valores!A515), "")</f>
        <v>$this-&gt;insert ('{{%puestos}}', array('clave' =&gt; 341321, 'descr' =&gt; 'JEFE DE AREA DE SEGURIDAD INDUSTRIAL Y MANTENIMIENTO ""C"" (SUPERINTENDENCIAS DE VENTAS)', 'nombre' =&gt; '', 'puesto_stps' =&gt; 'JEFE DE SEGURIDAD INDUSTRIAL', 'clave_stps' =&gt; 824060202, 'activo' =&gt; 1, 'id_rev' =&gt; 1, 'id_reg_cont' =&gt; 1, 'nivel' =&gt; 34, 'familia' =&gt; 13, 'labores' =&gt; 21, 'regimen' =&gt; 'C', 'clasif' =&gt; '34.13.21'));</v>
      </c>
    </row>
    <row r="516" spans="1:1" x14ac:dyDescent="0.25">
      <c r="A516" t="str">
        <f ca="1">IF(Valores!B516&lt;&gt;"",   SUBSTITUTE(SUBSTITUTE($A$2, "{tbl}", d_TblName), "{values_array}", Valores!A516), "")</f>
        <v>$this-&gt;insert ('{{%puestos}}', array('clave' =&gt; 363101, 'descr' =&gt; 'JEFE DE AREA DE TERMINAL DE ALMACENAMIENTO Y DISTRIBUCION ""A""', 'nombre' =&gt; '', 'puesto_stps' =&gt; 'JEFE DE ALMACEN', 'clave_stps' =&gt; 822020800, 'activo' =&gt; 1, 'id_rev' =&gt; 1, 'id_reg_cont' =&gt; 1, 'nivel' =&gt; 36, 'familia' =&gt; 31, 'labores' =&gt; 1, 'regimen' =&gt; 'C', 'clasif' =&gt; '36.31.01'));</v>
      </c>
    </row>
    <row r="517" spans="1:1" x14ac:dyDescent="0.25">
      <c r="A517" t="str">
        <f ca="1">IF(Valores!B517&lt;&gt;"",   SUBSTITUTE(SUBSTITUTE($A$2, "{tbl}", d_TblName), "{values_array}", Valores!A517), "")</f>
        <v>$this-&gt;insert ('{{%puestos}}', array('clave' =&gt; 353101, 'descr' =&gt; 'JEFE DE AREA DE TERMINAL DE ALMACENAMIENTO Y DISTRIBUCION ""B""', 'nombre' =&gt; '', 'puesto_stps' =&gt; 'JEFE DE ALMACEN', 'clave_stps' =&gt; 822020800, 'activo' =&gt; 1, 'id_rev' =&gt; 1, 'id_reg_cont' =&gt; 1, 'nivel' =&gt; 35, 'familia' =&gt; 31, 'labores' =&gt; 1, 'regimen' =&gt; 'C', 'clasif' =&gt; '35.31.01'));</v>
      </c>
    </row>
    <row r="518" spans="1:1" x14ac:dyDescent="0.25">
      <c r="A518" t="str">
        <f ca="1">IF(Valores!B518&lt;&gt;"",   SUBSTITUTE(SUBSTITUTE($A$2, "{tbl}", d_TblName), "{values_array}", Valores!A518), "")</f>
        <v>$this-&gt;insert ('{{%puestos}}', array('clave' =&gt; 343101, 'descr' =&gt; 'JEFE DE AREA DE TERMINAL DE ALMACENAMIENTO Y DISTRIBUCION ""C""', 'nombre' =&gt; '', 'puesto_stps' =&gt; 'JEFE DE ALMACEN', 'clave_stps' =&gt; 822020800, 'activo' =&gt; 1, 'id_rev' =&gt; 1, 'id_reg_cont' =&gt; 1, 'nivel' =&gt; 34, 'familia' =&gt; 31, 'labores' =&gt; 1, 'regimen' =&gt; 'C', 'clasif' =&gt; '34.31.01'));</v>
      </c>
    </row>
    <row r="519" spans="1:1" x14ac:dyDescent="0.25">
      <c r="A519" t="str">
        <f ca="1">IF(Valores!B519&lt;&gt;"",   SUBSTITUTE(SUBSTITUTE($A$2, "{tbl}", d_TblName), "{values_array}", Valores!A519), "")</f>
        <v>$this-&gt;insert ('{{%puestos}}', array('clave' =&gt; 332904, 'descr' =&gt; 'JEFE DE AREA EN UNIDAD ""A"" DE INFORMATICA', 'nombre' =&gt; '', 'puesto_stps' =&gt; 'JEFE DE SISTEMAS (INFORMâ”´TICA)', 'clave_stps' =&gt; 443010100, 'activo' =&gt; 1, 'id_rev' =&gt; 1, 'id_reg_cont' =&gt; 1, 'nivel' =&gt; 33, 'familia' =&gt; 29, 'labores' =&gt; 4, 'regimen' =&gt; 'C', 'clasif' =&gt; '33.29.04'));</v>
      </c>
    </row>
    <row r="520" spans="1:1" x14ac:dyDescent="0.25">
      <c r="A520" t="str">
        <f ca="1">IF(Valores!B520&lt;&gt;"",   SUBSTITUTE(SUBSTITUTE($A$2, "{tbl}", d_TblName), "{values_array}", Valores!A520), "")</f>
        <v>$this-&gt;insert ('{{%puestos}}', array('clave' =&gt; 322904, 'descr' =&gt; 'JEFE DE AREA EN UNIDAD ""B"" DE INFORMATICA', 'nombre' =&gt; '', 'puesto_stps' =&gt; 'JEFE DE SISTEMAS (INFORMâ”´TICA)', 'clave_stps' =&gt; 443010100, 'activo' =&gt; 1, 'id_rev' =&gt; 1, 'id_reg_cont' =&gt; 1, 'nivel' =&gt; 32, 'familia' =&gt; 29, 'labores' =&gt; 4, 'regimen' =&gt; 'C', 'clasif' =&gt; '32.29.04'));</v>
      </c>
    </row>
    <row r="521" spans="1:1" x14ac:dyDescent="0.25">
      <c r="A521" t="str">
        <f ca="1">IF(Valores!B521&lt;&gt;"",   SUBSTITUTE(SUBSTITUTE($A$2, "{tbl}", d_TblName), "{values_array}", Valores!A521), "")</f>
        <v>$this-&gt;insert ('{{%puestos}}', array('clave' =&gt; 342904, 'descr' =&gt; 'JEFE DE AREA EN UNIDAD DE INFORMATICA DE ZONA', 'nombre' =&gt; '', 'puesto_stps' =&gt; 'JEFE DE SISTEMAS (INFORMâ”´TICA)', 'clave_stps' =&gt; 443010100, 'activo' =&gt; 1, 'id_rev' =&gt; 1, 'id_reg_cont' =&gt; 1, 'nivel' =&gt; 34, 'familia' =&gt; 29, 'labores' =&gt; 4, 'regimen' =&gt; 'C', 'clasif' =&gt; '34.29.04'));</v>
      </c>
    </row>
    <row r="522" spans="1:1" x14ac:dyDescent="0.25">
      <c r="A522" t="str">
        <f ca="1">IF(Valores!B522&lt;&gt;"",   SUBSTITUTE(SUBSTITUTE($A$2, "{tbl}", d_TblName), "{values_array}", Valores!A522), "")</f>
        <v>$this-&gt;insert ('{{%puestos}}', array('clave' =&gt; 332108, 'descr' =&gt; 'JEFE DE AREA MEDICA', 'nombre' =&gt; '', 'puesto_stps' =&gt; 'MEDICO GENERAL', 'clave_stps' =&gt; 914080200, 'activo' =&gt; 1, 'id_rev' =&gt; 1, 'id_reg_cont' =&gt; 1, 'nivel' =&gt; 33, 'familia' =&gt; 21, 'labores' =&gt; 8, 'regimen' =&gt; 'C', 'clasif' =&gt; '33.21.08'));</v>
      </c>
    </row>
    <row r="523" spans="1:1" x14ac:dyDescent="0.25">
      <c r="A523" t="str">
        <f ca="1">IF(Valores!B523&lt;&gt;"",   SUBSTITUTE(SUBSTITUTE($A$2, "{tbl}", d_TblName), "{values_array}", Valores!A523), "")</f>
        <v>$this-&gt;insert ('{{%puestos}}', array('clave' =&gt; 331321, 'descr' =&gt; 'JEFE DE AREA SEGURIDAD INDUSTRIAL Y ECOLOGIA ""B"" (SUPERINTENDENCIAS DE VENTAS)', 'nombre' =&gt; '', 'puesto_stps' =&gt; 'JEFE DE SEGURIDAD INDUSTRIAL', 'clave_stps' =&gt; 824060202, 'activo' =&gt; 1, 'id_rev' =&gt; 1, 'id_reg_cont' =&gt; 1, 'nivel' =&gt; 33, 'familia' =&gt; 13, 'labores' =&gt; 21, 'regimen' =&gt; 'C', 'clasif' =&gt; '33.13.21'));</v>
      </c>
    </row>
    <row r="524" spans="1:1" x14ac:dyDescent="0.25">
      <c r="A524" t="str">
        <f ca="1">IF(Valores!B524&lt;&gt;"",   SUBSTITUTE(SUBSTITUTE($A$2, "{tbl}", d_TblName), "{values_array}", Valores!A524), "")</f>
        <v>$this-&gt;insert ('{{%puestos}}', array('clave' =&gt; 362103, 'descr' =&gt; 'JEFE DE CONSULTA EXTERNA DE HOSPITAL CENTRAL O REGIONAL', 'nombre' =&gt; '', 'puesto_stps' =&gt; 'MEDICO GENERAL', 'clave_stps' =&gt; 914080200, 'activo' =&gt; 1, 'id_rev' =&gt; 1, 'id_reg_cont' =&gt; 1, 'nivel' =&gt; 36, 'familia' =&gt; 21, 'labores' =&gt; 3, 'regimen' =&gt; 'C', 'clasif' =&gt; '36.21.03'));</v>
      </c>
    </row>
    <row r="525" spans="1:1" x14ac:dyDescent="0.25">
      <c r="A525" t="str">
        <f ca="1">IF(Valores!B525&lt;&gt;"",   SUBSTITUTE(SUBSTITUTE($A$2, "{tbl}", d_TblName), "{values_array}", Valores!A525), "")</f>
        <v>$this-&gt;insert ('{{%puestos}}', array('clave' =&gt; 274501, 'descr' =&gt; 'JEFE DE DIBUJANTES', 'nombre' =&gt; '', 'puesto_stps' =&gt; 'DIBUJANTE TECNICO', 'clave_stps' =&gt; 313020700, 'activo' =&gt; 1, 'id_rev' =&gt; 1, 'id_reg_cont' =&gt; 2, 'nivel' =&gt; 27, 'familia' =&gt; 45, 'labores' =&gt; 1, 'regimen' =&gt; 'S', 'clasif' =&gt; '27.45.01'));</v>
      </c>
    </row>
    <row r="526" spans="1:1" x14ac:dyDescent="0.25">
      <c r="A526" t="str">
        <f ca="1">IF(Valores!B526&lt;&gt;"",   SUBSTITUTE(SUBSTITUTE($A$2, "{tbl}", d_TblName), "{values_array}", Valores!A526), "")</f>
        <v>$this-&gt;insert ('{{%puestos}}', array('clave' =&gt; 293714, 'descr' =&gt; 'JEFE DE ENFERMERAS', 'nombre' =&gt; '', 'puesto_stps' =&gt; 'JEFE DE ENFERMERIA', 'clave_stps' =&gt; 913070100, 'activo' =&gt; 1, 'id_rev' =&gt; 1, 'id_reg_cont' =&gt; 1, 'nivel' =&gt; 29, 'familia' =&gt; 37, 'labores' =&gt; 14, 'regimen' =&gt; 'C', 'clasif' =&gt; '29.37.14'));</v>
      </c>
    </row>
    <row r="527" spans="1:1" x14ac:dyDescent="0.25">
      <c r="A527" t="str">
        <f ca="1">IF(Valores!B527&lt;&gt;"",   SUBSTITUTE(SUBSTITUTE($A$2, "{tbl}", d_TblName), "{values_array}", Valores!A527), "")</f>
        <v>$this-&gt;insert ('{{%puestos}}', array('clave' =&gt; 362107, 'descr' =&gt; 'JEFE DE ESPECIALIDAD DE HOSPITAL CENTRAL O REGIONAL', 'nombre' =&gt; '', 'puesto_stps' =&gt; 'MEDICO GENERAL', 'clave_stps' =&gt; 914080200, 'activo' =&gt; 1, 'id_rev' =&gt; 1, 'id_reg_cont' =&gt; 1, 'nivel' =&gt; 36, 'familia' =&gt; 21, 'labores' =&gt; 7, 'regimen' =&gt; 'C', 'clasif' =&gt; '36.21.07'));</v>
      </c>
    </row>
    <row r="528" spans="1:1" x14ac:dyDescent="0.25">
      <c r="A528" t="str">
        <f ca="1">IF(Valores!B528&lt;&gt;"",   SUBSTITUTE(SUBSTITUTE($A$2, "{tbl}", d_TblName), "{values_array}", Valores!A528), "")</f>
        <v>$this-&gt;insert ('{{%puestos}}', array('clave' =&gt; 352107, 'descr' =&gt; 'JEFE DE ESPECIALIDAD DE HOSPITAL GENERAL', 'nombre' =&gt; '', 'puesto_stps' =&gt; 'MEDICO GENERAL', 'clave_stps' =&gt; 914080200, 'activo' =&gt; 1, 'id_rev' =&gt; 1, 'id_reg_cont' =&gt; 1, 'nivel' =&gt; 35, 'familia' =&gt; 21, 'labores' =&gt; 7, 'regimen' =&gt; 'C', 'clasif' =&gt; '35.21.07'));</v>
      </c>
    </row>
    <row r="529" spans="1:1" x14ac:dyDescent="0.25">
      <c r="A529" t="str">
        <f ca="1">IF(Valores!B529&lt;&gt;"",   SUBSTITUTE(SUBSTITUTE($A$2, "{tbl}", d_TblName), "{values_array}", Valores!A529), "")</f>
        <v>$this-&gt;insert ('{{%puestos}}', array('clave' =&gt; 353703, 'descr' =&gt; 'JEFE DE ESPECIALIDAD MEDICA DE TURNO', 'nombre' =&gt; '', 'puesto_stps' =&gt; 'MEDICO GENERAL', 'clave_stps' =&gt; 914080200, 'activo' =&gt; 1, 'id_rev' =&gt; 1, 'id_reg_cont' =&gt; 1, 'nivel' =&gt; 35, 'familia' =&gt; 37, 'labores' =&gt; 3, 'regimen' =&gt; 'C', 'clasif' =&gt; '35.37.03'));</v>
      </c>
    </row>
    <row r="530" spans="1:1" x14ac:dyDescent="0.25">
      <c r="A530" t="str">
        <f ca="1">IF(Valores!B530&lt;&gt;"",   SUBSTITUTE(SUBSTITUTE($A$2, "{tbl}", d_TblName), "{values_array}", Valores!A530), "")</f>
        <v>$this-&gt;insert ('{{%puestos}}', array('clave' =&gt; 420419, 'descr' =&gt; 'JEFE DE GRUPO', 'nombre' =&gt; '', 'puesto_stps' =&gt; 'ADMINISTRADOR', 'clave_stps' =&gt; 825080301, 'activo' =&gt; 1, 'id_rev' =&gt; 1, 'id_reg_cont' =&gt; 1, 'nivel' =&gt; 42, 'familia' =&gt; 4, 'labores' =&gt; 19, 'regimen' =&gt; 'C', 'clasif' =&gt; '42.04.19'));</v>
      </c>
    </row>
    <row r="531" spans="1:1" x14ac:dyDescent="0.25">
      <c r="A531" t="str">
        <f ca="1">IF(Valores!B531&lt;&gt;"",   SUBSTITUTE(SUBSTITUTE($A$2, "{tbl}", d_TblName), "{values_array}", Valores!A531), "")</f>
        <v>$this-&gt;insert ('{{%puestos}}', array('clave' =&gt; 322802, 'descr' =&gt; 'JEFE DE GRUPO DEPARTAMENTO DE INGENIERIA DE TELECOMUNICACIONES', 'nombre' =&gt; '', 'puesto_stps' =&gt; 'INGENIERO EN TELECOMUNICACIONES', 'clave_stps' =&gt; 454010300, 'activo' =&gt; 1, 'id_rev' =&gt; 1, 'id_reg_cont' =&gt; 1, 'nivel' =&gt; 32, 'familia' =&gt; 28, 'labores' =&gt; 2, 'regimen' =&gt; 'C', 'clasif' =&gt; '32.28.02'));</v>
      </c>
    </row>
    <row r="532" spans="1:1" x14ac:dyDescent="0.25">
      <c r="A532" t="str">
        <f ca="1">IF(Valores!B532&lt;&gt;"",   SUBSTITUTE(SUBSTITUTE($A$2, "{tbl}", d_TblName), "{values_array}", Valores!A532), "")</f>
        <v>$this-&gt;insert ('{{%puestos}}', array('clave' =&gt; 247202, 'descr' =&gt; 'JEFE DE GUARDIA (CONTRAINCENDIO)', 'nombre' =&gt; '', 'puesto_stps' =&gt; 'COMANDANTE DE BOMBEROS', 'clave_stps' =&gt; 943020100, 'activo' =&gt; 1, 'id_rev' =&gt; 1, 'id_reg_cont' =&gt; 2, 'nivel' =&gt; 24, 'familia' =&gt; 72, 'labores' =&gt; 2, 'regimen' =&gt; 'S', 'clasif' =&gt; '24.72.02'));</v>
      </c>
    </row>
    <row r="533" spans="1:1" x14ac:dyDescent="0.25">
      <c r="A533" t="str">
        <f ca="1">IF(Valores!B533&lt;&gt;"",   SUBSTITUTE(SUBSTITUTE($A$2, "{tbl}", d_TblName), "{values_array}", Valores!A533), "")</f>
        <v>$this-&gt;insert ('{{%puestos}}', array('clave' =&gt; 255432, 'descr' =&gt; 'JEFE DE GUARDIA-BOMBEO Y ALMACENAMIENTO', 'nombre' =&gt; '', 'puesto_stps' =&gt; 'OPERADOR DE BOMBAS', 'clave_stps' =&gt; 252020100, 'activo' =&gt; 1, 'id_rev' =&gt; 1, 'id_reg_cont' =&gt; 2, 'nivel' =&gt; 25, 'familia' =&gt; 54, 'labores' =&gt; 32, 'regimen' =&gt; 'S', 'clasif' =&gt; '25.54.32'));</v>
      </c>
    </row>
    <row r="534" spans="1:1" x14ac:dyDescent="0.25">
      <c r="A534" t="str">
        <f ca="1">IF(Valores!B534&lt;&gt;"",   SUBSTITUTE(SUBSTITUTE($A$2, "{tbl}", d_TblName), "{values_array}", Valores!A534), "")</f>
        <v>$this-&gt;insert ('{{%puestos}}', array('clave' =&gt; 208202, 'descr' =&gt; 'JEFE DE GUARDIA-MUELLES', 'nombre' =&gt; '', 'puesto_stps' =&gt; 'CAPITAN DE PUERTO', 'clave_stps' =&gt; 643030100, 'activo' =&gt; 1, 'id_rev' =&gt; 1, 'id_reg_cont' =&gt; 2, 'nivel' =&gt; 20, 'familia' =&gt; 82, 'labores' =&gt; 2, 'regimen' =&gt; 'S', 'clasif' =&gt; '20.82.02'));</v>
      </c>
    </row>
    <row r="535" spans="1:1" x14ac:dyDescent="0.25">
      <c r="A535" t="str">
        <f ca="1">IF(Valores!B535&lt;&gt;"",   SUBSTITUTE(SUBSTITUTE($A$2, "{tbl}", d_TblName), "{values_array}", Valores!A535), "")</f>
        <v>$this-&gt;insert ('{{%puestos}}', array('clave' =&gt; 235704, 'descr' =&gt; 'JEFE DE GUARDIA-PLANTAS', 'nombre' =&gt; '', 'puesto_stps' =&gt; 'SUPERVISOR-OPERADOR DE PLANTA', 'clave_stps' =&gt; 222010101, 'activo' =&gt; 1, 'id_rev' =&gt; 1, 'id_reg_cont' =&gt; 2, 'nivel' =&gt; 23, 'familia' =&gt; 57, 'labores' =&gt; 4, 'regimen' =&gt; 'S', 'clasif' =&gt; '23.57.04'));</v>
      </c>
    </row>
    <row r="536" spans="1:1" x14ac:dyDescent="0.25">
      <c r="A536" t="str">
        <f ca="1">IF(Valores!B536&lt;&gt;"",   SUBSTITUTE(SUBSTITUTE($A$2, "{tbl}", d_TblName), "{values_array}", Valores!A536), "")</f>
        <v>$this-&gt;insert ('{{%puestos}}', array('clave' =&gt; 286101, 'descr' =&gt; 'JEFE DE MANTENIMIENTO', 'nombre' =&gt; '', 'puesto_stps' =&gt; 'JEFE DE CAMPO DE MANTENIMIENTO', 'clave_stps' =&gt; 454020200, 'activo' =&gt; 1, 'id_rev' =&gt; 1, 'id_reg_cont' =&gt; 2, 'nivel' =&gt; 28, 'familia' =&gt; 61, 'labores' =&gt; 1, 'regimen' =&gt; 'S', 'clasif' =&gt; '28.61.01'));</v>
      </c>
    </row>
    <row r="537" spans="1:1" x14ac:dyDescent="0.25">
      <c r="A537" t="str">
        <f ca="1">IF(Valores!B537&lt;&gt;"",   SUBSTITUTE(SUBSTITUTE($A$2, "{tbl}", d_TblName), "{values_array}", Valores!A537), "")</f>
        <v>$this-&gt;insert ('{{%puestos}}', array('clave' =&gt; 296101, 'descr' =&gt; 'JEFE DE MANTENIMIENTO HOSPITAL REGIONAL O CENTRAL', 'nombre' =&gt; '', 'puesto_stps' =&gt; 'TECNICO EN MANTENIMIENTO INDUSTRIAL', 'clave_stps' =&gt; 413110500, 'activo' =&gt; 1, 'id_rev' =&gt; 1, 'id_reg_cont' =&gt; 1, 'nivel' =&gt; 29, 'familia' =&gt; 61, 'labores' =&gt; 1, 'regimen' =&gt; 'C', 'clasif' =&gt; '29.61.01'));</v>
      </c>
    </row>
    <row r="538" spans="1:1" x14ac:dyDescent="0.25">
      <c r="A538" t="str">
        <f ca="1">IF(Valores!B538&lt;&gt;"",   SUBSTITUTE(SUBSTITUTE($A$2, "{tbl}", d_TblName), "{values_array}", Valores!A538), "")</f>
        <v>$this-&gt;insert ('{{%puestos}}', array('clave' =&gt; 338402, 'descr' =&gt; 'JEFE DE MAQUINAS DE BUQUETANQUE', 'nombre' =&gt; '', 'puesto_stps' =&gt; 'JEFE MAQUINAS DE BARCO', 'clave_stps' =&gt; 643020100, 'activo' =&gt; 1, 'id_rev' =&gt; 1, 'id_reg_cont' =&gt; 1, 'nivel' =&gt; 33, 'familia' =&gt; 84, 'labores' =&gt; 2, 'regimen' =&gt; 'C', 'clasif' =&gt; '33.84.02'));</v>
      </c>
    </row>
    <row r="539" spans="1:1" x14ac:dyDescent="0.25">
      <c r="A539" t="str">
        <f ca="1">IF(Valores!B539&lt;&gt;"",   SUBSTITUTE(SUBSTITUTE($A$2, "{tbl}", d_TblName), "{values_array}", Valores!A539), "")</f>
        <v>$this-&gt;insert ('{{%puestos}}', array('clave' =&gt; 328402, 'descr' =&gt; 'JEFE DE MAQUINAS DE REMOLCADOR', 'nombre' =&gt; '', 'puesto_stps' =&gt; 'JEFE MAQUINAS DE BARCO', 'clave_stps' =&gt; 643020100, 'activo' =&gt; 1, 'id_rev' =&gt; 1, 'id_reg_cont' =&gt; 1, 'nivel' =&gt; 32, 'familia' =&gt; 84, 'labores' =&gt; 2, 'regimen' =&gt; 'C', 'clasif' =&gt; '32.84.02'));</v>
      </c>
    </row>
    <row r="540" spans="1:1" x14ac:dyDescent="0.25">
      <c r="A540" t="str">
        <f ca="1">IF(Valores!B540&lt;&gt;"",   SUBSTITUTE(SUBSTITUTE($A$2, "{tbl}", d_TblName), "{values_array}", Valores!A540), "")</f>
        <v>$this-&gt;insert ('{{%puestos}}', array('clave' =&gt; 248201, 'descr' =&gt; 'JEFE DE MUELLES', 'nombre' =&gt; '', 'puesto_stps' =&gt; 'CAPITAN DE PUERTO', 'clave_stps' =&gt; 643030100, 'activo' =&gt; 1, 'id_rev' =&gt; 1, 'id_reg_cont' =&gt; 2, 'nivel' =&gt; 24, 'familia' =&gt; 82, 'labores' =&gt; 1, 'regimen' =&gt; 'S', 'clasif' =&gt; '24.82.01'));</v>
      </c>
    </row>
    <row r="541" spans="1:1" x14ac:dyDescent="0.25">
      <c r="A541" t="str">
        <f ca="1">IF(Valores!B541&lt;&gt;"",   SUBSTITUTE(SUBSTITUTE($A$2, "{tbl}", d_TblName), "{values_array}", Valores!A541), "")</f>
        <v>$this-&gt;insert ('{{%puestos}}', array('clave' =&gt; 303709, 'descr' =&gt; 'JEFE DE TRABAJO SOCIAL EN HOSPITAL CENTRAL O REGIONAL', 'nombre' =&gt; '', 'puesto_stps' =&gt; 'TRABAJADOR SOCIAL', 'clave_stps' =&gt; 933030400, 'activo' =&gt; 1, 'id_rev' =&gt; 1, 'id_reg_cont' =&gt; 1, 'nivel' =&gt; 30, 'familia' =&gt; 37, 'labores' =&gt; 9, 'regimen' =&gt; 'C', 'clasif' =&gt; '30.37.09'));</v>
      </c>
    </row>
    <row r="542" spans="1:1" x14ac:dyDescent="0.25">
      <c r="A542" t="str">
        <f ca="1">IF(Valores!B542&lt;&gt;"",   SUBSTITUTE(SUBSTITUTE($A$2, "{tbl}", d_TblName), "{values_array}", Valores!A542), "")</f>
        <v>$this-&gt;insert ('{{%puestos}}', array('clave' =&gt; 283759, 'descr' =&gt; 'JEFE DE TRABAJO SOCIAL EN HOSPITAL GENERAL', 'nombre' =&gt; '', 'puesto_stps' =&gt; 'ASISTENTE SOCIAL TECNICO', 'clave_stps' =&gt; 933030200, 'activo' =&gt; 1, 'id_rev' =&gt; 1, 'id_reg_cont' =&gt; 2, 'nivel' =&gt; 28, 'familia' =&gt; 37, 'labores' =&gt; 59, 'regimen' =&gt; 'S', 'clasif' =&gt; '28.37.59'));</v>
      </c>
    </row>
    <row r="543" spans="1:1" x14ac:dyDescent="0.25">
      <c r="A543" t="str">
        <f ca="1">IF(Valores!B543&lt;&gt;"",   SUBSTITUTE(SUBSTITUTE($A$2, "{tbl}", d_TblName), "{values_array}", Valores!A543), "")</f>
        <v>$this-&gt;insert ('{{%puestos}}', array('clave' =&gt; 308101, 'descr' =&gt; 'JEFE DE TRANSPORTES EN DISTRITOS POZA RICA O REYNOSA', 'nombre' =&gt; '', 'puesto_stps' =&gt; 'SUPERVISOR DE TRANSPORTACIÃ‹N', 'clave_stps' =&gt; 653020202, 'activo' =&gt; 1, 'id_rev' =&gt; 1, 'id_reg_cont' =&gt; 2, 'nivel' =&gt; 30, 'familia' =&gt; 81, 'labores' =&gt; 1, 'regimen' =&gt; 'S', 'clasif' =&gt; '30.81.01'));</v>
      </c>
    </row>
    <row r="544" spans="1:1" x14ac:dyDescent="0.25">
      <c r="A544" t="str">
        <f ca="1">IF(Valores!B544&lt;&gt;"",   SUBSTITUTE(SUBSTITUTE($A$2, "{tbl}", d_TblName), "{values_array}", Valores!A544), "")</f>
        <v>$this-&gt;insert ('{{%puestos}}', array('clave' =&gt; 362901, 'descr' =&gt; 'JEFE DE UNIDAD DE INFORMATICA DE ZONA', 'nombre' =&gt; '', 'puesto_stps' =&gt; 'JEFE DE SISTEMAS (INFORMâ”´TICA)', 'clave_stps' =&gt; 443010100, 'activo' =&gt; 1, 'id_rev' =&gt; 1, 'id_reg_cont' =&gt; 1, 'nivel' =&gt; 36, 'familia' =&gt; 29, 'labores' =&gt; 1, 'regimen' =&gt; 'C', 'clasif' =&gt; '36.29.01'));</v>
      </c>
    </row>
    <row r="545" spans="1:1" x14ac:dyDescent="0.25">
      <c r="A545" t="str">
        <f ca="1">IF(Valores!B545&lt;&gt;"",   SUBSTITUTE(SUBSTITUTE($A$2, "{tbl}", d_TblName), "{values_array}", Valores!A545), "")</f>
        <v>$this-&gt;insert ('{{%puestos}}', array('clave' =&gt; 307201, 'descr' =&gt; 'JEFE DEL DEPARTAMENTO DE SEGURIDAD E HIGIENE INDUSTRIAL Y PROTECCIÃ‹N AMBIENTAL', 'nombre' =&gt; '', 'puesto_stps' =&gt; 'COMANDANTE DE BOMBEROS', 'clave_stps' =&gt; 943020100, 'activo' =&gt; 1, 'id_rev' =&gt; 1, 'id_reg_cont' =&gt; 2, 'nivel' =&gt; 30, 'familia' =&gt; 72, 'labores' =&gt; 1, 'regimen' =&gt; 'S', 'clasif' =&gt; '30.72.01'));</v>
      </c>
    </row>
    <row r="546" spans="1:1" x14ac:dyDescent="0.25">
      <c r="A546" t="str">
        <f ca="1">IF(Valores!B546&lt;&gt;"",   SUBSTITUTE(SUBSTITUTE($A$2, "{tbl}", d_TblName), "{values_array}", Valores!A546), "")</f>
        <v>$this-&gt;insert ('{{%puestos}}', array('clave' =&gt; 343301, 'descr' =&gt; 'JEFE REGIONAL DE ADMINISTRACION Y CONTROL DE SUMINISTROS', 'nombre' =&gt; '', 'puesto_stps' =&gt; 'ADMINISTRADOR', 'clave_stps' =&gt; 825080301, 'activo' =&gt; 1, 'id_rev' =&gt; 1, 'id_reg_cont' =&gt; 1, 'nivel' =&gt; 34, 'familia' =&gt; 33, 'labores' =&gt; 1, 'regimen' =&gt; 'C', 'clasif' =&gt; '34.33.01'));</v>
      </c>
    </row>
    <row r="547" spans="1:1" x14ac:dyDescent="0.25">
      <c r="A547" t="str">
        <f ca="1">IF(Valores!B547&lt;&gt;"",   SUBSTITUTE(SUBSTITUTE($A$2, "{tbl}", d_TblName), "{values_array}", Valores!A547), "")</f>
        <v>$this-&gt;insert ('{{%puestos}}', array('clave' =&gt; 106136, 'descr' =&gt; 'LAVADOR DE CALDERAS', 'nombre' =&gt; '', 'puesto_stps' =&gt; 'MECANICO MANTENIMIENTO DE CALDERAS', 'clave_stps' =&gt; 413030500, 'activo' =&gt; 1, 'id_rev' =&gt; 1, 'id_reg_cont' =&gt; 2, 'nivel' =&gt; 10, 'familia' =&gt; 61, 'labores' =&gt; 36, 'regimen' =&gt; 'S', 'clasif' =&gt; '10.61.36'));</v>
      </c>
    </row>
    <row r="548" spans="1:1" x14ac:dyDescent="0.25">
      <c r="A548" t="str">
        <f ca="1">IF(Valores!B548&lt;&gt;"",   SUBSTITUTE(SUBSTITUTE($A$2, "{tbl}", d_TblName), "{values_array}", Valores!A548), "")</f>
        <v>$this-&gt;insert ('{{%puestos}}', array('clave' =&gt; 293601, 'descr' =&gt; 'LICENCIADO EN DERECHO (AUXILIAR)', 'nombre' =&gt; '', 'puesto_stps' =&gt; 'ABOGADO', 'clave_stps' =&gt; 825060200, 'activo' =&gt; 1, 'id_rev' =&gt; 1, 'id_reg_cont' =&gt; 1, 'nivel' =&gt; 29, 'familia' =&gt; 36, 'labores' =&gt; 1, 'regimen' =&gt; 'C', 'clasif' =&gt; '29.36.01'));</v>
      </c>
    </row>
    <row r="549" spans="1:1" x14ac:dyDescent="0.25">
      <c r="A549" t="str">
        <f ca="1">IF(Valores!B549&lt;&gt;"",   SUBSTITUTE(SUBSTITUTE($A$2, "{tbl}", d_TblName), "{values_array}", Valores!A549), "")</f>
        <v>$this-&gt;insert ('{{%puestos}}', array('clave' =&gt; 135511, 'descr' =&gt; 'LLENADOR DE CARROS-TANQUE', 'nombre' =&gt; '', 'puesto_stps' =&gt; 'OPERADOR DE DESTILACIÃ‹N Y Ã¡REFINACIÃ‹N DE PETRÃ‹LEO Y GAS NATURAL', 'clave_stps' =&gt; 232050300, 'activo' =&gt; 1, 'id_rev' =&gt; 1, 'id_reg_cont' =&gt; 2, 'nivel' =&gt; 13, 'familia' =&gt; 55, 'labores' =&gt; 11, 'regimen' =&gt; 'S', 'clasif' =&gt; '13.55.11'));</v>
      </c>
    </row>
    <row r="550" spans="1:1" x14ac:dyDescent="0.25">
      <c r="A550" t="str">
        <f ca="1">IF(Valores!B550&lt;&gt;"",   SUBSTITUTE(SUBSTITUTE($A$2, "{tbl}", d_TblName), "{values_array}", Valores!A550), "")</f>
        <v>$this-&gt;insert ('{{%puestos}}', array('clave' =&gt; 208301, 'descr' =&gt; 'MAQUINISTA DE LOCOMOTORA PATIO (Vâ•A ANCHA)', 'nombre' =&gt; '', 'puesto_stps' =&gt; 'MAQUINISTA LOCOMOTORA', 'clave_stps' =&gt; 613040103, 'activo' =&gt; 1, 'id_rev' =&gt; 1, 'id_reg_cont' =&gt; 2, 'nivel' =&gt; 20, 'familia' =&gt; 83, 'labores' =&gt; 1, 'regimen' =&gt; 'S', 'clasif' =&gt; '20.83.01'));</v>
      </c>
    </row>
    <row r="551" spans="1:1" x14ac:dyDescent="0.25">
      <c r="A551" t="str">
        <f ca="1">IF(Valores!B551&lt;&gt;"",   SUBSTITUTE(SUBSTITUTE($A$2, "{tbl}", d_TblName), "{values_array}", Valores!A551), "")</f>
        <v>$this-&gt;insert ('{{%puestos}}', array('clave' =&gt; 148426, 'descr' =&gt; 'MARINERO (BUQUE)', 'nombre' =&gt; '', 'puesto_stps' =&gt; 'MARINERO', 'clave_stps' =&gt; 641010200, 'activo' =&gt; 1, 'id_rev' =&gt; 1, 'id_reg_cont' =&gt; 2, 'nivel' =&gt; 14, 'familia' =&gt; 84, 'labores' =&gt; 26, 'regimen' =&gt; 'S', 'clasif' =&gt; '14.84.26'));</v>
      </c>
    </row>
    <row r="552" spans="1:1" x14ac:dyDescent="0.25">
      <c r="A552" t="str">
        <f ca="1">IF(Valores!B552&lt;&gt;"",   SUBSTITUTE(SUBSTITUTE($A$2, "{tbl}", d_TblName), "{values_array}", Valores!A552), "")</f>
        <v>$this-&gt;insert ('{{%puestos}}', array('clave' =&gt; 138429, 'descr' =&gt; 'MARINERO (COCINERO FLUVIAL)', 'nombre' =&gt; '', 'puesto_stps' =&gt; 'MARINERO', 'clave_stps' =&gt; 641010200, 'activo' =&gt; 1, 'id_rev' =&gt; 1, 'id_reg_cont' =&gt; 2, 'nivel' =&gt; 13, 'familia' =&gt; 84, 'labores' =&gt; 29, 'regimen' =&gt; 'S', 'clasif' =&gt; '13.84.29'));</v>
      </c>
    </row>
    <row r="553" spans="1:1" x14ac:dyDescent="0.25">
      <c r="A553" t="str">
        <f ca="1">IF(Valores!B553&lt;&gt;"",   SUBSTITUTE(SUBSTITUTE($A$2, "{tbl}", d_TblName), "{values_array}", Valores!A553), "")</f>
        <v>$this-&gt;insert ('{{%puestos}}', array('clave' =&gt; 158428, 'descr' =&gt; 'MARINERO (PROEL)', 'nombre' =&gt; '', 'puesto_stps' =&gt; 'MARINERO', 'clave_stps' =&gt; 641010200, 'activo' =&gt; 1, 'id_rev' =&gt; 1, 'id_reg_cont' =&gt; 2, 'nivel' =&gt; 15, 'familia' =&gt; 84, 'labores' =&gt; 28, 'regimen' =&gt; 'S', 'clasif' =&gt; '15.84.28'));</v>
      </c>
    </row>
    <row r="554" spans="1:1" x14ac:dyDescent="0.25">
      <c r="A554" t="str">
        <f ca="1">IF(Valores!B554&lt;&gt;"",   SUBSTITUTE(SUBSTITUTE($A$2, "{tbl}", d_TblName), "{values_array}", Valores!A554), "")</f>
        <v>$this-&gt;insert ('{{%puestos}}', array('clave' =&gt; 118205, 'descr' =&gt; 'MARINERO AMARRADOR', 'nombre' =&gt; '', 'puesto_stps' =&gt; 'MARINERO', 'clave_stps' =&gt; 641010200, 'activo' =&gt; 1, 'id_rev' =&gt; 1, 'id_reg_cont' =&gt; 2, 'nivel' =&gt; 11, 'familia' =&gt; 82, 'labores' =&gt; 5, 'regimen' =&gt; 'S', 'clasif' =&gt; '11.82.05'));</v>
      </c>
    </row>
    <row r="555" spans="1:1" x14ac:dyDescent="0.25">
      <c r="A555" t="str">
        <f ca="1">IF(Valores!B555&lt;&gt;"",   SUBSTITUTE(SUBSTITUTE($A$2, "{tbl}", d_TblName), "{values_array}", Valores!A555), "")</f>
        <v>$this-&gt;insert ('{{%puestos}}', array('clave' =&gt; 118430, 'descr' =&gt; 'MARINERO FLUVIAL', 'nombre' =&gt; '', 'puesto_stps' =&gt; 'MARINERO', 'clave_stps' =&gt; 641010200, 'activo' =&gt; 1, 'id_rev' =&gt; 1, 'id_reg_cont' =&gt; 2, 'nivel' =&gt; 11, 'familia' =&gt; 84, 'labores' =&gt; 30, 'regimen' =&gt; 'S', 'clasif' =&gt; '11.84.30'));</v>
      </c>
    </row>
    <row r="556" spans="1:1" x14ac:dyDescent="0.25">
      <c r="A556" t="str">
        <f ca="1">IF(Valores!B556&lt;&gt;"",   SUBSTITUTE(SUBSTITUTE($A$2, "{tbl}", d_TblName), "{values_array}", Valores!A556), "")</f>
        <v>$this-&gt;insert ('{{%puestos}}', array('clave' =&gt; 158425, 'descr' =&gt; 'MARINERO-TIMONEL (LAGUNA COSTA-REMOLCADOR FLUVIAL)', 'nombre' =&gt; '', 'puesto_stps' =&gt; 'TIMONEL REMOLCADOR', 'clave_stps' =&gt; 641010600, 'activo' =&gt; 1, 'id_rev' =&gt; 1, 'id_reg_cont' =&gt; 2, 'nivel' =&gt; 15, 'familia' =&gt; 84, 'labores' =&gt; 25, 'regimen' =&gt; 'S', 'clasif' =&gt; '15.84.25'));</v>
      </c>
    </row>
    <row r="557" spans="1:1" x14ac:dyDescent="0.25">
      <c r="A557" t="str">
        <f ca="1">IF(Valores!B557&lt;&gt;"",   SUBSTITUTE(SUBSTITUTE($A$2, "{tbl}", d_TblName), "{values_array}", Valores!A557), "")</f>
        <v>$this-&gt;insert ('{{%puestos}}', array('clave' =&gt; 138434, 'descr' =&gt; 'MARMITÃ‹N', 'nombre' =&gt; '', 'puesto_stps' =&gt; 'MARINERO', 'clave_stps' =&gt; 641010200, 'activo' =&gt; 1, 'id_rev' =&gt; 1, 'id_reg_cont' =&gt; 2, 'nivel' =&gt; 13, 'familia' =&gt; 84, 'labores' =&gt; 34, 'regimen' =&gt; 'S', 'clasif' =&gt; '13.84.34'));</v>
      </c>
    </row>
    <row r="558" spans="1:1" x14ac:dyDescent="0.25">
      <c r="A558" t="str">
        <f ca="1">IF(Valores!B558&lt;&gt;"",   SUBSTITUTE(SUBSTITUTE($A$2, "{tbl}", d_TblName), "{values_array}", Valores!A558), "")</f>
        <v>$this-&gt;insert ('{{%puestos}}', array('clave' =&gt; 256305, 'descr' =&gt; 'MAYORDOMO (ALBAÑILES)', 'nombre' =&gt; '', 'puesto_stps' =&gt; 'ALBAÑIL (CONSTRUCCION)', 'clave_stps' =&gt; 322010100, 'activo' =&gt; 1, 'id_rev' =&gt; 1, 'id_reg_cont' =&gt; 2, 'nivel' =&gt; 25, 'familia' =&gt; 63, 'labores' =&gt; 5, 'regimen' =&gt; 'S', 'clasif' =&gt; '25.63.05'));</v>
      </c>
    </row>
    <row r="559" spans="1:1" x14ac:dyDescent="0.25">
      <c r="A559" t="str">
        <f ca="1">IF(Valores!B559&lt;&gt;"",   SUBSTITUTE(SUBSTITUTE($A$2, "{tbl}", d_TblName), "{values_array}", Valores!A559), "")</f>
        <v>$this-&gt;insert ('{{%puestos}}', array('clave' =&gt; 256306, 'descr' =&gt; 'MAYORDOMO (CARPINTEROS)', 'nombre' =&gt; '', 'puesto_stps' =&gt; 'MAESTRO CARPINTERO', 'clave_stps' =&gt; 332010203, 'activo' =&gt; 1, 'id_rev' =&gt; 1, 'id_reg_cont' =&gt; 2, 'nivel' =&gt; 25, 'familia' =&gt; 63, 'labores' =&gt; 6, 'regimen' =&gt; 'S', 'clasif' =&gt; '25.63.06'));</v>
      </c>
    </row>
    <row r="560" spans="1:1" x14ac:dyDescent="0.25">
      <c r="A560" t="str">
        <f ca="1">IF(Valores!B560&lt;&gt;"",   SUBSTITUTE(SUBSTITUTE($A$2, "{tbl}", d_TblName), "{values_array}", Valores!A560), "")</f>
        <v>$this-&gt;insert ('{{%puestos}}', array('clave' =&gt; 256307, 'descr' =&gt; 'MAYORDOMO (COMBUSTION INTERNA)', 'nombre' =&gt; '', 'puesto_stps' =&gt; 'MECANICO', 'clave_stps' =&gt; 412010601, 'activo' =&gt; 1, 'id_rev' =&gt; 1, 'id_reg_cont' =&gt; 2, 'nivel' =&gt; 25, 'familia' =&gt; 63, 'labores' =&gt; 7, 'regimen' =&gt; 'S', 'clasif' =&gt; '25.63.07'));</v>
      </c>
    </row>
    <row r="561" spans="1:1" x14ac:dyDescent="0.25">
      <c r="A561" t="str">
        <f ca="1">IF(Valores!B561&lt;&gt;"",   SUBSTITUTE(SUBSTITUTE($A$2, "{tbl}", d_TblName), "{values_array}", Valores!A561), "")</f>
        <v>$this-&gt;insert ('{{%puestos}}', array('clave' =&gt; 256308, 'descr' =&gt; 'MAYORDOMO (CONSTRUCCION Y TRABAJOS GENERALES)', 'nombre' =&gt; '', 'puesto_stps' =&gt; 'SUPERVISOR DE OBRA', 'clave_stps' =&gt; 313030200, 'activo' =&gt; 1, 'id_rev' =&gt; 1, 'id_reg_cont' =&gt; 2, 'nivel' =&gt; 25, 'familia' =&gt; 63, 'labores' =&gt; 8, 'regimen' =&gt; 'S', 'clasif' =&gt; '25.63.08'));</v>
      </c>
    </row>
    <row r="562" spans="1:1" x14ac:dyDescent="0.25">
      <c r="A562" t="str">
        <f ca="1">IF(Valores!B562&lt;&gt;"",   SUBSTITUTE(SUBSTITUTE($A$2, "{tbl}", d_TblName), "{values_array}", Valores!A562), "")</f>
        <v>$this-&gt;insert ('{{%puestos}}', array('clave' =&gt; 256309, 'descr' =&gt; 'MAYORDOMO (ELECTRICISTAS)', 'nombre' =&gt; '', 'puesto_stps' =&gt; 'ELECTRICISTA', 'clave_stps' =&gt; 423030301, 'activo' =&gt; 1, 'id_rev' =&gt; 1, 'id_reg_cont' =&gt; 2, 'nivel' =&gt; 25, 'familia' =&gt; 63, 'labores' =&gt; 9, 'regimen' =&gt; 'S', 'clasif' =&gt; '25.63.09'));</v>
      </c>
    </row>
    <row r="563" spans="1:1" x14ac:dyDescent="0.25">
      <c r="A563" t="str">
        <f ca="1">IF(Valores!B563&lt;&gt;"",   SUBSTITUTE(SUBSTITUTE($A$2, "{tbl}", d_TblName), "{values_array}", Valores!A563), "")</f>
        <v>$this-&gt;insert ('{{%puestos}}', array('clave' =&gt; 256301, 'descr' =&gt; 'MAYORDOMO (INSTRUMENTISTAS)', 'nombre' =&gt; '', 'puesto_stps' =&gt; 'TECNICO ELECTROMECANICO', 'clave_stps' =&gt; 423040600, 'activo' =&gt; 1, 'id_rev' =&gt; 1, 'id_reg_cont' =&gt; 2, 'nivel' =&gt; 25, 'familia' =&gt; 63, 'labores' =&gt; 1, 'regimen' =&gt; 'S', 'clasif' =&gt; '25.63.01'));</v>
      </c>
    </row>
    <row r="564" spans="1:1" x14ac:dyDescent="0.25">
      <c r="A564" t="str">
        <f ca="1">IF(Valores!B564&lt;&gt;"",   SUBSTITUTE(SUBSTITUTE($A$2, "{tbl}", d_TblName), "{values_array}", Valores!A564), "")</f>
        <v>$this-&gt;insert ('{{%puestos}}', array('clave' =&gt; 256311, 'descr' =&gt; 'MAYORDOMO (PAILEROS)', 'nombre' =&gt; '', 'puesto_stps' =&gt; 'PAILERO', 'clave_stps' =&gt; 572290600, 'activo' =&gt; 1, 'id_rev' =&gt; 1, 'id_reg_cont' =&gt; 2, 'nivel' =&gt; 25, 'familia' =&gt; 63, 'labores' =&gt; 11, 'regimen' =&gt; 'S', 'clasif' =&gt; '25.63.11'));</v>
      </c>
    </row>
    <row r="565" spans="1:1" x14ac:dyDescent="0.25">
      <c r="A565" t="str">
        <f ca="1">IF(Valores!B565&lt;&gt;"",   SUBSTITUTE(SUBSTITUTE($A$2, "{tbl}", d_TblName), "{values_array}", Valores!A565), "")</f>
        <v>$this-&gt;insert ('{{%puestos}}', array('clave' =&gt; 256312, 'descr' =&gt; 'MAYORDOMO (PINTORES)', 'nombre' =&gt; '', 'puesto_stps' =&gt; 'PINTOR', 'clave_stps' =&gt; 331040202, 'activo' =&gt; 1, 'id_rev' =&gt; 1, 'id_reg_cont' =&gt; 2, 'nivel' =&gt; 25, 'familia' =&gt; 63, 'labores' =&gt; 12, 'regimen' =&gt; 'S', 'clasif' =&gt; '25.63.12'));</v>
      </c>
    </row>
    <row r="566" spans="1:1" x14ac:dyDescent="0.25">
      <c r="A566" t="str">
        <f ca="1">IF(Valores!B566&lt;&gt;"",   SUBSTITUTE(SUBSTITUTE($A$2, "{tbl}", d_TblName), "{values_array}", Valores!A566), "")</f>
        <v>$this-&gt;insert ('{{%puestos}}', array('clave' =&gt; 256314, 'descr' =&gt; 'MAYORDOMO (SOLDADORES)', 'nombre' =&gt; '', 'puesto_stps' =&gt; 'SOLDADOR', 'clave_stps' =&gt; 572240101, 'activo' =&gt; 1, 'id_rev' =&gt; 1, 'id_reg_cont' =&gt; 2, 'nivel' =&gt; 25, 'familia' =&gt; 63, 'labores' =&gt; 14, 'regimen' =&gt; 'S', 'clasif' =&gt; '25.63.14'));</v>
      </c>
    </row>
    <row r="567" spans="1:1" x14ac:dyDescent="0.25">
      <c r="A567" t="str">
        <f ca="1">IF(Valores!B567&lt;&gt;"",   SUBSTITUTE(SUBSTITUTE($A$2, "{tbl}", d_TblName), "{values_array}", Valores!A567), "")</f>
        <v>$this-&gt;insert ('{{%puestos}}', array('clave' =&gt; 256304, 'descr' =&gt; 'MAYORDOMO (TALLERES)', 'nombre' =&gt; '', 'puesto_stps' =&gt; 'TECNICO ELECTROMECANICO', 'clave_stps' =&gt; 423040600, 'activo' =&gt; 1, 'id_rev' =&gt; 1, 'id_reg_cont' =&gt; 2, 'nivel' =&gt; 25, 'familia' =&gt; 63, 'labores' =&gt; 4, 'regimen' =&gt; 'S', 'clasif' =&gt; '25.63.04'));</v>
      </c>
    </row>
    <row r="568" spans="1:1" x14ac:dyDescent="0.25">
      <c r="A568" t="str">
        <f ca="1">IF(Valores!B568&lt;&gt;"",   SUBSTITUTE(SUBSTITUTE($A$2, "{tbl}", d_TblName), "{values_array}", Valores!A568), "")</f>
        <v>$this-&gt;insert ('{{%puestos}}', array('clave' =&gt; 256315, 'descr' =&gt; 'MAYORDOMO (TUBEROS)', 'nombre' =&gt; '', 'puesto_stps' =&gt; 'DUCTERO', 'clave_stps' =&gt; 342010100, 'activo' =&gt; 1, 'id_rev' =&gt; 1, 'id_reg_cont' =&gt; 2, 'nivel' =&gt; 25, 'familia' =&gt; 63, 'labores' =&gt; 15, 'regimen' =&gt; 'S', 'clasif' =&gt; '25.63.15'));</v>
      </c>
    </row>
    <row r="569" spans="1:1" x14ac:dyDescent="0.25">
      <c r="A569" t="str">
        <f ca="1">IF(Valores!B569&lt;&gt;"",   SUBSTITUTE(SUBSTITUTE($A$2, "{tbl}", d_TblName), "{values_array}", Valores!A569), "")</f>
        <v>$this-&gt;insert ('{{%puestos}}', array('clave' =&gt; 218419, 'descr' =&gt; 'MAYORDOMO COCINERO-REMOLCADOR', 'nombre' =&gt; '', 'puesto_stps' =&gt; 'COCINERO DE BARCO', 'clave_stps' =&gt; 722040500, 'activo' =&gt; 1, 'id_rev' =&gt; 1, 'id_reg_cont' =&gt; 2, 'nivel' =&gt; 21, 'familia' =&gt; 84, 'labores' =&gt; 19, 'regimen' =&gt; 'S', 'clasif' =&gt; '21.84.19'));</v>
      </c>
    </row>
    <row r="570" spans="1:1" x14ac:dyDescent="0.25">
      <c r="A570" t="str">
        <f ca="1">IF(Valores!B570&lt;&gt;"",   SUBSTITUTE(SUBSTITUTE($A$2, "{tbl}", d_TblName), "{values_array}", Valores!A570), "")</f>
        <v>$this-&gt;insert ('{{%puestos}}', array('clave' =&gt; 228419, 'descr' =&gt; 'MAYORDOMO DE MARINA-BUQUE TANQUE', 'nombre' =&gt; '', 'puesto_stps' =&gt; 'MARINERO', 'clave_stps' =&gt; 641010200, 'activo' =&gt; 1, 'id_rev' =&gt; 1, 'id_reg_cont' =&gt; 2, 'nivel' =&gt; 22, 'familia' =&gt; 84, 'labores' =&gt; 19, 'regimen' =&gt; 'S', 'clasif' =&gt; '22.84.19'));</v>
      </c>
    </row>
    <row r="571" spans="1:1" x14ac:dyDescent="0.25">
      <c r="A571" t="str">
        <f ca="1">IF(Valores!B571&lt;&gt;"",   SUBSTITUTE(SUBSTITUTE($A$2, "{tbl}", d_TblName), "{values_array}", Valores!A571), "")</f>
        <v>$this-&gt;insert ('{{%puestos}}', array('clave' =&gt; 255211, 'descr' =&gt; 'MAYORDOMO DE TRANSPORTE DE EQUIPOS DE PERFORACION Y/O TERMINACION Y REPARACION DE POZOS', 'nombre' =&gt; 'MAYORDOMO', 'puesto_stps' =&gt; 'SUPERVISOR DE TRANSPORTE TERRESTRE', 'clave_stps' =&gt; 653020300, 'activo' =&gt; 1, 'id_rev' =&gt; 1, 'id_reg_cont' =&gt; 2, 'nivel' =&gt; 25, 'familia' =&gt; 52, 'labores' =&gt; 11, 'regimen' =&gt; 'S', 'clasif' =&gt; '25.52.11'));</v>
      </c>
    </row>
    <row r="572" spans="1:1" x14ac:dyDescent="0.25">
      <c r="A572" t="str">
        <f ca="1">IF(Valores!B572&lt;&gt;"",   SUBSTITUTE(SUBSTITUTE($A$2, "{tbl}", d_TblName), "{values_array}", Valores!A572), "")</f>
        <v>$this-&gt;insert ('{{%puestos}}', array('clave' =&gt; 238102, 'descr' =&gt; 'MAYORDOMO DE TRANSPORTES', 'nombre' =&gt; 'MAYORDOMO', 'puesto_stps' =&gt; 'SUPERVISOR DE TRANSPORTACIÃ‹N', 'clave_stps' =&gt; 653020202, 'activo' =&gt; 1, 'id_rev' =&gt; 1, 'id_reg_cont' =&gt; 2, 'nivel' =&gt; 23, 'familia' =&gt; 81, 'labores' =&gt; 2, 'regimen' =&gt; 'S', 'clasif' =&gt; '23.81.02'));</v>
      </c>
    </row>
    <row r="573" spans="1:1" x14ac:dyDescent="0.25">
      <c r="A573" t="str">
        <f ca="1">IF(Valores!B573&lt;&gt;"",   SUBSTITUTE(SUBSTITUTE($A$2, "{tbl}", d_TblName), "{values_array}", Valores!A573), "")</f>
        <v>$this-&gt;insert ('{{%puestos}}', array('clave' =&gt; 263704, 'descr' =&gt; 'MEDICO AUXILIAR', 'nombre' =&gt; '', 'puesto_stps' =&gt; 'MEDICO GENERAL', 'clave_stps' =&gt; 914080200, 'activo' =&gt; 1, 'id_rev' =&gt; 1, 'id_reg_cont' =&gt; 1, 'nivel' =&gt; 26, 'familia' =&gt; 37, 'labores' =&gt; 4, 'regimen' =&gt; 'C', 'clasif' =&gt; '26.37.04'));</v>
      </c>
    </row>
    <row r="574" spans="1:1" x14ac:dyDescent="0.25">
      <c r="A574" t="str">
        <f ca="1">IF(Valores!B574&lt;&gt;"",   SUBSTITUTE(SUBSTITUTE($A$2, "{tbl}", d_TblName), "{values_array}", Valores!A574), "")</f>
        <v>$this-&gt;insert ('{{%puestos}}', array('clave' =&gt; 333703, 'descr' =&gt; 'MEDICO CIRUJANO DENTISTA', 'nombre' =&gt; '', 'puesto_stps' =&gt; 'MEDICO CIRUJANO DENTISTA', 'clave_stps' =&gt; 914010105, 'activo' =&gt; 1, 'id_rev' =&gt; 1, 'id_reg_cont' =&gt; 1, 'nivel' =&gt; 33, 'familia' =&gt; 37, 'labores' =&gt; 3, 'regimen' =&gt; 'C', 'clasif' =&gt; '33.37.03'));</v>
      </c>
    </row>
    <row r="575" spans="1:1" x14ac:dyDescent="0.25">
      <c r="A575" t="str">
        <f ca="1">IF(Valores!B575&lt;&gt;"",   SUBSTITUTE(SUBSTITUTE($A$2, "{tbl}", d_TblName), "{values_array}", Valores!A575), "")</f>
        <v>$this-&gt;insert ('{{%puestos}}', array('clave' =&gt; 353704, 'descr' =&gt; 'MEDICO CIRUJANO ESPECIALISTA', 'nombre' =&gt; '', 'puesto_stps' =&gt; 'MEDICO GENERAL', 'clave_stps' =&gt; 914080200, 'activo' =&gt; 1, 'id_rev' =&gt; 1, 'id_reg_cont' =&gt; 1, 'nivel' =&gt; 35, 'familia' =&gt; 37, 'labores' =&gt; 4, 'regimen' =&gt; 'C', 'clasif' =&gt; '35.37.04'));</v>
      </c>
    </row>
    <row r="576" spans="1:1" x14ac:dyDescent="0.25">
      <c r="A576" t="str">
        <f ca="1">IF(Valores!B576&lt;&gt;"",   SUBSTITUTE(SUBSTITUTE($A$2, "{tbl}", d_TblName), "{values_array}", Valores!A576), "")</f>
        <v>$this-&gt;insert ('{{%puestos}}', array('clave' =&gt; 333704, 'descr' =&gt; 'MEDICO CIRUJANO GENERAL', 'nombre' =&gt; '', 'puesto_stps' =&gt; 'MEDICO GENERAL', 'clave_stps' =&gt; 914080200, 'activo' =&gt; 1, 'id_rev' =&gt; 1, 'id_reg_cont' =&gt; 1, 'nivel' =&gt; 33, 'familia' =&gt; 37, 'labores' =&gt; 4, 'regimen' =&gt; 'C', 'clasif' =&gt; '33.37.04'));</v>
      </c>
    </row>
    <row r="577" spans="1:1" x14ac:dyDescent="0.25">
      <c r="A577" t="str">
        <f ca="1">IF(Valores!B577&lt;&gt;"",   SUBSTITUTE(SUBSTITUTE($A$2, "{tbl}", d_TblName), "{values_array}", Valores!A577), "")</f>
        <v>$this-&gt;insert ('{{%puestos}}', array('clave' =&gt; 353751, 'descr' =&gt; 'MEDICO PERITO', 'nombre' =&gt; '', 'puesto_stps' =&gt; 'MEDICO GENERAL', 'clave_stps' =&gt; 914080200, 'activo' =&gt; 1, 'id_rev' =&gt; 1, 'id_reg_cont' =&gt; 1, 'nivel' =&gt; 35, 'familia' =&gt; 37, 'labores' =&gt; 51, 'regimen' =&gt; 'C', 'clasif' =&gt; '35.37.51'));</v>
      </c>
    </row>
    <row r="578" spans="1:1" x14ac:dyDescent="0.25">
      <c r="A578" t="str">
        <f ca="1">IF(Valores!B578&lt;&gt;"",   SUBSTITUTE(SUBSTITUTE($A$2, "{tbl}", d_TblName), "{values_array}", Valores!A578), "")</f>
        <v>$this-&gt;insert ('{{%puestos}}', array('clave' =&gt; 165407, 'descr' =&gt; 'MEDIDOR FISCAL', 'nombre' =&gt; '', 'puesto_stps' =&gt; 'INSPECTOR FISCAL', 'clave_stps' =&gt; 923030400, 'activo' =&gt; 1, 'id_rev' =&gt; 1, 'id_reg_cont' =&gt; 2, 'nivel' =&gt; 16, 'familia' =&gt; 54, 'labores' =&gt; 7, 'regimen' =&gt; 'S', 'clasif' =&gt; '16.54.07'));</v>
      </c>
    </row>
    <row r="579" spans="1:1" x14ac:dyDescent="0.25">
      <c r="A579" t="str">
        <f ca="1">IF(Valores!B579&lt;&gt;"",   SUBSTITUTE(SUBSTITUTE($A$2, "{tbl}", d_TblName), "{values_array}", Valores!A579), "")</f>
        <v>$this-&gt;insert ('{{%puestos}}', array('clave' =&gt; 125409, 'descr' =&gt; 'MEDIDOR GENERAL', 'nombre' =&gt; '', 'puesto_stps' =&gt; 'SUPERVISOR-OPERADOR DE PLANTA', 'clave_stps' =&gt; 222010101, 'activo' =&gt; 1, 'id_rev' =&gt; 1, 'id_reg_cont' =&gt; 2, 'nivel' =&gt; 12, 'familia' =&gt; 54, 'labores' =&gt; 9, 'regimen' =&gt; 'S', 'clasif' =&gt; '12.54.09'));</v>
      </c>
    </row>
    <row r="580" spans="1:1" x14ac:dyDescent="0.25">
      <c r="A580" t="str">
        <f ca="1">IF(Valores!B580&lt;&gt;"",   SUBSTITUTE(SUBSTITUTE($A$2, "{tbl}", d_TblName), "{values_array}", Valores!A580), "")</f>
        <v>$this-&gt;insert ('{{%puestos}}', array('clave' =&gt; 84406, 'descr' =&gt; 'MENSAJERO', 'nombre' =&gt; '', 'puesto_stps' =&gt; 'MENSAJERO', 'clave_stps' =&gt; 781030100, 'activo' =&gt; 1, 'id_rev' =&gt; 1, 'id_reg_cont' =&gt; 2, 'nivel' =&gt; 8, 'familia' =&gt; 44, 'labores' =&gt; 6, 'regimen' =&gt; 'S', 'clasif' =&gt; '08.44.06'));</v>
      </c>
    </row>
    <row r="581" spans="1:1" x14ac:dyDescent="0.25">
      <c r="A581" t="str">
        <f ca="1">IF(Valores!B581&lt;&gt;"",   SUBSTITUTE(SUBSTITUTE($A$2, "{tbl}", d_TblName), "{values_array}", Valores!A581), "")</f>
        <v>$this-&gt;insert ('{{%puestos}}', array('clave' =&gt; 158511, 'descr' =&gt; 'MOTOCICLISTA', 'nombre' =&gt; '', 'puesto_stps' =&gt; 'MOTOCICLISTA-MENSAJERO', 'clave_stps' =&gt; 781030300, 'activo' =&gt; 1, 'id_rev' =&gt; 1, 'id_reg_cont' =&gt; 2, 'nivel' =&gt; 15, 'familia' =&gt; 85, 'labores' =&gt; 11, 'regimen' =&gt; 'S', 'clasif' =&gt; '15.85.11'));</v>
      </c>
    </row>
    <row r="582" spans="1:1" x14ac:dyDescent="0.25">
      <c r="A582" t="str">
        <f ca="1">IF(Valores!B582&lt;&gt;"",   SUBSTITUTE(SUBSTITUTE($A$2, "{tbl}", d_TblName), "{values_array}", Valores!A582), "")</f>
        <v>$this-&gt;insert ('{{%puestos}}', array('clave' =&gt; 238412, 'descr' =&gt; 'MOTORISTA DE PRIMERA (MARINA)', 'nombre' =&gt; '', 'puesto_stps' =&gt; 'MARINERO', 'clave_stps' =&gt; 641010200, 'activo' =&gt; 1, 'id_rev' =&gt; 1, 'id_reg_cont' =&gt; 2, 'nivel' =&gt; 23, 'familia' =&gt; 84, 'labores' =&gt; 12, 'regimen' =&gt; 'S', 'clasif' =&gt; '23.84.12'));</v>
      </c>
    </row>
    <row r="583" spans="1:1" x14ac:dyDescent="0.25">
      <c r="A583" t="str">
        <f ca="1">IF(Valores!B583&lt;&gt;"",   SUBSTITUTE(SUBSTITUTE($A$2, "{tbl}", d_TblName), "{values_array}", Valores!A583), "")</f>
        <v>$this-&gt;insert ('{{%puestos}}', array('clave' =&gt; 248412, 'descr' =&gt; 'MOTORISTA DE PRIMERA LANCHAS DE PASAJE PARA LAS BARCAZAS DE PERFORACION', 'nombre' =&gt; '', 'puesto_stps' =&gt; 'MOTORISTA', 'clave_stps' =&gt; 413060200, 'activo' =&gt; 1, 'id_rev' =&gt; 1, 'id_reg_cont' =&gt; 2, 'nivel' =&gt; 24, 'familia' =&gt; 84, 'labores' =&gt; 12, 'regimen' =&gt; 'S', 'clasif' =&gt; '24.84.12'));</v>
      </c>
    </row>
    <row r="584" spans="1:1" x14ac:dyDescent="0.25">
      <c r="A584" t="str">
        <f ca="1">IF(Valores!B584&lt;&gt;"",   SUBSTITUTE(SUBSTITUTE($A$2, "{tbl}", d_TblName), "{values_array}", Valores!A584), "")</f>
        <v>$this-&gt;insert ('{{%puestos}}', array('clave' =&gt; 218412, 'descr' =&gt; 'MOTORISTA DE SEGUNDA (MARINA)', 'nombre' =&gt; '', 'puesto_stps' =&gt; 'MARINERO', 'clave_stps' =&gt; 641010200, 'activo' =&gt; 1, 'id_rev' =&gt; 1, 'id_reg_cont' =&gt; 2, 'nivel' =&gt; 21, 'familia' =&gt; 84, 'labores' =&gt; 12, 'regimen' =&gt; 'S', 'clasif' =&gt; '21.84.12'));</v>
      </c>
    </row>
    <row r="585" spans="1:1" x14ac:dyDescent="0.25">
      <c r="A585" t="str">
        <f ca="1">IF(Valores!B585&lt;&gt;"",   SUBSTITUTE(SUBSTITUTE($A$2, "{tbl}", d_TblName), "{values_array}", Valores!A585), "")</f>
        <v>$this-&gt;insert ('{{%puestos}}', array('clave' =&gt; 125313, 'descr' =&gt; 'MUESTRERO PROBADOR-PRODUCCION', 'nombre' =&gt; '', 'puesto_stps' =&gt; 'PROBADOR', 'clave_stps' =&gt; 532020102, 'activo' =&gt; 1, 'id_rev' =&gt; 1, 'id_reg_cont' =&gt; 2, 'nivel' =&gt; 12, 'familia' =&gt; 53, 'labores' =&gt; 13, 'regimen' =&gt; 'S', 'clasif' =&gt; '12.53.13'));</v>
      </c>
    </row>
    <row r="586" spans="1:1" x14ac:dyDescent="0.25">
      <c r="A586" t="str">
        <f ca="1">IF(Valores!B586&lt;&gt;"",   SUBSTITUTE(SUBSTITUTE($A$2, "{tbl}", d_TblName), "{values_array}", Valores!A586), "")</f>
        <v>$this-&gt;insert ('{{%puestos}}', array('clave' =&gt; 86107, 'descr' =&gt; 'OBRERO GENERAL', 'nombre' =&gt; 'OBRERO', 'puesto_stps' =&gt; 'PEON', 'clave_stps' =&gt; 221010202, 'activo' =&gt; 1, 'id_rev' =&gt; 1, 'id_reg_cont' =&gt; 2, 'nivel' =&gt; 8, 'familia' =&gt; 61, 'labores' =&gt; 7, 'regimen' =&gt; 'S', 'clasif' =&gt; '08.61.07'));</v>
      </c>
    </row>
    <row r="587" spans="1:1" x14ac:dyDescent="0.25">
      <c r="A587" t="str">
        <f ca="1">IF(Valores!B587&lt;&gt;"",   SUBSTITUTE(SUBSTITUTE($A$2, "{tbl}", d_TblName), "{values_array}", Valores!A587), "")</f>
        <v>$this-&gt;insert ('{{%puestos}}', array('clave' =&gt; 263001, 'descr' =&gt; 'OFICIAL DE HELIPUERTO', 'nombre' =&gt; '', 'puesto_stps' =&gt; 'JEFE DE AEROPUERTO', 'clave_stps' =&gt; 633010300, 'activo' =&gt; 1, 'id_rev' =&gt; 1, 'id_reg_cont' =&gt; 2, 'nivel' =&gt; 26, 'familia' =&gt; 30, 'labores' =&gt; 1, 'regimen' =&gt; 'S', 'clasif' =&gt; '26.30.01'));</v>
      </c>
    </row>
    <row r="588" spans="1:1" x14ac:dyDescent="0.25">
      <c r="A588" t="str">
        <f ca="1">IF(Valores!B588&lt;&gt;"",   SUBSTITUTE(SUBSTITUTE($A$2, "{tbl}", d_TblName), "{values_array}", Valores!A588), "")</f>
        <v>$this-&gt;insert ('{{%puestos}}', array('clave' =&gt; 164406, 'descr' =&gt; 'OFICINISTA DE CUARTA', 'nombre' =&gt; '', 'puesto_stps' =&gt; 'SECRETARIA', 'clave_stps' =&gt; 823080201, 'activo' =&gt; 1, 'id_rev' =&gt; 1, 'id_reg_cont' =&gt; 2, 'nivel' =&gt; 16, 'familia' =&gt; 44, 'labores' =&gt; 6, 'regimen' =&gt; 'S', 'clasif' =&gt; '16.44.06'));</v>
      </c>
    </row>
    <row r="589" spans="1:1" x14ac:dyDescent="0.25">
      <c r="A589" t="str">
        <f ca="1">IF(Valores!B589&lt;&gt;"",   SUBSTITUTE(SUBSTITUTE($A$2, "{tbl}", d_TblName), "{values_array}", Valores!A589), "")</f>
        <v>$this-&gt;insert ('{{%puestos}}', array('clave' =&gt; 234406, 'descr' =&gt; 'OFICINISTA DE PRIMERA', 'nombre' =&gt; '', 'puesto_stps' =&gt; 'SECRETARIA', 'clave_stps' =&gt; 823080201, 'activo' =&gt; 1, 'id_rev' =&gt; 1, 'id_reg_cont' =&gt; 2, 'nivel' =&gt; 23, 'familia' =&gt; 44, 'labores' =&gt; 6, 'regimen' =&gt; 'S', 'clasif' =&gt; '23.44.06'));</v>
      </c>
    </row>
    <row r="590" spans="1:1" x14ac:dyDescent="0.25">
      <c r="A590" t="str">
        <f ca="1">IF(Valores!B590&lt;&gt;"",   SUBSTITUTE(SUBSTITUTE($A$2, "{tbl}", d_TblName), "{values_array}", Valores!A590), "")</f>
        <v>$this-&gt;insert ('{{%puestos}}', array('clave' =&gt; 144406, 'descr' =&gt; 'OFICINISTA DE QUINTA', 'nombre' =&gt; '', 'puesto_stps' =&gt; 'SECRETARIA', 'clave_stps' =&gt; 823080201, 'activo' =&gt; 1, 'id_rev' =&gt; 1, 'id_reg_cont' =&gt; 2, 'nivel' =&gt; 14, 'familia' =&gt; 44, 'labores' =&gt; 6, 'regimen' =&gt; 'S', 'clasif' =&gt; '14.44.06'));</v>
      </c>
    </row>
    <row r="591" spans="1:1" x14ac:dyDescent="0.25">
      <c r="A591" t="str">
        <f ca="1">IF(Valores!B591&lt;&gt;"",   SUBSTITUTE(SUBSTITUTE($A$2, "{tbl}", d_TblName), "{values_array}", Valores!A591), "")</f>
        <v>$this-&gt;insert ('{{%puestos}}', array('clave' =&gt; 214406, 'descr' =&gt; 'OFICINISTA DE SEGUNDA', 'nombre' =&gt; '', 'puesto_stps' =&gt; 'SECRETARIA', 'clave_stps' =&gt; 823080201, 'activo' =&gt; 1, 'id_rev' =&gt; 1, 'id_reg_cont' =&gt; 2, 'nivel' =&gt; 21, 'familia' =&gt; 44, 'labores' =&gt; 6, 'regimen' =&gt; 'S', 'clasif' =&gt; '21.44.06'));</v>
      </c>
    </row>
    <row r="592" spans="1:1" x14ac:dyDescent="0.25">
      <c r="A592" t="str">
        <f ca="1">IF(Valores!B592&lt;&gt;"",   SUBSTITUTE(SUBSTITUTE($A$2, "{tbl}", d_TblName), "{values_array}", Valores!A592), "")</f>
        <v>$this-&gt;insert ('{{%puestos}}', array('clave' =&gt; 124406, 'descr' =&gt; 'OFICINISTA DE SEXTA', 'nombre' =&gt; '', 'puesto_stps' =&gt; 'SECRETARIA', 'clave_stps' =&gt; 823080201, 'activo' =&gt; 1, 'id_rev' =&gt; 1, 'id_reg_cont' =&gt; 2, 'nivel' =&gt; 12, 'familia' =&gt; 44, 'labores' =&gt; 6, 'regimen' =&gt; 'S', 'clasif' =&gt; '12.44.06'));</v>
      </c>
    </row>
    <row r="593" spans="1:1" x14ac:dyDescent="0.25">
      <c r="A593" t="str">
        <f ca="1">IF(Valores!B593&lt;&gt;"",   SUBSTITUTE(SUBSTITUTE($A$2, "{tbl}", d_TblName), "{values_array}", Valores!A593), "")</f>
        <v>$this-&gt;insert ('{{%puestos}}', array('clave' =&gt; 184406, 'descr' =&gt; 'OFICINISTA DE TERCERA', 'nombre' =&gt; '', 'puesto_stps' =&gt; 'SECRETARIA', 'clave_stps' =&gt; 823080201, 'activo' =&gt; 1, 'id_rev' =&gt; 1, 'id_reg_cont' =&gt; 2, 'nivel' =&gt; 18, 'familia' =&gt; 44, 'labores' =&gt; 6, 'regimen' =&gt; 'S', 'clasif' =&gt; '18.44.06'));</v>
      </c>
    </row>
    <row r="594" spans="1:1" x14ac:dyDescent="0.25">
      <c r="A594" t="str">
        <f ca="1">IF(Valores!B594&lt;&gt;"",   SUBSTITUTE(SUBSTITUTE($A$2, "{tbl}", d_TblName), "{values_array}", Valores!A594), "")</f>
        <v>$this-&gt;insert ('{{%puestos}}', array('clave' =&gt; 229301, 'descr' =&gt; 'OPERADOR ""A"" DE CENTROS DE CONTROL LOCAL (SECTORES DE DUCTOS)', 'nombre' =&gt; '', 'puesto_stps' =&gt; 'TABLERISTA', 'clave_stps' =&gt; 562011401, 'activo' =&gt; 1, 'id_rev' =&gt; 1, 'id_reg_cont' =&gt; 2, 'nivel' =&gt; 22, 'familia' =&gt; 93, 'labores' =&gt; 1, 'regimen' =&gt; 'S', 'clasif' =&gt; '22.93.01'));</v>
      </c>
    </row>
    <row r="595" spans="1:1" x14ac:dyDescent="0.25">
      <c r="A595" t="str">
        <f ca="1">IF(Valores!B595&lt;&gt;"",   SUBSTITUTE(SUBSTITUTE($A$2, "{tbl}", d_TblName), "{values_array}", Valores!A595), "")</f>
        <v>$this-&gt;insert ('{{%puestos}}', array('clave' =&gt; 219301, 'descr' =&gt; 'OPERADOR ""B"" DE CENTROS DE CONTROL LOCAL (SECTORES DE DUCTOS)', 'nombre' =&gt; '', 'puesto_stps' =&gt; 'TABLERISTA', 'clave_stps' =&gt; 562011401, 'activo' =&gt; 1, 'id_rev' =&gt; 1, 'id_reg_cont' =&gt; 2, 'nivel' =&gt; 21, 'familia' =&gt; 93, 'labores' =&gt; 1, 'regimen' =&gt; 'S', 'clasif' =&gt; '21.93.01'));</v>
      </c>
    </row>
    <row r="596" spans="1:1" x14ac:dyDescent="0.25">
      <c r="A596" t="str">
        <f ca="1">IF(Valores!B596&lt;&gt;"",   SUBSTITUTE(SUBSTITUTE($A$2, "{tbl}", d_TblName), "{values_array}", Valores!A596), "")</f>
        <v>$this-&gt;insert ('{{%puestos}}', array('clave' =&gt; 209301, 'descr' =&gt; 'OPERADOR ""C"" DE CENTROS DE CONTROL LOCAL (SECTORES DE DUCTOS)', 'nombre' =&gt; '', 'puesto_stps' =&gt; 'TABLERISTA', 'clave_stps' =&gt; 562011401, 'activo' =&gt; 1, 'id_rev' =&gt; 1, 'id_reg_cont' =&gt; 2, 'nivel' =&gt; 20, 'familia' =&gt; 93, 'labores' =&gt; 1, 'regimen' =&gt; 'S', 'clasif' =&gt; '20.93.01'));</v>
      </c>
    </row>
    <row r="597" spans="1:1" x14ac:dyDescent="0.25">
      <c r="A597" t="str">
        <f ca="1">IF(Valores!B597&lt;&gt;"",   SUBSTITUTE(SUBSTITUTE($A$2, "{tbl}", d_TblName), "{values_array}", Valores!A597), "")</f>
        <v>$this-&gt;insert ('{{%puestos}}', array('clave' =&gt; 125406, 'descr' =&gt; 'OPERADOR CLASE ""B""-ALMACENAMIENTO EMBARQUES ENVASES Y Fâ”´BRICAS', 'nombre' =&gt; '', 'puesto_stps' =&gt; 'SUPERVISOR-OPERADOR DE PLANTA', 'clave_stps' =&gt; 222010101, 'activo' =&gt; 1, 'id_rev' =&gt; 1, 'id_reg_cont' =&gt; 2, 'nivel' =&gt; 12, 'familia' =&gt; 54, 'labores' =&gt; 6, 'regimen' =&gt; 'S', 'clasif' =&gt; '12.54.06'));</v>
      </c>
    </row>
    <row r="598" spans="1:1" x14ac:dyDescent="0.25">
      <c r="A598" t="str">
        <f ca="1">IF(Valores!B598&lt;&gt;"",   SUBSTITUTE(SUBSTITUTE($A$2, "{tbl}", d_TblName), "{values_array}", Valores!A598), "")</f>
        <v>$this-&gt;insert ('{{%puestos}}', array('clave' =&gt; 115805, 'descr' =&gt; 'OPERADOR CLASE ""B""-PLANTAS', 'nombre' =&gt; '', 'puesto_stps' =&gt; 'SUPERVISOR-OPERADOR DE PLANTA', 'clave_stps' =&gt; 222010101, 'activo' =&gt; 1, 'id_rev' =&gt; 1, 'id_reg_cont' =&gt; 2, 'nivel' =&gt; 11, 'familia' =&gt; 58, 'labores' =&gt; 5, 'regimen' =&gt; 'S', 'clasif' =&gt; '11.58.05'));</v>
      </c>
    </row>
    <row r="599" spans="1:1" x14ac:dyDescent="0.25">
      <c r="A599" t="str">
        <f ca="1">IF(Valores!B599&lt;&gt;"",   SUBSTITUTE(SUBSTITUTE($A$2, "{tbl}", d_TblName), "{values_array}", Valores!A599), "")</f>
        <v>$this-&gt;insert ('{{%puestos}}', array('clave' =&gt; 115404, 'descr' =&gt; 'OPERADOR CLASE ""C""-ALMACENAMIENTO EMBARQUES Y ENVASES', 'nombre' =&gt; '', 'puesto_stps' =&gt; 'SUPERVISOR-OPERADOR DE PLANTA', 'clave_stps' =&gt; 222010101, 'activo' =&gt; 1, 'id_rev' =&gt; 1, 'id_reg_cont' =&gt; 2, 'nivel' =&gt; 11, 'familia' =&gt; 54, 'labores' =&gt; 4, 'regimen' =&gt; 'S', 'clasif' =&gt; '11.54.04'));</v>
      </c>
    </row>
    <row r="600" spans="1:1" x14ac:dyDescent="0.25">
      <c r="A600" t="str">
        <f ca="1">IF(Valores!B600&lt;&gt;"",   SUBSTITUTE(SUBSTITUTE($A$2, "{tbl}", d_TblName), "{values_array}", Valores!A600), "")</f>
        <v>$this-&gt;insert ('{{%puestos}}', array('clave' =&gt; 202806, 'descr' =&gt; 'OPERADOR DE CONMUTADOR DE PRIMERA', 'nombre' =&gt; '', 'puesto_stps' =&gt; 'OPERADOR DE CONMUTADOR', 'clave_stps' =&gt; 822020100, 'activo' =&gt; 1, 'id_rev' =&gt; 1, 'id_reg_cont' =&gt; 2, 'nivel' =&gt; 20, 'familia' =&gt; 28, 'labores' =&gt; 6, 'regimen' =&gt; 'S', 'clasif' =&gt; '20.28.06'));</v>
      </c>
    </row>
    <row r="601" spans="1:1" x14ac:dyDescent="0.25">
      <c r="A601" t="str">
        <f ca="1">IF(Valores!B601&lt;&gt;"",   SUBSTITUTE(SUBSTITUTE($A$2, "{tbl}", d_TblName), "{values_array}", Valores!A601), "")</f>
        <v>$this-&gt;insert ('{{%puestos}}', array('clave' =&gt; 222806, 'descr' =&gt; 'OPERADOR DE CONMUTADOR TELEFÃ‹NICO-BILINGâ–„E', 'nombre' =&gt; '', 'puesto_stps' =&gt; 'OPERADOR DE CONMUTADOR', 'clave_stps' =&gt; 822020100, 'activo' =&gt; 1, 'id_rev' =&gt; 1, 'id_reg_cont' =&gt; 2, 'nivel' =&gt; 22, 'familia' =&gt; 28, 'labores' =&gt; 6, 'regimen' =&gt; 'S', 'clasif' =&gt; '22.28.06'));</v>
      </c>
    </row>
    <row r="602" spans="1:1" x14ac:dyDescent="0.25">
      <c r="A602" t="str">
        <f ca="1">IF(Valores!B602&lt;&gt;"",   SUBSTITUTE(SUBSTITUTE($A$2, "{tbl}", d_TblName), "{values_array}", Valores!A602), "")</f>
        <v>$this-&gt;insert ('{{%puestos}}', array('clave' =&gt; 177206, 'descr' =&gt; 'OPERADOR DE CONTRAINCENDIO (SIMCOT)', 'nombre' =&gt; '', 'puesto_stps' =&gt; 'BOMBERO DE REFINACIÃ‹N DE PETRÃ‹LEO', 'clave_stps' =&gt; 232010100, 'activo' =&gt; 1, 'id_rev' =&gt; 1, 'id_reg_cont' =&gt; 2, 'nivel' =&gt; 17, 'familia' =&gt; 72, 'labores' =&gt; 6, 'regimen' =&gt; 'S', 'clasif' =&gt; '17.72.06'));</v>
      </c>
    </row>
    <row r="603" spans="1:1" x14ac:dyDescent="0.25">
      <c r="A603" t="str">
        <f ca="1">IF(Valores!B603&lt;&gt;"",   SUBSTITUTE(SUBSTITUTE($A$2, "{tbl}", d_TblName), "{values_array}", Valores!A603), "")</f>
        <v>$this-&gt;insert ('{{%puestos}}', array('clave' =&gt; 155504, 'descr' =&gt; 'OPERADOR DE ENVASADO (POLIETILENO-POZA RICA)', 'nombre' =&gt; '', 'puesto_stps' =&gt; 'SUPERVISOR-OPERADOR DE PLANTA', 'clave_stps' =&gt; 222010101, 'activo' =&gt; 1, 'id_rev' =&gt; 1, 'id_reg_cont' =&gt; 2, 'nivel' =&gt; 15, 'familia' =&gt; 55, 'labores' =&gt; 4, 'regimen' =&gt; 'S', 'clasif' =&gt; '15.55.04'));</v>
      </c>
    </row>
    <row r="604" spans="1:1" x14ac:dyDescent="0.25">
      <c r="A604" t="str">
        <f ca="1">IF(Valores!B604&lt;&gt;"",   SUBSTITUTE(SUBSTITUTE($A$2, "{tbl}", d_TblName), "{values_array}", Valores!A604), "")</f>
        <v>$this-&gt;insert ('{{%puestos}}', array('clave' =&gt; 244112, 'descr' =&gt; 'OPERADOR DE EQUIPO ELECTROMECANICO Y ELECTRONICO', 'nombre' =&gt; '', 'puesto_stps' =&gt; 'TECNICO ELECTROMECANICO', 'clave_stps' =&gt; 423040600, 'activo' =&gt; 1, 'id_rev' =&gt; 1, 'id_reg_cont' =&gt; 2, 'nivel' =&gt; 24, 'familia' =&gt; 41, 'labores' =&gt; 12, 'regimen' =&gt; 'S', 'clasif' =&gt; '24.41.12'));</v>
      </c>
    </row>
    <row r="605" spans="1:1" x14ac:dyDescent="0.25">
      <c r="A605" t="str">
        <f ca="1">IF(Valores!B605&lt;&gt;"",   SUBSTITUTE(SUBSTITUTE($A$2, "{tbl}", d_TblName), "{values_array}", Valores!A605), "")</f>
        <v>$this-&gt;insert ('{{%puestos}}', array('clave' =&gt; 235308, 'descr' =&gt; 'OPERADOR DE EQUIPO PARA PRUEBAS (A PRESIÃ‹N ENROSQUE Y DESENROSQUE DE TUBERIA)', 'nombre' =&gt; '', 'puesto_stps' =&gt; 'OPERADOR DE MAQUINAS', 'clave_stps' =&gt; 512100502, 'activo' =&gt; 1, 'id_rev' =&gt; 1, 'id_reg_cont' =&gt; 2, 'nivel' =&gt; 23, 'familia' =&gt; 53, 'labores' =&gt; 8, 'regimen' =&gt; 'S', 'clasif' =&gt; '23.53.08'));</v>
      </c>
    </row>
    <row r="606" spans="1:1" x14ac:dyDescent="0.25">
      <c r="A606" t="str">
        <f ca="1">IF(Valores!B606&lt;&gt;"",   SUBSTITUTE(SUBSTITUTE($A$2, "{tbl}", d_TblName), "{values_array}", Valores!A606), "")</f>
        <v>$this-&gt;insert ('{{%puestos}}', array('clave' =&gt; 232903, 'descr' =&gt; 'OPERADOR DE ESTACION DE TRABAJO PARA CAPTACION DE DATOS', 'nombre' =&gt; '', 'puesto_stps' =&gt; 'SUPERVISOR DE PROCESAMIENTO DE DATOS', 'clave_stps' =&gt; 443010200, 'activo' =&gt; 1, 'id_rev' =&gt; 1, 'id_reg_cont' =&gt; 2, 'nivel' =&gt; 23, 'familia' =&gt; 29, 'labores' =&gt; 3, 'regimen' =&gt; 'S', 'clasif' =&gt; '23.29.03'));</v>
      </c>
    </row>
    <row r="607" spans="1:1" x14ac:dyDescent="0.25">
      <c r="A607" t="str">
        <f ca="1">IF(Valores!B607&lt;&gt;"",   SUBSTITUTE(SUBSTITUTE($A$2, "{tbl}", d_TblName), "{values_array}", Valores!A607), "")</f>
        <v>$this-&gt;insert ('{{%puestos}}', array('clave' =&gt; 235604, 'descr' =&gt; 'OPERADOR DE MAQUINAS PARA REFERENCIA COMBUSTIBLE', 'nombre' =&gt; '', 'puesto_stps' =&gt; 'OPERADOR DE DESTILACIÃ‹N Y Ã¡REFINACIÃ‹N DE PETRÃ‹LEO Y GAS NATURAL', 'clave_stps' =&gt; 232050300, 'activo' =&gt; 1, 'id_rev' =&gt; 1, 'id_reg_cont' =&gt; 2, 'nivel' =&gt; 23, 'familia' =&gt; 56, 'labores' =&gt; 4, 'regimen' =&gt; 'S', 'clasif' =&gt; '23.56.04'));</v>
      </c>
    </row>
    <row r="608" spans="1:1" x14ac:dyDescent="0.25">
      <c r="A608" t="str">
        <f ca="1">IF(Valores!B608&lt;&gt;"",   SUBSTITUTE(SUBSTITUTE($A$2, "{tbl}", d_TblName), "{values_array}", Valores!A608), "")</f>
        <v>$this-&gt;insert ('{{%puestos}}', array('clave' =&gt; 175805, 'descr' =&gt; 'OPERADOR DE PLANTAS (TRATAMIENTO DE AGUA)', 'nombre' =&gt; '', 'puesto_stps' =&gt; 'OPERADOR DE PLANTAS PARA TRATAMIENTO DE AGUA', 'clave_stps' =&gt; 252030400, 'activo' =&gt; 1, 'id_rev' =&gt; 1, 'id_reg_cont' =&gt; 2, 'nivel' =&gt; 17, 'familia' =&gt; 58, 'labores' =&gt; 5, 'regimen' =&gt; 'S', 'clasif' =&gt; '17.58.05'));</v>
      </c>
    </row>
    <row r="609" spans="1:1" x14ac:dyDescent="0.25">
      <c r="A609" t="str">
        <f ca="1">IF(Valores!B609&lt;&gt;"",   SUBSTITUTE(SUBSTITUTE($A$2, "{tbl}", d_TblName), "{values_array}", Valores!A609), "")</f>
        <v>$this-&gt;insert ('{{%puestos}}', array('clave' =&gt; 185710, 'descr' =&gt; 'OPERADOR DE PLANTAS DE AZUFRE (SUPER CLAUS)', 'nombre' =&gt; '', 'puesto_stps' =&gt; 'SUPERVISOR-OPERADOR DE PLANTA', 'clave_stps' =&gt; 222010101, 'activo' =&gt; 1, 'id_rev' =&gt; 1, 'id_reg_cont' =&gt; 2, 'nivel' =&gt; 18, 'familia' =&gt; 57, 'labores' =&gt; 10, 'regimen' =&gt; 'S', 'clasif' =&gt; '18.57.10'));</v>
      </c>
    </row>
    <row r="610" spans="1:1" x14ac:dyDescent="0.25">
      <c r="A610" t="str">
        <f ca="1">IF(Valores!B610&lt;&gt;"",   SUBSTITUTE(SUBSTITUTE($A$2, "{tbl}", d_TblName), "{values_array}", Valores!A610), "")</f>
        <v>$this-&gt;insert ('{{%puestos}}', array('clave' =&gt; 215432, 'descr' =&gt; 'OPERADOR DE PRIMERA-BOMBEO Y ALMACENAMIENTO', 'nombre' =&gt; '', 'puesto_stps' =&gt; 'OPERADOR DE BOMBAS', 'clave_stps' =&gt; 252020100, 'activo' =&gt; 1, 'id_rev' =&gt; 1, 'id_reg_cont' =&gt; 2, 'nivel' =&gt; 21, 'familia' =&gt; 54, 'labores' =&gt; 32, 'regimen' =&gt; 'S', 'clasif' =&gt; '21.54.32'));</v>
      </c>
    </row>
    <row r="611" spans="1:1" x14ac:dyDescent="0.25">
      <c r="A611" t="str">
        <f ca="1">IF(Valores!B611&lt;&gt;"",   SUBSTITUTE(SUBSTITUTE($A$2, "{tbl}", d_TblName), "{values_array}", Valores!A611), "")</f>
        <v>$this-&gt;insert ('{{%puestos}}', array('clave' =&gt; 205309, 'descr' =&gt; 'OPERADOR DE PRIMERA-BOMBEO Y SERVICIOS VARIOS', 'nombre' =&gt; '', 'puesto_stps' =&gt; 'OPERADOR DE BOMBAS', 'clave_stps' =&gt; 252020100, 'activo' =&gt; 1, 'id_rev' =&gt; 1, 'id_reg_cont' =&gt; 2, 'nivel' =&gt; 20, 'familia' =&gt; 53, 'labores' =&gt; 9, 'regimen' =&gt; 'S', 'clasif' =&gt; '20.53.09'));</v>
      </c>
    </row>
    <row r="612" spans="1:1" x14ac:dyDescent="0.25">
      <c r="A612" t="str">
        <f ca="1">IF(Valores!B612&lt;&gt;"",   SUBSTITUTE(SUBSTITUTE($A$2, "{tbl}", d_TblName), "{values_array}", Valores!A612), "")</f>
        <v>$this-&gt;insert ('{{%puestos}}', array('clave' =&gt; 173707, 'descr' =&gt; 'OPERADOR DE PRIMERA-EQUIPO MECANICO (AMBULANCIA)', 'nombre' =&gt; 'OPERADOR DE PRIMERA', 'puesto_stps' =&gt; 'CHOFER DE AMBULANCIA', 'clave_stps' =&gt; 622020301, 'activo' =&gt; 1, 'id_rev' =&gt; 1, 'id_reg_cont' =&gt; 2, 'nivel' =&gt; 17, 'familia' =&gt; 37, 'labores' =&gt; 7, 'regimen' =&gt; 'S', 'clasif' =&gt; '17.37.07'));</v>
      </c>
    </row>
    <row r="613" spans="1:1" x14ac:dyDescent="0.25">
      <c r="A613" t="str">
        <f ca="1">IF(Valores!B613&lt;&gt;"",   SUBSTITUTE(SUBSTITUTE($A$2, "{tbl}", d_TblName), "{values_array}", Valores!A613), "")</f>
        <v>$this-&gt;insert ('{{%puestos}}', array('clave' =&gt; 176204, 'descr' =&gt; 'OPERADOR DE PRIMERA-EQUIPO MECANICO (CONFORMADORISTA Y TRACTORISTA)', 'nombre' =&gt; 'OPERADOR DE PRIMERA', 'puesto_stps' =&gt; 'OPERADOR-CONDUCTOR DE MOTOCONFORMADORA', 'clave_stps' =&gt; 322021100, 'activo' =&gt; 1, 'id_rev' =&gt; 1, 'id_reg_cont' =&gt; 2, 'nivel' =&gt; 17, 'familia' =&gt; 62, 'labores' =&gt; 4, 'regimen' =&gt; 'S', 'clasif' =&gt; '17.62.04'));</v>
      </c>
    </row>
    <row r="614" spans="1:1" x14ac:dyDescent="0.25">
      <c r="A614" t="str">
        <f ca="1">IF(Valores!B614&lt;&gt;"",   SUBSTITUTE(SUBSTITUTE($A$2, "{tbl}", d_TblName), "{values_array}", Valores!A614), "")</f>
        <v>$this-&gt;insert ('{{%puestos}}', array('clave' =&gt; 187202, 'descr' =&gt; 'OPERADOR DE PRIMERA-EQUIPO MECANICO (CONTRAINCENDIO)', 'nombre' =&gt; '', 'puesto_stps' =&gt; 'CHOFER DE CAMIÃ‹N DE BOMBEROS', 'clave_stps' =&gt; 622030200, 'activo' =&gt; 1, 'id_rev' =&gt; 1, 'id_reg_cont' =&gt; 2, 'nivel' =&gt; 18, 'familia' =&gt; 72, 'labores' =&gt; 2, 'regimen' =&gt; 'S', 'clasif' =&gt; '18.72.02'));</v>
      </c>
    </row>
    <row r="615" spans="1:1" x14ac:dyDescent="0.25">
      <c r="A615" t="str">
        <f ca="1">IF(Valores!B615&lt;&gt;"",   SUBSTITUTE(SUBSTITUTE($A$2, "{tbl}", d_TblName), "{values_array}", Valores!A615), "")</f>
        <v>$this-&gt;insert ('{{%puestos}}', array('clave' =&gt; 176207, 'descr' =&gt; 'OPERADOR DE PRIMERA-EQUIPO MECANICO (DIVERSO)', 'nombre' =&gt; 'OPERADOR DE PRIMERA', 'puesto_stps' =&gt; 'OPERADOR DE MAQUINAS', 'clave_stps' =&gt; 512100502, 'activo' =&gt; 1, 'id_rev' =&gt; 1, 'id_reg_cont' =&gt; 2, 'nivel' =&gt; 17, 'familia' =&gt; 62, 'labores' =&gt; 7, 'regimen' =&gt; 'S', 'clasif' =&gt; '17.62.07'));</v>
      </c>
    </row>
    <row r="616" spans="1:1" x14ac:dyDescent="0.25">
      <c r="A616" t="str">
        <f ca="1">IF(Valores!B616&lt;&gt;"",   SUBSTITUTE(SUBSTITUTE($A$2, "{tbl}", d_TblName), "{values_array}", Valores!A616), "")</f>
        <v>$this-&gt;insert ('{{%puestos}}', array('clave' =&gt; 176202, 'descr' =&gt; 'OPERADOR DE PRIMERA-EQUIPO MECANICO (GRUERO)', 'nombre' =&gt; 'OPERADOR DE PRIMERA', 'puesto_stps' =&gt; 'OPERADOR DE GRâ”ŒA', 'clave_stps' =&gt; 322040103, 'activo' =&gt; 1, 'id_rev' =&gt; 1, 'id_reg_cont' =&gt; 2, 'nivel' =&gt; 17, 'familia' =&gt; 62, 'labores' =&gt; 2, 'regimen' =&gt; 'S', 'clasif' =&gt; '17.62.02'));</v>
      </c>
    </row>
    <row r="617" spans="1:1" x14ac:dyDescent="0.25">
      <c r="A617" t="str">
        <f ca="1">IF(Valores!B617&lt;&gt;"",   SUBSTITUTE(SUBSTITUTE($A$2, "{tbl}", d_TblName), "{values_array}", Valores!A617), "")</f>
        <v>$this-&gt;insert ('{{%puestos}}', array('clave' =&gt; 205802, 'descr' =&gt; 'OPERADOR DE PRIMERA-PLANTAS (COMPRESORAS)', 'nombre' =&gt; '', 'puesto_stps' =&gt; 'SUPERVISOR-OPERADOR DE PLANTA', 'clave_stps' =&gt; 222010101, 'activo' =&gt; 1, 'id_rev' =&gt; 1, 'id_reg_cont' =&gt; 2, 'nivel' =&gt; 20, 'familia' =&gt; 58, 'labores' =&gt; 2, 'regimen' =&gt; 'S', 'clasif' =&gt; '20.58.02'));</v>
      </c>
    </row>
    <row r="618" spans="1:1" x14ac:dyDescent="0.25">
      <c r="A618" t="str">
        <f ca="1">IF(Valores!B618&lt;&gt;"",   SUBSTITUTE(SUBSTITUTE($A$2, "{tbl}", d_TblName), "{values_array}", Valores!A618), "")</f>
        <v>$this-&gt;insert ('{{%puestos}}', array('clave' =&gt; 205803, 'descr' =&gt; 'OPERADOR DE PRIMERA-PLANTAS (ELâ•”CTRICA Y HIELO)', 'nombre' =&gt; '', 'puesto_stps' =&gt; 'SUPERVISOR-OPERADOR DE PLANTA', 'clave_stps' =&gt; 222010101, 'activo' =&gt; 1, 'id_rev' =&gt; 1, 'id_reg_cont' =&gt; 2, 'nivel' =&gt; 20, 'familia' =&gt; 58, 'labores' =&gt; 3, 'regimen' =&gt; 'S', 'clasif' =&gt; '20.58.03'));</v>
      </c>
    </row>
    <row r="619" spans="1:1" x14ac:dyDescent="0.25">
      <c r="A619" t="str">
        <f ca="1">IF(Valores!B619&lt;&gt;"",   SUBSTITUTE(SUBSTITUTE($A$2, "{tbl}", d_TblName), "{values_array}", Valores!A619), "")</f>
        <v>$this-&gt;insert ('{{%puestos}}', array('clave' =&gt; 205733, 'descr' =&gt; 'OPERADOR DE PRIMERA-PLANTAS PROCESO', 'nombre' =&gt; '', 'puesto_stps' =&gt; 'SUPERVISOR-OPERADOR DE PLANTA', 'clave_stps' =&gt; 222010101, 'activo' =&gt; 1, 'id_rev' =&gt; 1, 'id_reg_cont' =&gt; 2, 'nivel' =&gt; 20, 'familia' =&gt; 57, 'labores' =&gt; 33, 'regimen' =&gt; 'S', 'clasif' =&gt; '20.57.33'));</v>
      </c>
    </row>
    <row r="620" spans="1:1" x14ac:dyDescent="0.25">
      <c r="A620" t="str">
        <f ca="1">IF(Valores!B620&lt;&gt;"",   SUBSTITUTE(SUBSTITUTE($A$2, "{tbl}", d_TblName), "{values_array}", Valores!A620), "")</f>
        <v>$this-&gt;insert ('{{%puestos}}', array('clave' =&gt; 205834, 'descr' =&gt; 'OPERADOR DE PRIMERA-PLANTAS SERVICIOS AUXILIARES', 'nombre' =&gt; '', 'puesto_stps' =&gt; 'SUPERVISOR-OPERADOR DE PLANTA', 'clave_stps' =&gt; 222010101, 'activo' =&gt; 1, 'id_rev' =&gt; 1, 'id_reg_cont' =&gt; 2, 'nivel' =&gt; 20, 'familia' =&gt; 58, 'labores' =&gt; 34, 'regimen' =&gt; 'S', 'clasif' =&gt; '20.58.34'));</v>
      </c>
    </row>
    <row r="621" spans="1:1" x14ac:dyDescent="0.25">
      <c r="A621" t="str">
        <f ca="1">IF(Valores!B621&lt;&gt;"",   SUBSTITUTE(SUBSTITUTE($A$2, "{tbl}", d_TblName), "{values_array}", Valores!A621), "")</f>
        <v>$this-&gt;insert ('{{%puestos}}', array('clave' =&gt; 193131, 'descr' =&gt; 'OPERADOR DE RECIBO Y MEDICIÃ‹N (SIMCOT)', 'nombre' =&gt; '', 'puesto_stps' =&gt; 'OPERADOR INSTALACIONES REFINACIÃ‹N PETRÃ‹LEO Y GAS NATURAL', 'clave_stps' =&gt; 562020200, 'activo' =&gt; 1, 'id_rev' =&gt; 1, 'id_reg_cont' =&gt; 2, 'nivel' =&gt; 19, 'familia' =&gt; 31, 'labores' =&gt; 31, 'regimen' =&gt; 'S', 'clasif' =&gt; '19.31.31'));</v>
      </c>
    </row>
    <row r="622" spans="1:1" x14ac:dyDescent="0.25">
      <c r="A622" t="str">
        <f ca="1">IF(Valores!B622&lt;&gt;"",   SUBSTITUTE(SUBSTITUTE($A$2, "{tbl}", d_TblName), "{values_array}", Valores!A622), "")</f>
        <v>$this-&gt;insert ('{{%puestos}}', array('clave' =&gt; 185834, 'descr' =&gt; 'OPERADOR DE SEGUNDA PLANTAS DE FUERZA Y SERVICIOS AUXILIARES (CONTROL DISTRIBUIDO/AVANZADO)', 'nombre' =&gt; '', 'puesto_stps' =&gt; 'SUPERVISOR-OPERADOR DE PLANTA', 'clave_stps' =&gt; 222010101, 'activo' =&gt; 1, 'id_rev' =&gt; 1, 'id_reg_cont' =&gt; 2, 'nivel' =&gt; 18, 'familia' =&gt; 58, 'labores' =&gt; 34, 'regimen' =&gt; 'S', 'clasif' =&gt; '18.58.34'));</v>
      </c>
    </row>
    <row r="623" spans="1:1" x14ac:dyDescent="0.25">
      <c r="A623" t="str">
        <f ca="1">IF(Valores!B623&lt;&gt;"",   SUBSTITUTE(SUBSTITUTE($A$2, "{tbl}", d_TblName), "{values_array}", Valores!A623), "")</f>
        <v>$this-&gt;insert ('{{%puestos}}', array('clave' =&gt; 185733, 'descr' =&gt; 'OPERADOR DE SEGUNDA PLANTAS PROCESO (CONTROL DISTRIBUIDO/AVANZADO)', 'nombre' =&gt; '', 'puesto_stps' =&gt; 'SUPERVISOR-OPERADOR DE PLANTA', 'clave_stps' =&gt; 222010101, 'activo' =&gt; 1, 'id_rev' =&gt; 1, 'id_reg_cont' =&gt; 2, 'nivel' =&gt; 18, 'familia' =&gt; 57, 'labores' =&gt; 33, 'regimen' =&gt; 'S', 'clasif' =&gt; '18.57.33'));</v>
      </c>
    </row>
    <row r="624" spans="1:1" x14ac:dyDescent="0.25">
      <c r="A624" t="str">
        <f ca="1">IF(Valores!B624&lt;&gt;"",   SUBSTITUTE(SUBSTITUTE($A$2, "{tbl}", d_TblName), "{values_array}", Valores!A624), "")</f>
        <v>$this-&gt;insert ('{{%puestos}}', array('clave' =&gt; 155310, 'descr' =&gt; 'OPERADOR DE SEGUNDA-BOMBERO FOGONERO', 'nombre' =&gt; '', 'puesto_stps' =&gt; 'OPERADOR DE BOMBAS', 'clave_stps' =&gt; 252020100, 'activo' =&gt; 1, 'id_rev' =&gt; 1, 'id_reg_cont' =&gt; 2, 'nivel' =&gt; 15, 'familia' =&gt; 53, 'labores' =&gt; 10, 'regimen' =&gt; 'S', 'clasif' =&gt; '15.53.10'));</v>
      </c>
    </row>
    <row r="625" spans="1:1" x14ac:dyDescent="0.25">
      <c r="A625" t="str">
        <f ca="1">IF(Valores!B625&lt;&gt;"",   SUBSTITUTE(SUBSTITUTE($A$2, "{tbl}", d_TblName), "{values_array}", Valores!A625), "")</f>
        <v>$this-&gt;insert ('{{%puestos}}', array('clave' =&gt; 156207, 'descr' =&gt; 'OPERADOR DE SEGUNDA-EQUIPO MECANICO (DIVERSO)', 'nombre' =&gt; 'OPERADOR DE SEGUNDA', 'puesto_stps' =&gt; 'OPERADOR DE MAQUINAS', 'clave_stps' =&gt; 512100502, 'activo' =&gt; 1, 'id_rev' =&gt; 1, 'id_reg_cont' =&gt; 2, 'nivel' =&gt; 15, 'familia' =&gt; 62, 'labores' =&gt; 7, 'regimen' =&gt; 'S', 'clasif' =&gt; '15.62.07'));</v>
      </c>
    </row>
    <row r="626" spans="1:1" x14ac:dyDescent="0.25">
      <c r="A626" t="str">
        <f ca="1">IF(Valores!B626&lt;&gt;"",   SUBSTITUTE(SUBSTITUTE($A$2, "{tbl}", d_TblName), "{values_array}", Valores!A626), "")</f>
        <v>$this-&gt;insert ('{{%puestos}}', array('clave' =&gt; 155802, 'descr' =&gt; 'OPERADOR DE SEGUNDA-PLANTAS (COMPRESORAS)', 'nombre' =&gt; '', 'puesto_stps' =&gt; 'SUPERVISOR-OPERADOR DE PLANTA', 'clave_stps' =&gt; 222010101, 'activo' =&gt; 1, 'id_rev' =&gt; 1, 'id_reg_cont' =&gt; 2, 'nivel' =&gt; 15, 'familia' =&gt; 58, 'labores' =&gt; 2, 'regimen' =&gt; 'S', 'clasif' =&gt; '15.58.02'));</v>
      </c>
    </row>
    <row r="627" spans="1:1" x14ac:dyDescent="0.25">
      <c r="A627" t="str">
        <f ca="1">IF(Valores!B627&lt;&gt;"",   SUBSTITUTE(SUBSTITUTE($A$2, "{tbl}", d_TblName), "{values_array}", Valores!A627), "")</f>
        <v>$this-&gt;insert ('{{%puestos}}', array('clave' =&gt; 155803, 'descr' =&gt; 'OPERADOR DE SEGUNDA-PLANTAS (LUZ Y HIELO)', 'nombre' =&gt; '', 'puesto_stps' =&gt; 'SUPERVISOR-OPERADOR DE PLANTA', 'clave_stps' =&gt; 222010101, 'activo' =&gt; 1, 'id_rev' =&gt; 1, 'id_reg_cont' =&gt; 2, 'nivel' =&gt; 15, 'familia' =&gt; 58, 'labores' =&gt; 3, 'regimen' =&gt; 'S', 'clasif' =&gt; '15.58.03'));</v>
      </c>
    </row>
    <row r="628" spans="1:1" x14ac:dyDescent="0.25">
      <c r="A628" t="str">
        <f ca="1">IF(Valores!B628&lt;&gt;"",   SUBSTITUTE(SUBSTITUTE($A$2, "{tbl}", d_TblName), "{values_array}", Valores!A628), "")</f>
        <v>$this-&gt;insert ('{{%puestos}}', array('clave' =&gt; 155733, 'descr' =&gt; 'OPERADOR DE SEGUNDA-PLANTAS (PROCESO)', 'nombre' =&gt; '', 'puesto_stps' =&gt; 'SUPERVISOR-OPERADOR DE PLANTA', 'clave_stps' =&gt; 222010101, 'activo' =&gt; 1, 'id_rev' =&gt; 1, 'id_reg_cont' =&gt; 2, 'nivel' =&gt; 15, 'familia' =&gt; 57, 'labores' =&gt; 33, 'regimen' =&gt; 'S', 'clasif' =&gt; '15.57.33'));</v>
      </c>
    </row>
    <row r="629" spans="1:1" x14ac:dyDescent="0.25">
      <c r="A629" t="str">
        <f ca="1">IF(Valores!B629&lt;&gt;"",   SUBSTITUTE(SUBSTITUTE($A$2, "{tbl}", d_TblName), "{values_array}", Valores!A629), "")</f>
        <v>$this-&gt;insert ('{{%puestos}}', array('clave' =&gt; 155834, 'descr' =&gt; 'OPERADOR DE SEGUNDA-PLANTAS SERVICIOS AUXILIARES', 'nombre' =&gt; '', 'puesto_stps' =&gt; 'SUPERVISOR-OPERADOR DE PLANTA', 'clave_stps' =&gt; 222010101, 'activo' =&gt; 1, 'id_rev' =&gt; 1, 'id_reg_cont' =&gt; 2, 'nivel' =&gt; 15, 'familia' =&gt; 58, 'labores' =&gt; 34, 'regimen' =&gt; 'S', 'clasif' =&gt; '15.58.34'));</v>
      </c>
    </row>
    <row r="630" spans="1:1" x14ac:dyDescent="0.25">
      <c r="A630" t="str">
        <f ca="1">IF(Valores!B630&lt;&gt;"",   SUBSTITUTE(SUBSTITUTE($A$2, "{tbl}", d_TblName), "{values_array}", Valores!A630), "")</f>
        <v>$this-&gt;insert ('{{%puestos}}', array('clave' =&gt; 284415, 'descr' =&gt; 'OPERADOR DE SISTEMAS ADMINISTRATIVOS ""A""', 'nombre' =&gt; '', 'puesto_stps' =&gt; 'CONSULTOR DE SISTEMAS ADMINISTRATIVOS', 'clave_stps' =&gt; 825010400, 'activo' =&gt; 1, 'id_rev' =&gt; 1, 'id_reg_cont' =&gt; 2, 'nivel' =&gt; 28, 'familia' =&gt; 44, 'labores' =&gt; 15, 'regimen' =&gt; 'S', 'clasif' =&gt; '28.44.15'));</v>
      </c>
    </row>
    <row r="631" spans="1:1" x14ac:dyDescent="0.25">
      <c r="A631" t="str">
        <f ca="1">IF(Valores!B631&lt;&gt;"",   SUBSTITUTE(SUBSTITUTE($A$2, "{tbl}", d_TblName), "{values_array}", Valores!A631), "")</f>
        <v>$this-&gt;insert ('{{%puestos}}', array('clave' =&gt; 264415, 'descr' =&gt; 'OPERADOR DE SISTEMAS ADMINISTRATIVOS ""B""', 'nombre' =&gt; '', 'puesto_stps' =&gt; 'CONSULTOR DE SISTEMAS ADMINISTRATIVOS', 'clave_stps' =&gt; 825010400, 'activo' =&gt; 1, 'id_rev' =&gt; 1, 'id_reg_cont' =&gt; 2, 'nivel' =&gt; 26, 'familia' =&gt; 44, 'labores' =&gt; 15, 'regimen' =&gt; 'S', 'clasif' =&gt; '26.44.15'));</v>
      </c>
    </row>
    <row r="632" spans="1:1" x14ac:dyDescent="0.25">
      <c r="A632" t="str">
        <f ca="1">IF(Valores!B632&lt;&gt;"",   SUBSTITUTE(SUBSTITUTE($A$2, "{tbl}", d_TblName), "{values_array}", Valores!A632), "")</f>
        <v>$this-&gt;insert ('{{%puestos}}', array('clave' =&gt; 283122, 'descr' =&gt; 'OPERADOR DE SISTEMAS COMERCIALES ""A""', 'nombre' =&gt; '', 'puesto_stps' =&gt; 'ENCARGADO DE ALMACEN', 'clave_stps' =&gt; 822020106, 'activo' =&gt; 1, 'id_rev' =&gt; 1, 'id_reg_cont' =&gt; 2, 'nivel' =&gt; 28, 'familia' =&gt; 31, 'labores' =&gt; 22, 'regimen' =&gt; 'S', 'clasif' =&gt; '28.31.22'));</v>
      </c>
    </row>
    <row r="633" spans="1:1" x14ac:dyDescent="0.25">
      <c r="A633" t="str">
        <f ca="1">IF(Valores!B633&lt;&gt;"",   SUBSTITUTE(SUBSTITUTE($A$2, "{tbl}", d_TblName), "{values_array}", Valores!A633), "")</f>
        <v>$this-&gt;insert ('{{%puestos}}', array('clave' =&gt; 263122, 'descr' =&gt; 'OPERADOR DE SISTEMAS COMERCIALES ""B""', 'nombre' =&gt; '', 'puesto_stps' =&gt; 'ENCARGADO DE ALMACEN', 'clave_stps' =&gt; 822020106, 'activo' =&gt; 1, 'id_rev' =&gt; 1, 'id_reg_cont' =&gt; 2, 'nivel' =&gt; 26, 'familia' =&gt; 31, 'labores' =&gt; 22, 'regimen' =&gt; 'S', 'clasif' =&gt; '26.31.22'));</v>
      </c>
    </row>
    <row r="634" spans="1:1" x14ac:dyDescent="0.25">
      <c r="A634" t="str">
        <f ca="1">IF(Valores!B634&lt;&gt;"",   SUBSTITUTE(SUBSTITUTE($A$2, "{tbl}", d_TblName), "{values_array}", Valores!A634), "")</f>
        <v>$this-&gt;insert ('{{%puestos}}', array('clave' =&gt; 145404, 'descr' =&gt; 'OPERADOR DE TERCERA-BOMBEO Y ALMACENAMIENTO (TERMINALES-OLEODUCTOS-VENTAS)', 'nombre' =&gt; '', 'puesto_stps' =&gt; 'OPERADOR DE BOMBAS', 'clave_stps' =&gt; 252020100, 'activo' =&gt; 1, 'id_rev' =&gt; 1, 'id_reg_cont' =&gt; 2, 'nivel' =&gt; 14, 'familia' =&gt; 54, 'labores' =&gt; 4, 'regimen' =&gt; 'S', 'clasif' =&gt; '14.54.04'));</v>
      </c>
    </row>
    <row r="635" spans="1:1" x14ac:dyDescent="0.25">
      <c r="A635" t="str">
        <f ca="1">IF(Valores!B635&lt;&gt;"",   SUBSTITUTE(SUBSTITUTE($A$2, "{tbl}", d_TblName), "{values_array}", Valores!A635), "")</f>
        <v>$this-&gt;insert ('{{%puestos}}', array('clave' =&gt; 126209, 'descr' =&gt; 'OPERADOR DE TERCERA-EQUIPO MECANICO', 'nombre' =&gt; '', 'puesto_stps' =&gt; 'TECNICO MECANICO AUTOMOTRIZ (GASOLINA/DIESEL)', 'clave_stps' =&gt; 413100300, 'activo' =&gt; 1, 'id_rev' =&gt; 1, 'id_reg_cont' =&gt; 2, 'nivel' =&gt; 12, 'familia' =&gt; 62, 'labores' =&gt; 9, 'regimen' =&gt; 'S', 'clasif' =&gt; '12.62.09'));</v>
      </c>
    </row>
    <row r="636" spans="1:1" x14ac:dyDescent="0.25">
      <c r="A636" t="str">
        <f ca="1">IF(Valores!B636&lt;&gt;"",   SUBSTITUTE(SUBSTITUTE($A$2, "{tbl}", d_TblName), "{values_array}", Valores!A636), "")</f>
        <v>$this-&gt;insert ('{{%puestos}}', array('clave' =&gt; 137302, 'descr' =&gt; 'OPERADOR DE TERCERA-LAVANDERIA Y PLANCHADURâ•A', 'nombre' =&gt; '', 'puesto_stps' =&gt; 'OPERADOR Mâ”´QUINA PLANCHADO LAVANDERâ•A', 'clave_stps' =&gt; 771020100, 'activo' =&gt; 1, 'id_rev' =&gt; 1, 'id_reg_cont' =&gt; 2, 'nivel' =&gt; 13, 'familia' =&gt; 73, 'labores' =&gt; 2, 'regimen' =&gt; 'S', 'clasif' =&gt; '13.73.02'));</v>
      </c>
    </row>
    <row r="637" spans="1:1" x14ac:dyDescent="0.25">
      <c r="A637" t="str">
        <f ca="1">IF(Valores!B637&lt;&gt;"",   SUBSTITUTE(SUBSTITUTE($A$2, "{tbl}", d_TblName), "{values_array}", Valores!A637), "")</f>
        <v>$this-&gt;insert ('{{%puestos}}', array('clave' =&gt; 145311, 'descr' =&gt; 'OPERADOR DE TERCERA-MEDIDORES', 'nombre' =&gt; '', 'puesto_stps' =&gt; 'OPERADOR DE MESA DE PRUEBA DE MEDIDORES', 'clave_stps' =&gt; 422011202, 'activo' =&gt; 1, 'id_rev' =&gt; 1, 'id_reg_cont' =&gt; 2, 'nivel' =&gt; 14, 'familia' =&gt; 53, 'labores' =&gt; 11, 'regimen' =&gt; 'S', 'clasif' =&gt; '14.53.11'));</v>
      </c>
    </row>
    <row r="638" spans="1:1" x14ac:dyDescent="0.25">
      <c r="A638" t="str">
        <f ca="1">IF(Valores!B638&lt;&gt;"",   SUBSTITUTE(SUBSTITUTE($A$2, "{tbl}", d_TblName), "{values_array}", Valores!A638), "")</f>
        <v>$this-&gt;insert ('{{%puestos}}', array('clave' =&gt; 125505, 'descr' =&gt; 'OPERADOR DE TERCERA-PLANTAS (LLENADOR)', 'nombre' =&gt; '', 'puesto_stps' =&gt; 'SUPERVISOR-OPERADOR DE PLANTA', 'clave_stps' =&gt; 222010101, 'activo' =&gt; 1, 'id_rev' =&gt; 1, 'id_reg_cont' =&gt; 2, 'nivel' =&gt; 12, 'familia' =&gt; 55, 'labores' =&gt; 5, 'regimen' =&gt; 'S', 'clasif' =&gt; '12.55.05'));</v>
      </c>
    </row>
    <row r="639" spans="1:1" x14ac:dyDescent="0.25">
      <c r="A639" t="str">
        <f ca="1">IF(Valores!B639&lt;&gt;"",   SUBSTITUTE(SUBSTITUTE($A$2, "{tbl}", d_TblName), "{values_array}", Valores!A639), "")</f>
        <v>$this-&gt;insert ('{{%puestos}}', array('clave' =&gt; 145312, 'descr' =&gt; 'OPERADOR DE TERCERA-SEPARADORES', 'nombre' =&gt; '', 'puesto_stps' =&gt; 'OPERADOR DE BOMBAS', 'clave_stps' =&gt; 252020100, 'activo' =&gt; 1, 'id_rev' =&gt; 1, 'id_reg_cont' =&gt; 2, 'nivel' =&gt; 14, 'familia' =&gt; 53, 'labores' =&gt; 12, 'regimen' =&gt; 'S', 'clasif' =&gt; '14.53.12'));</v>
      </c>
    </row>
    <row r="640" spans="1:1" x14ac:dyDescent="0.25">
      <c r="A640" t="str">
        <f ca="1">IF(Valores!B640&lt;&gt;"",   SUBSTITUTE(SUBSTITUTE($A$2, "{tbl}", d_TblName), "{values_array}", Valores!A640), "")</f>
        <v>$this-&gt;insert ('{{%puestos}}', array('clave' =&gt; 212907, 'descr' =&gt; 'OPERADOR DE TERMINAL DE SISTEMA DE CAPTACION DE DATOS-INFORMâ”´TICA', 'nombre' =&gt; '', 'puesto_stps' =&gt; 'TECNICO EN INFORMâ”´TICA', 'clave_stps' =&gt; 443020500, 'activo' =&gt; 1, 'id_rev' =&gt; 1, 'id_reg_cont' =&gt; 2, 'nivel' =&gt; 21, 'familia' =&gt; 29, 'labores' =&gt; 7, 'regimen' =&gt; 'S', 'clasif' =&gt; '21.29.07'));</v>
      </c>
    </row>
    <row r="641" spans="1:1" x14ac:dyDescent="0.25">
      <c r="A641" t="str">
        <f ca="1">IF(Valores!B641&lt;&gt;"",   SUBSTITUTE(SUBSTITUTE($A$2, "{tbl}", d_TblName), "{values_array}", Valores!A641), "")</f>
        <v>$this-&gt;insert ('{{%puestos}}', array('clave' =&gt; 183706, 'descr' =&gt; 'OPERADOR ELECTROCARDIOGRAFISTA', 'nombre' =&gt; '', 'puesto_stps' =&gt; 'TECNICO EN ELECTROCARDIOGRAFâ•A', 'clave_stps' =&gt; 913140100, 'activo' =&gt; 1, 'id_rev' =&gt; 1, 'id_reg_cont' =&gt; 2, 'nivel' =&gt; 18, 'familia' =&gt; 37, 'labores' =&gt; 6, 'regimen' =&gt; 'S', 'clasif' =&gt; '18.37.06'));</v>
      </c>
    </row>
    <row r="642" spans="1:1" x14ac:dyDescent="0.25">
      <c r="A642" t="str">
        <f ca="1">IF(Valores!B642&lt;&gt;"",   SUBSTITUTE(SUBSTITUTE($A$2, "{tbl}", d_TblName), "{values_array}", Valores!A642), "")</f>
        <v>$this-&gt;insert ('{{%puestos}}', array('clave' =&gt; 183707, 'descr' =&gt; 'OPERADOR ELECTROENCEFALOGRAFISTA', 'nombre' =&gt; '', 'puesto_stps' =&gt; 'TECNICO EN ENCEFALOGRAFâ•A', 'clave_stps' =&gt; 913150100, 'activo' =&gt; 1, 'id_rev' =&gt; 1, 'id_reg_cont' =&gt; 2, 'nivel' =&gt; 18, 'familia' =&gt; 37, 'labores' =&gt; 7, 'regimen' =&gt; 'S', 'clasif' =&gt; '18.37.07'));</v>
      </c>
    </row>
    <row r="643" spans="1:1" x14ac:dyDescent="0.25">
      <c r="A643" t="str">
        <f ca="1">IF(Valores!B643&lt;&gt;"",   SUBSTITUTE(SUBSTITUTE($A$2, "{tbl}", d_TblName), "{values_array}", Valores!A643), "")</f>
        <v>$this-&gt;insert ('{{%puestos}}', array('clave' =&gt; 262907, 'descr' =&gt; 'OPERADOR ESPECIALISTA DE EQUIPO DE SISTEMAS DE COMPUTO', 'nombre' =&gt; '', 'puesto_stps' =&gt; 'TECNICO EN SISTEMAS DE COMPUTO', 'clave_stps' =&gt; 443020303, 'activo' =&gt; 1, 'id_rev' =&gt; 1, 'id_reg_cont' =&gt; 2, 'nivel' =&gt; 26, 'familia' =&gt; 29, 'labores' =&gt; 7, 'regimen' =&gt; 'S', 'clasif' =&gt; '26.29.07'));</v>
      </c>
    </row>
    <row r="644" spans="1:1" x14ac:dyDescent="0.25">
      <c r="A644" t="str">
        <f ca="1">IF(Valores!B644&lt;&gt;"",   SUBSTITUTE(SUBSTITUTE($A$2, "{tbl}", d_TblName), "{values_array}", Valores!A644), "")</f>
        <v>$this-&gt;insert ('{{%puestos}}', array('clave' =&gt; 255806, 'descr' =&gt; 'OPERADOR ESPECIALISTA DE ESTACIONES DE COMPRESIÃ‹N Y BOMBEO SISTEMAS DIGITALES (SECTORES DE DUCTOS DE PGPB)', 'nombre' =&gt; '', 'puesto_stps' =&gt; 'OPERADOR DE BOMBAS', 'clave_stps' =&gt; 252020100, 'activo' =&gt; 1, 'id_rev' =&gt; 1, 'id_reg_cont' =&gt; 2, 'nivel' =&gt; 25, 'familia' =&gt; 58, 'labores' =&gt; 6, 'regimen' =&gt; 'S', 'clasif' =&gt; '25.58.06'));</v>
      </c>
    </row>
    <row r="645" spans="1:1" x14ac:dyDescent="0.25">
      <c r="A645" t="str">
        <f ca="1">IF(Valores!B645&lt;&gt;"",   SUBSTITUTE(SUBSTITUTE($A$2, "{tbl}", d_TblName), "{values_array}", Valores!A645), "")</f>
        <v>$this-&gt;insert ('{{%puestos}}', array('clave' =&gt; 265834, 'descr' =&gt; 'OPERADOR ESPECIALISTA PLANTAS DE FUERZA Y SERVICIOS AUXILIARES (CONTROL DISTRIBUIDO/AVANZADO)', 'nombre' =&gt; '', 'puesto_stps' =&gt; 'SUPERVISOR-OPERADOR DE PLANTA', 'clave_stps' =&gt; 222010101, 'activo' =&gt; 1, 'id_rev' =&gt; 1, 'id_reg_cont' =&gt; 2, 'nivel' =&gt; 26, 'familia' =&gt; 58, 'labores' =&gt; 34, 'regimen' =&gt; 'S', 'clasif' =&gt; '26.58.34'));</v>
      </c>
    </row>
    <row r="646" spans="1:1" x14ac:dyDescent="0.25">
      <c r="A646" t="str">
        <f ca="1">IF(Valores!B646&lt;&gt;"",   SUBSTITUTE(SUBSTITUTE($A$2, "{tbl}", d_TblName), "{values_array}", Valores!A646), "")</f>
        <v>$this-&gt;insert ('{{%puestos}}', array('clave' =&gt; 265733, 'descr' =&gt; 'OPERADOR ESPECIALISTA PLANTAS PROCESO (CONTROL DISTRIBUIDO/AVANZADO)', 'nombre' =&gt; '', 'puesto_stps' =&gt; 'SUPERVISOR-OPERADOR DE PLANTA', 'clave_stps' =&gt; 222010101, 'activo' =&gt; 1, 'id_rev' =&gt; 1, 'id_reg_cont' =&gt; 2, 'nivel' =&gt; 26, 'familia' =&gt; 57, 'labores' =&gt; 33, 'regimen' =&gt; 'S', 'clasif' =&gt; '26.57.33'));</v>
      </c>
    </row>
    <row r="647" spans="1:1" x14ac:dyDescent="0.25">
      <c r="A647" t="str">
        <f ca="1">IF(Valores!B647&lt;&gt;"",   SUBSTITUTE(SUBSTITUTE($A$2, "{tbl}", d_TblName), "{values_array}", Valores!A647), "")</f>
        <v>$this-&gt;insert ('{{%puestos}}', array('clave' =&gt; 245710, 'descr' =&gt; 'OPERADOR ESPECIALISTA PLANTAS PROCESO SISTEMAS DIGITALES (CONTROL UNILAZO)', 'nombre' =&gt; '', 'puesto_stps' =&gt; 'SUPERVISOR-OPERADOR DE PLANTA', 'clave_stps' =&gt; 222010101, 'activo' =&gt; 1, 'id_rev' =&gt; 1, 'id_reg_cont' =&gt; 2, 'nivel' =&gt; 24, 'familia' =&gt; 57, 'labores' =&gt; 10, 'regimen' =&gt; 'S', 'clasif' =&gt; '24.57.10'));</v>
      </c>
    </row>
    <row r="648" spans="1:1" x14ac:dyDescent="0.25">
      <c r="A648" t="str">
        <f ca="1">IF(Valores!B648&lt;&gt;"",   SUBSTITUTE(SUBSTITUTE($A$2, "{tbl}", d_TblName), "{values_array}", Valores!A648), "")</f>
        <v>$this-&gt;insert ('{{%puestos}}', array('clave' =&gt; 255802, 'descr' =&gt; 'OPERADOR ESPECIALISTA TURBOCOMPRESORES (CAMPOS POZA RICA II Y SAN ANDRâ•”S)', 'nombre' =&gt; '', 'puesto_stps' =&gt; 'TECNICO ELECTROMECANICO', 'clave_stps' =&gt; 423040600, 'activo' =&gt; 1, 'id_rev' =&gt; 1, 'id_reg_cont' =&gt; 2, 'nivel' =&gt; 25, 'familia' =&gt; 58, 'labores' =&gt; 2, 'regimen' =&gt; 'S', 'clasif' =&gt; '25.58.02'));</v>
      </c>
    </row>
    <row r="649" spans="1:1" x14ac:dyDescent="0.25">
      <c r="A649" t="str">
        <f ca="1">IF(Valores!B649&lt;&gt;"",   SUBSTITUTE(SUBSTITUTE($A$2, "{tbl}", d_TblName), "{values_array}", Valores!A649), "")</f>
        <v>$this-&gt;insert ('{{%puestos}}', array('clave' =&gt; 215203, 'descr' =&gt; 'OPERADOR ESPECIALISTA-ACIDIFICACION DE POZOS', 'nombre' =&gt; '', 'puesto_stps' =&gt; 'OPERADOR DE SERVICIOS QUâ•MICOS A POZOS PETROLEROS', 'clave_stps' =&gt; 222040400, 'activo' =&gt; 1, 'id_rev' =&gt; 1, 'id_reg_cont' =&gt; 2, 'nivel' =&gt; 21, 'familia' =&gt; 52, 'labores' =&gt; 3, 'regimen' =&gt; 'S', 'clasif' =&gt; '21.52.03'));</v>
      </c>
    </row>
    <row r="650" spans="1:1" x14ac:dyDescent="0.25">
      <c r="A650" t="str">
        <f ca="1">IF(Valores!B650&lt;&gt;"",   SUBSTITUTE(SUBSTITUTE($A$2, "{tbl}", d_TblName), "{values_array}", Valores!A650), "")</f>
        <v>$this-&gt;insert ('{{%puestos}}', array('clave' =&gt; 235432, 'descr' =&gt; 'OPERADOR ESPECIALISTA-BOMBEO Y ALMACENAMIENTO', 'nombre' =&gt; '', 'puesto_stps' =&gt; 'OPERADOR DE BOMBAS', 'clave_stps' =&gt; 252020100, 'activo' =&gt; 1, 'id_rev' =&gt; 1, 'id_reg_cont' =&gt; 2, 'nivel' =&gt; 23, 'familia' =&gt; 54, 'labores' =&gt; 32, 'regimen' =&gt; 'S', 'clasif' =&gt; '23.54.32'));</v>
      </c>
    </row>
    <row r="651" spans="1:1" x14ac:dyDescent="0.25">
      <c r="A651" t="str">
        <f ca="1">IF(Valores!B651&lt;&gt;"",   SUBSTITUTE(SUBSTITUTE($A$2, "{tbl}", d_TblName), "{values_array}", Valores!A651), "")</f>
        <v>$this-&gt;insert ('{{%puestos}}', array('clave' =&gt; 227201, 'descr' =&gt; 'OPERADOR ESPECIALISTA-EQUIPO MECANICO (CONTRAINCENDIO)', 'nombre' =&gt; 'OPERADOR ESPECIALISTA (CI)', 'puesto_stps' =&gt; 'OPERADOR DE MAQUINAS', 'clave_stps' =&gt; 512100502, 'activo' =&gt; 1, 'id_rev' =&gt; 1, 'id_reg_cont' =&gt; 2, 'nivel' =&gt; 22, 'familia' =&gt; 72, 'labores' =&gt; 1, 'regimen' =&gt; 'S', 'clasif' =&gt; '22.72.01'));</v>
      </c>
    </row>
    <row r="652" spans="1:1" x14ac:dyDescent="0.25">
      <c r="A652" t="str">
        <f ca="1">IF(Valores!B652&lt;&gt;"",   SUBSTITUTE(SUBSTITUTE($A$2, "{tbl}", d_TblName), "{values_array}", Valores!A652), "")</f>
        <v>$this-&gt;insert ('{{%puestos}}', array('clave' =&gt; 186207, 'descr' =&gt; 'OPERADOR ESPECIALISTA-EQUIPO MECANICO (DIVERSO)', 'nombre' =&gt; '', 'puesto_stps' =&gt; 'OPERADOR DE MAQUINAS', 'clave_stps' =&gt; 512100502, 'activo' =&gt; 1, 'id_rev' =&gt; 1, 'id_reg_cont' =&gt; 2, 'nivel' =&gt; 18, 'familia' =&gt; 62, 'labores' =&gt; 7, 'regimen' =&gt; 'S', 'clasif' =&gt; '18.62.07'));</v>
      </c>
    </row>
    <row r="653" spans="1:1" x14ac:dyDescent="0.25">
      <c r="A653" t="str">
        <f ca="1">IF(Valores!B653&lt;&gt;"",   SUBSTITUTE(SUBSTITUTE($A$2, "{tbl}", d_TblName), "{values_array}", Valores!A653), "")</f>
        <v>$this-&gt;insert ('{{%puestos}}', array('clave' =&gt; 216202, 'descr' =&gt; 'OPERADOR ESPECIALISTA-EQUIPO MECANICO (GRUERO)', 'nombre' =&gt; '', 'puesto_stps' =&gt; 'OPERADOR DE GRâ”ŒA', 'clave_stps' =&gt; 322040103, 'activo' =&gt; 1, 'id_rev' =&gt; 1, 'id_reg_cont' =&gt; 2, 'nivel' =&gt; 21, 'familia' =&gt; 62, 'labores' =&gt; 2, 'regimen' =&gt; 'S', 'clasif' =&gt; '21.62.02'));</v>
      </c>
    </row>
    <row r="654" spans="1:1" x14ac:dyDescent="0.25">
      <c r="A654" t="str">
        <f ca="1">IF(Valores!B654&lt;&gt;"",   SUBSTITUTE(SUBSTITUTE($A$2, "{tbl}", d_TblName), "{values_array}", Valores!A654), "")</f>
        <v>$this-&gt;insert ('{{%puestos}}', array('clave' =&gt; 216205, 'descr' =&gt; 'OPERADOR ESPECIALISTA-EQUIPO MECANICO (PERFORADORA PORTâ”´TIL)', 'nombre' =&gt; '', 'puesto_stps' =&gt; 'OPERADOR DE PERFORADORA', 'clave_stps' =&gt; 322050201, 'activo' =&gt; 1, 'id_rev' =&gt; 1, 'id_reg_cont' =&gt; 2, 'nivel' =&gt; 21, 'familia' =&gt; 62, 'labores' =&gt; 5, 'regimen' =&gt; 'S', 'clasif' =&gt; '21.62.05'));</v>
      </c>
    </row>
    <row r="655" spans="1:1" x14ac:dyDescent="0.25">
      <c r="A655" t="str">
        <f ca="1">IF(Valores!B655&lt;&gt;"",   SUBSTITUTE(SUBSTITUTE($A$2, "{tbl}", d_TblName), "{values_array}", Valores!A655), "")</f>
        <v>$this-&gt;insert ('{{%puestos}}', array('clave' =&gt; 216204, 'descr' =&gt; 'OPERADOR ESPECIALISTA-EQUIPO MECANICO (PLATAFORMAS MARITIMAS Y/O EQUIPOS GRUA)', 'nombre' =&gt; 'OPERADOR ESPECIALISTA (PLAT. MARIT./GRUERO)', 'puesto_stps' =&gt; 'OPERADOR DE GRâ”ŒA', 'clave_stps' =&gt; 322040103, 'activo' =&gt; 1, 'id_rev' =&gt; 1, 'id_reg_cont' =&gt; 2, 'nivel' =&gt; 21, 'familia' =&gt; 62, 'labores' =&gt; 4, 'regimen' =&gt; 'S', 'clasif' =&gt; '21.62.04'));</v>
      </c>
    </row>
    <row r="656" spans="1:1" x14ac:dyDescent="0.25">
      <c r="A656" t="str">
        <f ca="1">IF(Valores!B656&lt;&gt;"",   SUBSTITUTE(SUBSTITUTE($A$2, "{tbl}", d_TblName), "{values_array}", Valores!A656), "")</f>
        <v>$this-&gt;insert ('{{%puestos}}', array('clave' =&gt; 216203, 'descr' =&gt; 'OPERADOR ESPECIALISTA-EQUIPO MECANICO (TRACTORISTA Y CONFORMADORISTA)', 'nombre' =&gt; '', 'puesto_stps' =&gt; 'OPERADOR-CONDUCTOR DE MOTOCONFORMADORA', 'clave_stps' =&gt; 322021100, 'activo' =&gt; 1, 'id_rev' =&gt; 1, 'id_reg_cont' =&gt; 2, 'nivel' =&gt; 21, 'familia' =&gt; 62, 'labores' =&gt; 3, 'regimen' =&gt; 'S', 'clasif' =&gt; '21.62.03'));</v>
      </c>
    </row>
    <row r="657" spans="1:1" x14ac:dyDescent="0.25">
      <c r="A657" t="str">
        <f ca="1">IF(Valores!B657&lt;&gt;"",   SUBSTITUTE(SUBSTITUTE($A$2, "{tbl}", d_TblName), "{values_array}", Valores!A657), "")</f>
        <v>$this-&gt;insert ('{{%puestos}}', array('clave' =&gt; 235802, 'descr' =&gt; 'OPERADOR ESPECIALISTA-PLANTAS (COMPRESORAS)', 'nombre' =&gt; '', 'puesto_stps' =&gt; 'SUPERVISOR-OPERADOR DE PLANTA', 'clave_stps' =&gt; 222010101, 'activo' =&gt; 1, 'id_rev' =&gt; 1, 'id_reg_cont' =&gt; 2, 'nivel' =&gt; 23, 'familia' =&gt; 58, 'labores' =&gt; 2, 'regimen' =&gt; 'S', 'clasif' =&gt; '23.58.02'));</v>
      </c>
    </row>
    <row r="658" spans="1:1" x14ac:dyDescent="0.25">
      <c r="A658" t="str">
        <f ca="1">IF(Valores!B658&lt;&gt;"",   SUBSTITUTE(SUBSTITUTE($A$2, "{tbl}", d_TblName), "{values_array}", Valores!A658), "")</f>
        <v>$this-&gt;insert ('{{%puestos}}', array('clave' =&gt; 235803, 'descr' =&gt; 'OPERADOR ESPECIALISTA-PLANTAS (ELâ•”CTRICA Y HIELO)', 'nombre' =&gt; '', 'puesto_stps' =&gt; 'SUPERVISOR-OPERADOR DE PLANTA', 'clave_stps' =&gt; 222010101, 'activo' =&gt; 1, 'id_rev' =&gt; 1, 'id_reg_cont' =&gt; 2, 'nivel' =&gt; 23, 'familia' =&gt; 58, 'labores' =&gt; 3, 'regimen' =&gt; 'S', 'clasif' =&gt; '23.58.03'));</v>
      </c>
    </row>
    <row r="659" spans="1:1" x14ac:dyDescent="0.25">
      <c r="A659" t="str">
        <f ca="1">IF(Valores!B659&lt;&gt;"",   SUBSTITUTE(SUBSTITUTE($A$2, "{tbl}", d_TblName), "{values_array}", Valores!A659), "")</f>
        <v>$this-&gt;insert ('{{%puestos}}', array('clave' =&gt; 235733, 'descr' =&gt; 'OPERADOR ESPECIALISTA-PLANTAS (PROCESO)', 'nombre' =&gt; '', 'puesto_stps' =&gt; 'SUPERVISOR-OPERADOR DE PLANTA', 'clave_stps' =&gt; 222010101, 'activo' =&gt; 1, 'id_rev' =&gt; 1, 'id_reg_cont' =&gt; 2, 'nivel' =&gt; 23, 'familia' =&gt; 57, 'labores' =&gt; 33, 'regimen' =&gt; 'S', 'clasif' =&gt; '23.57.33'));</v>
      </c>
    </row>
    <row r="660" spans="1:1" x14ac:dyDescent="0.25">
      <c r="A660" t="str">
        <f ca="1">IF(Valores!B660&lt;&gt;"",   SUBSTITUTE(SUBSTITUTE($A$2, "{tbl}", d_TblName), "{values_array}", Valores!A660), "")</f>
        <v>$this-&gt;insert ('{{%puestos}}', array('clave' =&gt; 235711, 'descr' =&gt; 'OPERADOR ESPECIALISTA-PLANTAS (TRATAMIENTO)', 'nombre' =&gt; '', 'puesto_stps' =&gt; 'OPERADOR DE PLANTAS PARA TRATAMIENTO DE AGUA', 'clave_stps' =&gt; 252030400, 'activo' =&gt; 1, 'id_rev' =&gt; 1, 'id_reg_cont' =&gt; 2, 'nivel' =&gt; 23, 'familia' =&gt; 57, 'labores' =&gt; 11, 'regimen' =&gt; 'S', 'clasif' =&gt; '23.57.11'));</v>
      </c>
    </row>
    <row r="661" spans="1:1" x14ac:dyDescent="0.25">
      <c r="A661" t="str">
        <f ca="1">IF(Valores!B661&lt;&gt;"",   SUBSTITUTE(SUBSTITUTE($A$2, "{tbl}", d_TblName), "{values_array}", Valores!A661), "")</f>
        <v>$this-&gt;insert ('{{%puestos}}', array('clave' =&gt; 303131, 'descr' =&gt; 'OPERADOR TORRE DE CONTROL (SIMCOT)', 'nombre' =&gt; '', 'puesto_stps' =&gt; 'OPERADOR INSTALACIONES REFINACIÃ‹N PETRÃ‹LEO Y GAS NATURAL', 'clave_stps' =&gt; 562020200, 'activo' =&gt; 1, 'id_rev' =&gt; 1, 'id_reg_cont' =&gt; 2, 'nivel' =&gt; 30, 'familia' =&gt; 31, 'labores' =&gt; 31, 'regimen' =&gt; 'S', 'clasif' =&gt; '30.31.31'));</v>
      </c>
    </row>
    <row r="662" spans="1:1" x14ac:dyDescent="0.25">
      <c r="A662" t="str">
        <f ca="1">IF(Valores!B662&lt;&gt;"",   SUBSTITUTE(SUBSTITUTE($A$2, "{tbl}", d_TblName), "{values_array}", Valores!A662), "")</f>
        <v>$this-&gt;insert ('{{%puestos}}', array('clave' =&gt; 186331, 'descr' =&gt; 'OPERARIO (BODEGUERO)', 'nombre' =&gt; '', 'puesto_stps' =&gt; 'ALMACENERO', 'clave_stps' =&gt; 822020101, 'activo' =&gt; 1, 'id_rev' =&gt; 1, 'id_reg_cont' =&gt; 2, 'nivel' =&gt; 18, 'familia' =&gt; 63, 'labores' =&gt; 31, 'regimen' =&gt; 'S', 'clasif' =&gt; '18.63.31'));</v>
      </c>
    </row>
    <row r="663" spans="1:1" x14ac:dyDescent="0.25">
      <c r="A663" t="str">
        <f ca="1">IF(Valores!B663&lt;&gt;"",   SUBSTITUTE(SUBSTITUTE($A$2, "{tbl}", d_TblName), "{values_array}", Valores!A663), "")</f>
        <v>$this-&gt;insert ('{{%puestos}}', array('clave' =&gt; 216329, 'descr' =&gt; 'OPERARIO DE PRIMERA (AISLAMIENTO)', 'nombre' =&gt; '', 'puesto_stps' =&gt; 'AISLADOR DE INSTALACIONES DE REGRIGERACION Y CLIMATOLÃ‹GICAS', 'clave_stps' =&gt; 331020200, 'activo' =&gt; 1, 'id_rev' =&gt; 1, 'id_reg_cont' =&gt; 2, 'nivel' =&gt; 21, 'familia' =&gt; 63, 'labores' =&gt; 29, 'regimen' =&gt; 'S', 'clasif' =&gt; '21.63.29'));</v>
      </c>
    </row>
    <row r="664" spans="1:1" x14ac:dyDescent="0.25">
      <c r="A664" t="str">
        <f ca="1">IF(Valores!B664&lt;&gt;"",   SUBSTITUTE(SUBSTITUTE($A$2, "{tbl}", d_TblName), "{values_array}", Valores!A664), "")</f>
        <v>$this-&gt;insert ('{{%puestos}}', array('clave' =&gt; 216305, 'descr' =&gt; 'OPERARIO DE PRIMERA (ALBAÑIL)', 'nombre' =&gt; '', 'puesto_stps' =&gt; 'ALBAÑIL (CONSTRUCCION)', 'clave_stps' =&gt; 322010100, 'activo' =&gt; 1, 'id_rev' =&gt; 1, 'id_reg_cont' =&gt; 2, 'nivel' =&gt; 21, 'familia' =&gt; 63, 'labores' =&gt; 5, 'regimen' =&gt; 'S', 'clasif' =&gt; '21.63.05'));</v>
      </c>
    </row>
    <row r="665" spans="1:1" x14ac:dyDescent="0.25">
      <c r="A665" t="str">
        <f ca="1">IF(Valores!B665&lt;&gt;"",   SUBSTITUTE(SUBSTITUTE($A$2, "{tbl}", d_TblName), "{values_array}", Valores!A665), "")</f>
        <v>$this-&gt;insert ('{{%puestos}}', array('clave' =&gt; 216306, 'descr' =&gt; 'OPERARIO DE PRIMERA (CARPINTERO)', 'nombre' =&gt; '', 'puesto_stps' =&gt; 'MAESTRO CARPINTERO', 'clave_stps' =&gt; 332010203, 'activo' =&gt; 1, 'id_rev' =&gt; 1, 'id_reg_cont' =&gt; 2, 'nivel' =&gt; 21, 'familia' =&gt; 63, 'labores' =&gt; 6, 'regimen' =&gt; 'S', 'clasif' =&gt; '21.63.06'));</v>
      </c>
    </row>
    <row r="666" spans="1:1" x14ac:dyDescent="0.25">
      <c r="A666" t="str">
        <f ca="1">IF(Valores!B666&lt;&gt;"",   SUBSTITUTE(SUBSTITUTE($A$2, "{tbl}", d_TblName), "{values_array}", Valores!A666), "")</f>
        <v>$this-&gt;insert ('{{%puestos}}', array('clave' =&gt; 216307, 'descr' =&gt; 'OPERARIO DE PRIMERA (COMBUSTION INTERNA)', 'nombre' =&gt; '', 'puesto_stps' =&gt; 'MECANICO', 'clave_stps' =&gt; 412010601, 'activo' =&gt; 1, 'id_rev' =&gt; 1, 'id_reg_cont' =&gt; 2, 'nivel' =&gt; 21, 'familia' =&gt; 63, 'labores' =&gt; 7, 'regimen' =&gt; 'S', 'clasif' =&gt; '21.63.07'));</v>
      </c>
    </row>
    <row r="667" spans="1:1" x14ac:dyDescent="0.25">
      <c r="A667" t="str">
        <f ca="1">IF(Valores!B667&lt;&gt;"",   SUBSTITUTE(SUBSTITUTE($A$2, "{tbl}", d_TblName), "{values_array}", Valores!A667), "")</f>
        <v>$this-&gt;insert ('{{%puestos}}', array('clave' =&gt; 216309, 'descr' =&gt; 'OPERARIO DE PRIMERA (ELECTRICISTA)', 'nombre' =&gt; '', 'puesto_stps' =&gt; 'ELECTRICISTA', 'clave_stps' =&gt; 423030301, 'activo' =&gt; 1, 'id_rev' =&gt; 1, 'id_reg_cont' =&gt; 2, 'nivel' =&gt; 21, 'familia' =&gt; 63, 'labores' =&gt; 9, 'regimen' =&gt; 'S', 'clasif' =&gt; '21.63.09'));</v>
      </c>
    </row>
    <row r="668" spans="1:1" x14ac:dyDescent="0.25">
      <c r="A668" t="str">
        <f ca="1">IF(Valores!B668&lt;&gt;"",   SUBSTITUTE(SUBSTITUTE($A$2, "{tbl}", d_TblName), "{values_array}", Valores!A668), "")</f>
        <v>$this-&gt;insert ('{{%puestos}}', array('clave' =&gt; 216316, 'descr' =&gt; 'OPERARIO DE PRIMERA (FONTANERO)', 'nombre' =&gt; '', 'puesto_stps' =&gt; 'FONTANERO', 'clave_stps' =&gt; 342010201, 'activo' =&gt; 1, 'id_rev' =&gt; 1, 'id_reg_cont' =&gt; 2, 'nivel' =&gt; 21, 'familia' =&gt; 63, 'labores' =&gt; 16, 'regimen' =&gt; 'S', 'clasif' =&gt; '21.63.16'));</v>
      </c>
    </row>
    <row r="669" spans="1:1" x14ac:dyDescent="0.25">
      <c r="A669" t="str">
        <f ca="1">IF(Valores!B669&lt;&gt;"",   SUBSTITUTE(SUBSTITUTE($A$2, "{tbl}", d_TblName), "{values_array}", Valores!A669), "")</f>
        <v>$this-&gt;insert ('{{%puestos}}', array('clave' =&gt; 216326, 'descr' =&gt; 'OPERARIO DE PRIMERA (HOJALATERO)', 'nombre' =&gt; '', 'puesto_stps' =&gt; 'HOJALATERO', 'clave_stps' =&gt; 572010901, 'activo' =&gt; 1, 'id_rev' =&gt; 1, 'id_reg_cont' =&gt; 2, 'nivel' =&gt; 21, 'familia' =&gt; 63, 'labores' =&gt; 26, 'regimen' =&gt; 'S', 'clasif' =&gt; '21.63.26'));</v>
      </c>
    </row>
    <row r="670" spans="1:1" x14ac:dyDescent="0.25">
      <c r="A670" t="str">
        <f ca="1">IF(Valores!B670&lt;&gt;"",   SUBSTITUTE(SUBSTITUTE($A$2, "{tbl}", d_TblName), "{values_array}", Valores!A670), "")</f>
        <v>$this-&gt;insert ('{{%puestos}}', array('clave' =&gt; 216301, 'descr' =&gt; 'OPERARIO DE PRIMERA (INSTRUMENTISTA)', 'nombre' =&gt; '', 'puesto_stps' =&gt; 'TECNICO ELECTROMECANICO', 'clave_stps' =&gt; 423040600, 'activo' =&gt; 1, 'id_rev' =&gt; 1, 'id_reg_cont' =&gt; 2, 'nivel' =&gt; 21, 'familia' =&gt; 63, 'labores' =&gt; 1, 'regimen' =&gt; 'S', 'clasif' =&gt; '21.63.01'));</v>
      </c>
    </row>
    <row r="671" spans="1:1" x14ac:dyDescent="0.25">
      <c r="A671" t="str">
        <f ca="1">IF(Valores!B671&lt;&gt;"",   SUBSTITUTE(SUBSTITUTE($A$2, "{tbl}", d_TblName), "{values_array}", Valores!A671), "")</f>
        <v>$this-&gt;insert ('{{%puestos}}', array('clave' =&gt; 216323, 'descr' =&gt; 'OPERARIO DE PRIMERA (MAQUINAS HERRAMIENTAS)', 'nombre' =&gt; '', 'puesto_stps' =&gt; 'OPERADOR MAQUINAS HERRAMIENTAS', 'clave_stps' =&gt; 572130300, 'activo' =&gt; 1, 'id_rev' =&gt; 1, 'id_reg_cont' =&gt; 2, 'nivel' =&gt; 21, 'familia' =&gt; 63, 'labores' =&gt; 23, 'regimen' =&gt; 'S', 'clasif' =&gt; '21.63.23'));</v>
      </c>
    </row>
    <row r="672" spans="1:1" x14ac:dyDescent="0.25">
      <c r="A672" t="str">
        <f ca="1">IF(Valores!B672&lt;&gt;"",   SUBSTITUTE(SUBSTITUTE($A$2, "{tbl}", d_TblName), "{values_array}", Valores!A672), "")</f>
        <v>$this-&gt;insert ('{{%puestos}}', array('clave' =&gt; 216325, 'descr' =&gt; 'OPERARIO DE PRIMERA (MECANICO DE PISO)', 'nombre' =&gt; '', 'puesto_stps' =&gt; 'TECNICO ELECTROMECANICO', 'clave_stps' =&gt; 423040600, 'activo' =&gt; 1, 'id_rev' =&gt; 1, 'id_reg_cont' =&gt; 2, 'nivel' =&gt; 21, 'familia' =&gt; 63, 'labores' =&gt; 25, 'regimen' =&gt; 'S', 'clasif' =&gt; '21.63.25'));</v>
      </c>
    </row>
    <row r="673" spans="1:1" x14ac:dyDescent="0.25">
      <c r="A673" t="str">
        <f ca="1">IF(Valores!B673&lt;&gt;"",   SUBSTITUTE(SUBSTITUTE($A$2, "{tbl}", d_TblName), "{values_array}", Valores!A673), "")</f>
        <v>$this-&gt;insert ('{{%puestos}}', array('clave' =&gt; 216311, 'descr' =&gt; 'OPERARIO DE PRIMERA (PAILERO)', 'nombre' =&gt; '', 'puesto_stps' =&gt; 'PAILERO', 'clave_stps' =&gt; 572290600, 'activo' =&gt; 1, 'id_rev' =&gt; 1, 'id_reg_cont' =&gt; 2, 'nivel' =&gt; 21, 'familia' =&gt; 63, 'labores' =&gt; 11, 'regimen' =&gt; 'S', 'clasif' =&gt; '21.63.11'));</v>
      </c>
    </row>
    <row r="674" spans="1:1" x14ac:dyDescent="0.25">
      <c r="A674" t="str">
        <f ca="1">IF(Valores!B674&lt;&gt;"",   SUBSTITUTE(SUBSTITUTE($A$2, "{tbl}", d_TblName), "{values_array}", Valores!A674), "")</f>
        <v>$this-&gt;insert ('{{%puestos}}', array('clave' =&gt; 216312, 'descr' =&gt; 'OPERARIO DE PRIMERA (PINTOR)', 'nombre' =&gt; '', 'puesto_stps' =&gt; 'PINTOR', 'clave_stps' =&gt; 331040202, 'activo' =&gt; 1, 'id_rev' =&gt; 1, 'id_reg_cont' =&gt; 2, 'nivel' =&gt; 21, 'familia' =&gt; 63, 'labores' =&gt; 12, 'regimen' =&gt; 'S', 'clasif' =&gt; '21.63.12'));</v>
      </c>
    </row>
    <row r="675" spans="1:1" x14ac:dyDescent="0.25">
      <c r="A675" t="str">
        <f ca="1">IF(Valores!B675&lt;&gt;"",   SUBSTITUTE(SUBSTITUTE($A$2, "{tbl}", d_TblName), "{values_array}", Valores!A675), "")</f>
        <v>$this-&gt;insert ('{{%puestos}}', array('clave' =&gt; 216332, 'descr' =&gt; 'OPERARIO DE PRIMERA (REFRIGERACION Y AIRE ACONDICIONADO)', 'nombre' =&gt; '', 'puesto_stps' =&gt; 'ELECTROMECANICO INSTRUMENTOS REGRIGERACION Y AIRE ACONDICIONADO', 'clave_stps' =&gt; 423050100, 'activo' =&gt; 1, 'id_rev' =&gt; 1, 'id_reg_cont' =&gt; 2, 'nivel' =&gt; 21, 'familia' =&gt; 63, 'labores' =&gt; 32, 'regimen' =&gt; 'S', 'clasif' =&gt; '21.63.32'));</v>
      </c>
    </row>
    <row r="676" spans="1:1" x14ac:dyDescent="0.25">
      <c r="A676" t="str">
        <f ca="1">IF(Valores!B676&lt;&gt;"",   SUBSTITUTE(SUBSTITUTE($A$2, "{tbl}", d_TblName), "{values_array}", Valores!A676), "")</f>
        <v>$this-&gt;insert ('{{%puestos}}', array('clave' =&gt; 216314, 'descr' =&gt; 'OPERARIO DE PRIMERA (SOLDADOR)', 'nombre' =&gt; '', 'puesto_stps' =&gt; 'SOLDADOR', 'clave_stps' =&gt; 572240101, 'activo' =&gt; 1, 'id_rev' =&gt; 1, 'id_reg_cont' =&gt; 2, 'nivel' =&gt; 21, 'familia' =&gt; 63, 'labores' =&gt; 14, 'regimen' =&gt; 'S', 'clasif' =&gt; '21.63.14'));</v>
      </c>
    </row>
    <row r="677" spans="1:1" x14ac:dyDescent="0.25">
      <c r="A677" t="str">
        <f ca="1">IF(Valores!B677&lt;&gt;"",   SUBSTITUTE(SUBSTITUTE($A$2, "{tbl}", d_TblName), "{values_array}", Valores!A677), "")</f>
        <v>$this-&gt;insert ('{{%puestos}}', array('clave' =&gt; 216315, 'descr' =&gt; 'OPERARIO DE PRIMERA (TUBERO)', 'nombre' =&gt; '', 'puesto_stps' =&gt; 'DUCTERO', 'clave_stps' =&gt; 342010100, 'activo' =&gt; 1, 'id_rev' =&gt; 1, 'id_reg_cont' =&gt; 2, 'nivel' =&gt; 21, 'familia' =&gt; 63, 'labores' =&gt; 15, 'regimen' =&gt; 'S', 'clasif' =&gt; '21.63.15'));</v>
      </c>
    </row>
    <row r="678" spans="1:1" x14ac:dyDescent="0.25">
      <c r="A678" t="str">
        <f ca="1">IF(Valores!B678&lt;&gt;"",   SUBSTITUTE(SUBSTITUTE($A$2, "{tbl}", d_TblName), "{values_array}", Valores!A678), "")</f>
        <v>$this-&gt;insert ('{{%puestos}}', array('clave' =&gt; 166329, 'descr' =&gt; 'OPERARIO DE SEGUNDA (AISLAMIENTO)', 'nombre' =&gt; '', 'puesto_stps' =&gt; 'AISLADOR DE INSTALACIONES DE REGRIGERACION Y CLIMATOLÃ‹GICAS', 'clave_stps' =&gt; 331020200, 'activo' =&gt; 1, 'id_rev' =&gt; 1, 'id_reg_cont' =&gt; 2, 'nivel' =&gt; 16, 'familia' =&gt; 63, 'labores' =&gt; 29, 'regimen' =&gt; 'S', 'clasif' =&gt; '16.63.29'));</v>
      </c>
    </row>
    <row r="679" spans="1:1" x14ac:dyDescent="0.25">
      <c r="A679" t="str">
        <f ca="1">IF(Valores!B679&lt;&gt;"",   SUBSTITUTE(SUBSTITUTE($A$2, "{tbl}", d_TblName), "{values_array}", Valores!A679), "")</f>
        <v>$this-&gt;insert ('{{%puestos}}', array('clave' =&gt; 166305, 'descr' =&gt; 'OPERARIO DE SEGUNDA (ALBAÑIL)', 'nombre' =&gt; '', 'puesto_stps' =&gt; 'ALBAÑIL (CONSTRUCCION)', 'clave_stps' =&gt; 322010100, 'activo' =&gt; 1, 'id_rev' =&gt; 1, 'id_reg_cont' =&gt; 2, 'nivel' =&gt; 16, 'familia' =&gt; 63, 'labores' =&gt; 5, 'regimen' =&gt; 'S', 'clasif' =&gt; '16.63.05'));</v>
      </c>
    </row>
    <row r="680" spans="1:1" x14ac:dyDescent="0.25">
      <c r="A680" t="str">
        <f ca="1">IF(Valores!B680&lt;&gt;"",   SUBSTITUTE(SUBSTITUTE($A$2, "{tbl}", d_TblName), "{values_array}", Valores!A680), "")</f>
        <v>$this-&gt;insert ('{{%puestos}}', array('clave' =&gt; 166306, 'descr' =&gt; 'OPERARIO DE SEGUNDA (CARPINTERO)', 'nombre' =&gt; '', 'puesto_stps' =&gt; 'MAESTRO CARPINTERO', 'clave_stps' =&gt; 332010203, 'activo' =&gt; 1, 'id_rev' =&gt; 1, 'id_reg_cont' =&gt; 2, 'nivel' =&gt; 16, 'familia' =&gt; 63, 'labores' =&gt; 6, 'regimen' =&gt; 'S', 'clasif' =&gt; '16.63.06'));</v>
      </c>
    </row>
    <row r="681" spans="1:1" x14ac:dyDescent="0.25">
      <c r="A681" t="str">
        <f ca="1">IF(Valores!B681&lt;&gt;"",   SUBSTITUTE(SUBSTITUTE($A$2, "{tbl}", d_TblName), "{values_array}", Valores!A681), "")</f>
        <v>$this-&gt;insert ('{{%puestos}}', array('clave' =&gt; 166307, 'descr' =&gt; 'OPERARIO DE SEGUNDA (COMBUSTION INTERNA)', 'nombre' =&gt; '', 'puesto_stps' =&gt; 'MECANICO', 'clave_stps' =&gt; 412010601, 'activo' =&gt; 1, 'id_rev' =&gt; 1, 'id_reg_cont' =&gt; 2, 'nivel' =&gt; 16, 'familia' =&gt; 63, 'labores' =&gt; 7, 'regimen' =&gt; 'S', 'clasif' =&gt; '16.63.07'));</v>
      </c>
    </row>
    <row r="682" spans="1:1" x14ac:dyDescent="0.25">
      <c r="A682" t="str">
        <f ca="1">IF(Valores!B682&lt;&gt;"",   SUBSTITUTE(SUBSTITUTE($A$2, "{tbl}", d_TblName), "{values_array}", Valores!A682), "")</f>
        <v>$this-&gt;insert ('{{%puestos}}', array('clave' =&gt; 166309, 'descr' =&gt; 'OPERARIO DE SEGUNDA (ELECTRICISTA)', 'nombre' =&gt; '', 'puesto_stps' =&gt; 'ELECTRICISTA', 'clave_stps' =&gt; 423030301, 'activo' =&gt; 1, 'id_rev' =&gt; 1, 'id_reg_cont' =&gt; 2, 'nivel' =&gt; 16, 'familia' =&gt; 63, 'labores' =&gt; 9, 'regimen' =&gt; 'S', 'clasif' =&gt; '16.63.09'));</v>
      </c>
    </row>
    <row r="683" spans="1:1" x14ac:dyDescent="0.25">
      <c r="A683" t="str">
        <f ca="1">IF(Valores!B683&lt;&gt;"",   SUBSTITUTE(SUBSTITUTE($A$2, "{tbl}", d_TblName), "{values_array}", Valores!A683), "")</f>
        <v>$this-&gt;insert ('{{%puestos}}', array('clave' =&gt; 166316, 'descr' =&gt; 'OPERARIO DE SEGUNDA (FONTANERO)', 'nombre' =&gt; '', 'puesto_stps' =&gt; 'FONTANERO', 'clave_stps' =&gt; 342010201, 'activo' =&gt; 1, 'id_rev' =&gt; 1, 'id_reg_cont' =&gt; 2, 'nivel' =&gt; 16, 'familia' =&gt; 63, 'labores' =&gt; 16, 'regimen' =&gt; 'S', 'clasif' =&gt; '16.63.16'));</v>
      </c>
    </row>
    <row r="684" spans="1:1" x14ac:dyDescent="0.25">
      <c r="A684" t="str">
        <f ca="1">IF(Valores!B684&lt;&gt;"",   SUBSTITUTE(SUBSTITUTE($A$2, "{tbl}", d_TblName), "{values_array}", Valores!A684), "")</f>
        <v>$this-&gt;insert ('{{%puestos}}', array('clave' =&gt; 166301, 'descr' =&gt; 'OPERARIO DE SEGUNDA (INSTRUMENTISTA)', 'nombre' =&gt; '', 'puesto_stps' =&gt; 'TECNICO ELECTROMECANICO', 'clave_stps' =&gt; 423040600, 'activo' =&gt; 1, 'id_rev' =&gt; 1, 'id_reg_cont' =&gt; 2, 'nivel' =&gt; 16, 'familia' =&gt; 63, 'labores' =&gt; 1, 'regimen' =&gt; 'S', 'clasif' =&gt; '16.63.01'));</v>
      </c>
    </row>
    <row r="685" spans="1:1" x14ac:dyDescent="0.25">
      <c r="A685" t="str">
        <f ca="1">IF(Valores!B685&lt;&gt;"",   SUBSTITUTE(SUBSTITUTE($A$2, "{tbl}", d_TblName), "{values_array}", Valores!A685), "")</f>
        <v>$this-&gt;insert ('{{%puestos}}', array('clave' =&gt; 166323, 'descr' =&gt; 'OPERARIO DE SEGUNDA (MAQUINAS HERRAMIENTAS)', 'nombre' =&gt; '', 'puesto_stps' =&gt; 'OPERADOR MAQUINAS HERRAMIENTAS', 'clave_stps' =&gt; 572130300, 'activo' =&gt; 1, 'id_rev' =&gt; 1, 'id_reg_cont' =&gt; 2, 'nivel' =&gt; 16, 'familia' =&gt; 63, 'labores' =&gt; 23, 'regimen' =&gt; 'S', 'clasif' =&gt; '16.63.23'));</v>
      </c>
    </row>
    <row r="686" spans="1:1" x14ac:dyDescent="0.25">
      <c r="A686" t="str">
        <f ca="1">IF(Valores!B686&lt;&gt;"",   SUBSTITUTE(SUBSTITUTE($A$2, "{tbl}", d_TblName), "{values_array}", Valores!A686), "")</f>
        <v>$this-&gt;insert ('{{%puestos}}', array('clave' =&gt; 166325, 'descr' =&gt; 'OPERARIO DE SEGUNDA (MECANICO DE PISO)', 'nombre' =&gt; '', 'puesto_stps' =&gt; 'TECNICO ELECTROMECANICO', 'clave_stps' =&gt; 423040600, 'activo' =&gt; 1, 'id_rev' =&gt; 1, 'id_reg_cont' =&gt; 2, 'nivel' =&gt; 16, 'familia' =&gt; 63, 'labores' =&gt; 25, 'regimen' =&gt; 'S', 'clasif' =&gt; '16.63.25'));</v>
      </c>
    </row>
    <row r="687" spans="1:1" x14ac:dyDescent="0.25">
      <c r="A687" t="str">
        <f ca="1">IF(Valores!B687&lt;&gt;"",   SUBSTITUTE(SUBSTITUTE($A$2, "{tbl}", d_TblName), "{values_array}", Valores!A687), "")</f>
        <v>$this-&gt;insert ('{{%puestos}}', array('clave' =&gt; 166311, 'descr' =&gt; 'OPERARIO DE SEGUNDA (PAILERO)', 'nombre' =&gt; '', 'puesto_stps' =&gt; 'PAILERO', 'clave_stps' =&gt; 572290600, 'activo' =&gt; 1, 'id_rev' =&gt; 1, 'id_reg_cont' =&gt; 2, 'nivel' =&gt; 16, 'familia' =&gt; 63, 'labores' =&gt; 11, 'regimen' =&gt; 'S', 'clasif' =&gt; '16.63.11'));</v>
      </c>
    </row>
    <row r="688" spans="1:1" x14ac:dyDescent="0.25">
      <c r="A688" t="str">
        <f ca="1">IF(Valores!B688&lt;&gt;"",   SUBSTITUTE(SUBSTITUTE($A$2, "{tbl}", d_TblName), "{values_array}", Valores!A688), "")</f>
        <v>$this-&gt;insert ('{{%puestos}}', array('clave' =&gt; 166312, 'descr' =&gt; 'OPERARIO DE SEGUNDA (PINTOR)', 'nombre' =&gt; '', 'puesto_stps' =&gt; 'PINTOR', 'clave_stps' =&gt; 331040202, 'activo' =&gt; 1, 'id_rev' =&gt; 1, 'id_reg_cont' =&gt; 2, 'nivel' =&gt; 16, 'familia' =&gt; 63, 'labores' =&gt; 12, 'regimen' =&gt; 'S', 'clasif' =&gt; '16.63.12'));</v>
      </c>
    </row>
    <row r="689" spans="1:1" x14ac:dyDescent="0.25">
      <c r="A689" t="str">
        <f ca="1">IF(Valores!B689&lt;&gt;"",   SUBSTITUTE(SUBSTITUTE($A$2, "{tbl}", d_TblName), "{values_array}", Valores!A689), "")</f>
        <v>$this-&gt;insert ('{{%puestos}}', array('clave' =&gt; 166332, 'descr' =&gt; 'OPERARIO DE SEGUNDA (REGRIGERACION Y AIRE ACONDICIONADO)', 'nombre' =&gt; '', 'puesto_stps' =&gt; 'ELECTROMECANICO INSTRUMENTOS REGRIGERACION Y AIRE ACONDICIONADO', 'clave_stps' =&gt; 423050100, 'activo' =&gt; 1, 'id_rev' =&gt; 1, 'id_reg_cont' =&gt; 2, 'nivel' =&gt; 16, 'familia' =&gt; 63, 'labores' =&gt; 32, 'regimen' =&gt; 'S', 'clasif' =&gt; '16.63.32'));</v>
      </c>
    </row>
    <row r="690" spans="1:1" x14ac:dyDescent="0.25">
      <c r="A690" t="str">
        <f ca="1">IF(Valores!B690&lt;&gt;"",   SUBSTITUTE(SUBSTITUTE($A$2, "{tbl}", d_TblName), "{values_array}", Valores!A690), "")</f>
        <v>$this-&gt;insert ('{{%puestos}}', array('clave' =&gt; 166314, 'descr' =&gt; 'OPERARIO DE SEGUNDA (SOLDADOR)', 'nombre' =&gt; '', 'puesto_stps' =&gt; 'SOLDADOR', 'clave_stps' =&gt; 572240101, 'activo' =&gt; 1, 'id_rev' =&gt; 1, 'id_reg_cont' =&gt; 2, 'nivel' =&gt; 16, 'familia' =&gt; 63, 'labores' =&gt; 14, 'regimen' =&gt; 'S', 'clasif' =&gt; '16.63.14'));</v>
      </c>
    </row>
    <row r="691" spans="1:1" x14ac:dyDescent="0.25">
      <c r="A691" t="str">
        <f ca="1">IF(Valores!B691&lt;&gt;"",   SUBSTITUTE(SUBSTITUTE($A$2, "{tbl}", d_TblName), "{values_array}", Valores!A691), "")</f>
        <v>$this-&gt;insert ('{{%puestos}}', array('clave' =&gt; 166315, 'descr' =&gt; 'OPERARIO DE SEGUNDA (TUBERO)', 'nombre' =&gt; '', 'puesto_stps' =&gt; 'DUCTERO', 'clave_stps' =&gt; 342010100, 'activo' =&gt; 1, 'id_rev' =&gt; 1, 'id_reg_cont' =&gt; 2, 'nivel' =&gt; 16, 'familia' =&gt; 63, 'labores' =&gt; 15, 'regimen' =&gt; 'S', 'clasif' =&gt; '16.63.15'));</v>
      </c>
    </row>
    <row r="692" spans="1:1" x14ac:dyDescent="0.25">
      <c r="A692" t="str">
        <f ca="1">IF(Valores!B692&lt;&gt;"",   SUBSTITUTE(SUBSTITUTE($A$2, "{tbl}", d_TblName), "{values_array}", Valores!A692), "")</f>
        <v>$this-&gt;insert ('{{%puestos}}', array('clave' =&gt; 165212, 'descr' =&gt; 'OPERARIO DE SEGUNDA MANTENIMIENTO (EQUIPOS DE PERFORACION)', 'nombre' =&gt; '', 'puesto_stps' =&gt; 'AUXILIAR DE MANTENIMIENTO', 'clave_stps' =&gt; 451010201, 'activo' =&gt; 1, 'id_rev' =&gt; 1, 'id_reg_cont' =&gt; 2, 'nivel' =&gt; 16, 'familia' =&gt; 52, 'labores' =&gt; 12, 'regimen' =&gt; 'S', 'clasif' =&gt; '16.52.12'));</v>
      </c>
    </row>
    <row r="693" spans="1:1" x14ac:dyDescent="0.25">
      <c r="A693" t="str">
        <f ca="1">IF(Valores!B693&lt;&gt;"",   SUBSTITUTE(SUBSTITUTE($A$2, "{tbl}", d_TblName), "{values_array}", Valores!A693), "")</f>
        <v>$this-&gt;insert ('{{%puestos}}', array('clave' =&gt; 236305, 'descr' =&gt; 'OPERARIO ESPECIALISTA (ALBAÑIL)', 'nombre' =&gt; '', 'puesto_stps' =&gt; 'ALBAÑIL (CONSTRUCCION)', 'clave_stps' =&gt; 322010100, 'activo' =&gt; 1, 'id_rev' =&gt; 1, 'id_reg_cont' =&gt; 2, 'nivel' =&gt; 23, 'familia' =&gt; 63, 'labores' =&gt; 5, 'regimen' =&gt; 'S', 'clasif' =&gt; '23.63.05'));</v>
      </c>
    </row>
    <row r="694" spans="1:1" x14ac:dyDescent="0.25">
      <c r="A694" t="str">
        <f ca="1">IF(Valores!B694&lt;&gt;"",   SUBSTITUTE(SUBSTITUTE($A$2, "{tbl}", d_TblName), "{values_array}", Valores!A694), "")</f>
        <v>$this-&gt;insert ('{{%puestos}}', array('clave' =&gt; 236306, 'descr' =&gt; 'OPERARIO ESPECIALISTA (CARPINTERO)', 'nombre' =&gt; '', 'puesto_stps' =&gt; 'MAESTRO CARPINTERO', 'clave_stps' =&gt; 332010203, 'activo' =&gt; 1, 'id_rev' =&gt; 1, 'id_reg_cont' =&gt; 2, 'nivel' =&gt; 23, 'familia' =&gt; 63, 'labores' =&gt; 6, 'regimen' =&gt; 'S', 'clasif' =&gt; '23.63.06'));</v>
      </c>
    </row>
    <row r="695" spans="1:1" x14ac:dyDescent="0.25">
      <c r="A695" t="str">
        <f ca="1">IF(Valores!B695&lt;&gt;"",   SUBSTITUTE(SUBSTITUTE($A$2, "{tbl}", d_TblName), "{values_array}", Valores!A695), "")</f>
        <v>$this-&gt;insert ('{{%puestos}}', array('clave' =&gt; 236307, 'descr' =&gt; 'OPERARIO ESPECIALISTA (COMBUSTION INTERNA)', 'nombre' =&gt; '', 'puesto_stps' =&gt; 'MECANICO', 'clave_stps' =&gt; 412010601, 'activo' =&gt; 1, 'id_rev' =&gt; 1, 'id_reg_cont' =&gt; 2, 'nivel' =&gt; 23, 'familia' =&gt; 63, 'labores' =&gt; 7, 'regimen' =&gt; 'S', 'clasif' =&gt; '23.63.07'));</v>
      </c>
    </row>
    <row r="696" spans="1:1" x14ac:dyDescent="0.25">
      <c r="A696" t="str">
        <f ca="1">IF(Valores!B696&lt;&gt;"",   SUBSTITUTE(SUBSTITUTE($A$2, "{tbl}", d_TblName), "{values_array}", Valores!A696), "")</f>
        <v>$this-&gt;insert ('{{%puestos}}', array('clave' =&gt; 232804, 'descr' =&gt; 'OPERARIO ESPECIALISTA (COMUNICACIONES Y/O ELECTRÃ‹NICA)', 'nombre' =&gt; '', 'puesto_stps' =&gt; 'TECNICO EN TELECOMUNICACIONES', 'clave_stps' =&gt; 452020200, 'activo' =&gt; 1, 'id_rev' =&gt; 1, 'id_reg_cont' =&gt; 2, 'nivel' =&gt; 23, 'familia' =&gt; 28, 'labores' =&gt; 4, 'regimen' =&gt; 'S', 'clasif' =&gt; '23.28.04'));</v>
      </c>
    </row>
    <row r="697" spans="1:1" x14ac:dyDescent="0.25">
      <c r="A697" t="str">
        <f ca="1">IF(Valores!B697&lt;&gt;"",   SUBSTITUTE(SUBSTITUTE($A$2, "{tbl}", d_TblName), "{values_array}", Valores!A697), "")</f>
        <v>$this-&gt;insert ('{{%puestos}}', array('clave' =&gt; 236309, 'descr' =&gt; 'OPERARIO ESPECIALISTA (ELECTRICISTA)', 'nombre' =&gt; '', 'puesto_stps' =&gt; 'ELECTRICISTA', 'clave_stps' =&gt; 423030301, 'activo' =&gt; 1, 'id_rev' =&gt; 1, 'id_reg_cont' =&gt; 2, 'nivel' =&gt; 23, 'familia' =&gt; 63, 'labores' =&gt; 9, 'regimen' =&gt; 'S', 'clasif' =&gt; '23.63.09'));</v>
      </c>
    </row>
    <row r="698" spans="1:1" x14ac:dyDescent="0.25">
      <c r="A698" t="str">
        <f ca="1">IF(Valores!B698&lt;&gt;"",   SUBSTITUTE(SUBSTITUTE($A$2, "{tbl}", d_TblName), "{values_array}", Valores!A698), "")</f>
        <v>$this-&gt;insert ('{{%puestos}}', array('clave' =&gt; 236316, 'descr' =&gt; 'OPERARIO ESPECIALISTA (FONTANERO)', 'nombre' =&gt; '', 'puesto_stps' =&gt; 'FONTANERO', 'clave_stps' =&gt; 342010201, 'activo' =&gt; 1, 'id_rev' =&gt; 1, 'id_reg_cont' =&gt; 2, 'nivel' =&gt; 23, 'familia' =&gt; 63, 'labores' =&gt; 16, 'regimen' =&gt; 'S', 'clasif' =&gt; '23.63.16'));</v>
      </c>
    </row>
    <row r="699" spans="1:1" x14ac:dyDescent="0.25">
      <c r="A699" t="str">
        <f ca="1">IF(Valores!B699&lt;&gt;"",   SUBSTITUTE(SUBSTITUTE($A$2, "{tbl}", d_TblName), "{values_array}", Valores!A699), "")</f>
        <v>$this-&gt;insert ('{{%puestos}}', array('clave' =&gt; 236301, 'descr' =&gt; 'OPERARIO ESPECIALISTA (INSTRUMENTISTA)', 'nombre' =&gt; '', 'puesto_stps' =&gt; 'TECNICO ELECTROMECANICO', 'clave_stps' =&gt; 423040600, 'activo' =&gt; 1, 'id_rev' =&gt; 1, 'id_reg_cont' =&gt; 2, 'nivel' =&gt; 23, 'familia' =&gt; 63, 'labores' =&gt; 1, 'regimen' =&gt; 'S', 'clasif' =&gt; '23.63.01'));</v>
      </c>
    </row>
    <row r="700" spans="1:1" x14ac:dyDescent="0.25">
      <c r="A700" t="str">
        <f ca="1">IF(Valores!B700&lt;&gt;"",   SUBSTITUTE(SUBSTITUTE($A$2, "{tbl}", d_TblName), "{values_array}", Valores!A700), "")</f>
        <v>$this-&gt;insert ('{{%puestos}}', array('clave' =&gt; 236323, 'descr' =&gt; 'OPERARIO ESPECIALISTA (MAQUINAS HERRAMIENTAS)', 'nombre' =&gt; '', 'puesto_stps' =&gt; 'OPERADOR MAQUINAS HERRAMIENTAS', 'clave_stps' =&gt; 572130300, 'activo' =&gt; 1, 'id_rev' =&gt; 1, 'id_reg_cont' =&gt; 2, 'nivel' =&gt; 23, 'familia' =&gt; 63, 'labores' =&gt; 23, 'regimen' =&gt; 'S', 'clasif' =&gt; '23.63.23'));</v>
      </c>
    </row>
    <row r="701" spans="1:1" x14ac:dyDescent="0.25">
      <c r="A701" t="str">
        <f ca="1">IF(Valores!B701&lt;&gt;"",   SUBSTITUTE(SUBSTITUTE($A$2, "{tbl}", d_TblName), "{values_array}", Valores!A701), "")</f>
        <v>$this-&gt;insert ('{{%puestos}}', array('clave' =&gt; 236325, 'descr' =&gt; 'OPERARIO ESPECIALISTA (MECANICO DE PISO)', 'nombre' =&gt; '', 'puesto_stps' =&gt; 'TECNICO ELECTROMECANICO', 'clave_stps' =&gt; 423040600, 'activo' =&gt; 1, 'id_rev' =&gt; 1, 'id_reg_cont' =&gt; 2, 'nivel' =&gt; 23, 'familia' =&gt; 63, 'labores' =&gt; 25, 'regimen' =&gt; 'S', 'clasif' =&gt; '23.63.25'));</v>
      </c>
    </row>
    <row r="702" spans="1:1" x14ac:dyDescent="0.25">
      <c r="A702" t="str">
        <f ca="1">IF(Valores!B702&lt;&gt;"",   SUBSTITUTE(SUBSTITUTE($A$2, "{tbl}", d_TblName), "{values_array}", Valores!A702), "")</f>
        <v>$this-&gt;insert ('{{%puestos}}', array('clave' =&gt; 236311, 'descr' =&gt; 'OPERARIO ESPECIALISTA (PAILERO)', 'nombre' =&gt; '', 'puesto_stps' =&gt; 'PAILERO', 'clave_stps' =&gt; 572290600, 'activo' =&gt; 1, 'id_rev' =&gt; 1, 'id_reg_cont' =&gt; 2, 'nivel' =&gt; 23, 'familia' =&gt; 63, 'labores' =&gt; 11, 'regimen' =&gt; 'S', 'clasif' =&gt; '23.63.11'));</v>
      </c>
    </row>
    <row r="703" spans="1:1" x14ac:dyDescent="0.25">
      <c r="A703" t="str">
        <f ca="1">IF(Valores!B703&lt;&gt;"",   SUBSTITUTE(SUBSTITUTE($A$2, "{tbl}", d_TblName), "{values_array}", Valores!A703), "")</f>
        <v>$this-&gt;insert ('{{%puestos}}', array('clave' =&gt; 236312, 'descr' =&gt; 'OPERARIO ESPECIALISTA (PINTOR)', 'nombre' =&gt; '', 'puesto_stps' =&gt; 'PINTOR', 'clave_stps' =&gt; 331040202, 'activo' =&gt; 1, 'id_rev' =&gt; 1, 'id_reg_cont' =&gt; 2, 'nivel' =&gt; 23, 'familia' =&gt; 63, 'labores' =&gt; 12, 'regimen' =&gt; 'S', 'clasif' =&gt; '23.63.12'));</v>
      </c>
    </row>
    <row r="704" spans="1:1" x14ac:dyDescent="0.25">
      <c r="A704" t="str">
        <f ca="1">IF(Valores!B704&lt;&gt;"",   SUBSTITUTE(SUBSTITUTE($A$2, "{tbl}", d_TblName), "{values_array}", Valores!A704), "")</f>
        <v>$this-&gt;insert ('{{%puestos}}', array('clave' =&gt; 236332, 'descr' =&gt; 'OPERARIO ESPECIALISTA (REGRIGERACION Y AIRE ACONDICIONADO)', 'nombre' =&gt; '', 'puesto_stps' =&gt; 'ELECTROMECANICO INSTRUMENTOS REGRIGERACION Y AIRE ACONDICIONADO', 'clave_stps' =&gt; 423050100, 'activo' =&gt; 1, 'id_rev' =&gt; 1, 'id_reg_cont' =&gt; 2, 'nivel' =&gt; 23, 'familia' =&gt; 63, 'labores' =&gt; 32, 'regimen' =&gt; 'S', 'clasif' =&gt; '23.63.32'));</v>
      </c>
    </row>
    <row r="705" spans="1:1" x14ac:dyDescent="0.25">
      <c r="A705" t="str">
        <f ca="1">IF(Valores!B705&lt;&gt;"",   SUBSTITUTE(SUBSTITUTE($A$2, "{tbl}", d_TblName), "{values_array}", Valores!A705), "")</f>
        <v>$this-&gt;insert ('{{%puestos}}', array('clave' =&gt; 236314, 'descr' =&gt; 'OPERARIO ESPECIALISTA (SOLDADOR)', 'nombre' =&gt; '', 'puesto_stps' =&gt; 'SOLDADOR', 'clave_stps' =&gt; 572240101, 'activo' =&gt; 1, 'id_rev' =&gt; 1, 'id_reg_cont' =&gt; 2, 'nivel' =&gt; 23, 'familia' =&gt; 63, 'labores' =&gt; 14, 'regimen' =&gt; 'S', 'clasif' =&gt; '23.63.14'));</v>
      </c>
    </row>
    <row r="706" spans="1:1" x14ac:dyDescent="0.25">
      <c r="A706" t="str">
        <f ca="1">IF(Valores!B706&lt;&gt;"",   SUBSTITUTE(SUBSTITUTE($A$2, "{tbl}", d_TblName), "{values_array}", Valores!A706), "")</f>
        <v>$this-&gt;insert ('{{%puestos}}', array('clave' =&gt; 236315, 'descr' =&gt; 'OPERARIO ESPECIALISTA (TUBERO)', 'nombre' =&gt; '', 'puesto_stps' =&gt; 'DUCTERO', 'clave_stps' =&gt; 342010100, 'activo' =&gt; 1, 'id_rev' =&gt; 1, 'id_reg_cont' =&gt; 2, 'nivel' =&gt; 23, 'familia' =&gt; 63, 'labores' =&gt; 15, 'regimen' =&gt; 'S', 'clasif' =&gt; '23.63.15'));</v>
      </c>
    </row>
    <row r="707" spans="1:1" x14ac:dyDescent="0.25">
      <c r="A707" t="str">
        <f ca="1">IF(Valores!B707&lt;&gt;"",   SUBSTITUTE(SUBSTITUTE($A$2, "{tbl}", d_TblName), "{values_array}", Valores!A707), "")</f>
        <v>$this-&gt;insert ('{{%puestos}}', array('clave' =&gt; 248410, 'descr' =&gt; 'PATRÃ‹N DE PRIMERA LANCHAS DE PASAJE PARA LAS BARCAZAS DE PERFORACION', 'nombre' =&gt; '', 'puesto_stps' =&gt; 'PATRÃ‹N DE BARCO', 'clave_stps' =&gt; 133010200, 'activo' =&gt; 1, 'id_rev' =&gt; 1, 'id_reg_cont' =&gt; 2, 'nivel' =&gt; 24, 'familia' =&gt; 84, 'labores' =&gt; 10, 'regimen' =&gt; 'S', 'clasif' =&gt; '24.84.10'));</v>
      </c>
    </row>
    <row r="708" spans="1:1" x14ac:dyDescent="0.25">
      <c r="A708" t="str">
        <f ca="1">IF(Valores!B708&lt;&gt;"",   SUBSTITUTE(SUBSTITUTE($A$2, "{tbl}", d_TblName), "{values_array}", Valores!A708), "")</f>
        <v>$this-&gt;insert ('{{%puestos}}', array('clave' =&gt; 228411, 'descr' =&gt; 'PATRON MOTORISTA', 'nombre' =&gt; '', 'puesto_stps' =&gt; 'MOTORISTA', 'clave_stps' =&gt; 413060200, 'activo' =&gt; 1, 'id_rev' =&gt; 1, 'id_reg_cont' =&gt; 2, 'nivel' =&gt; 22, 'familia' =&gt; 84, 'labores' =&gt; 11, 'regimen' =&gt; 'S', 'clasif' =&gt; '22.84.11'));</v>
      </c>
    </row>
    <row r="709" spans="1:1" x14ac:dyDescent="0.25">
      <c r="A709" t="str">
        <f ca="1">IF(Valores!B709&lt;&gt;"",   SUBSTITUTE(SUBSTITUTE($A$2, "{tbl}", d_TblName), "{values_array}", Valores!A709), "")</f>
        <v>$this-&gt;insert ('{{%puestos}}', array('clave' =&gt; 305201, 'descr' =&gt; 'PERFORADOR', 'nombre' =&gt; '', 'puesto_stps' =&gt; 'PERFORADOR', 'clave_stps' =&gt; 223020600, 'activo' =&gt; 1, 'id_rev' =&gt; 1, 'id_reg_cont' =&gt; 1, 'nivel' =&gt; 30, 'familia' =&gt; 52, 'labores' =&gt; 1, 'regimen' =&gt; 'C', 'clasif' =&gt; '30.52.01'));</v>
      </c>
    </row>
    <row r="710" spans="1:1" x14ac:dyDescent="0.25">
      <c r="A710" t="str">
        <f ca="1">IF(Valores!B710&lt;&gt;"",   SUBSTITUTE(SUBSTITUTE($A$2, "{tbl}", d_TblName), "{values_array}", Valores!A710), "")</f>
        <v>$this-&gt;insert ('{{%puestos}}', array('clave' =&gt; 127403, 'descr' =&gt; 'PORTERO', 'nombre' =&gt; '', 'puesto_stps' =&gt; 'PORTERO', 'clave_stps' =&gt; 942031001, 'activo' =&gt; 1, 'id_rev' =&gt; 1, 'id_reg_cont' =&gt; 2, 'nivel' =&gt; 12, 'familia' =&gt; 74, 'labores' =&gt; 3, 'regimen' =&gt; 'S', 'clasif' =&gt; '12.74.03'));</v>
      </c>
    </row>
    <row r="711" spans="1:1" x14ac:dyDescent="0.25">
      <c r="A711" t="str">
        <f ca="1">IF(Valores!B711&lt;&gt;"",   SUBSTITUTE(SUBSTITUTE($A$2, "{tbl}", d_TblName), "{values_array}", Valores!A711), "")</f>
        <v>$this-&gt;insert ('{{%puestos}}', array('clave' =&gt; 127406, 'descr' =&gt; 'PORTERO CHECADOR', 'nombre' =&gt; '', 'puesto_stps' =&gt; 'PORTERO', 'clave_stps' =&gt; 942031001, 'activo' =&gt; 1, 'id_rev' =&gt; 1, 'id_reg_cont' =&gt; 2, 'nivel' =&gt; 12, 'familia' =&gt; 74, 'labores' =&gt; 6, 'regimen' =&gt; 'S', 'clasif' =&gt; '12.74.06'));</v>
      </c>
    </row>
    <row r="712" spans="1:1" x14ac:dyDescent="0.25">
      <c r="A712" t="str">
        <f ca="1">IF(Valores!B712&lt;&gt;"",   SUBSTITUTE(SUBSTITUTE($A$2, "{tbl}", d_TblName), "{values_array}", Valores!A712), "")</f>
        <v>$this-&gt;insert ('{{%puestos}}', array('clave' =&gt; 145111, 'descr' =&gt; 'PORTERO CHECADOR POLVORINES DE EXPLORACION', 'nombre' =&gt; '', 'puesto_stps' =&gt; 'PORTERO', 'clave_stps' =&gt; 942031001, 'activo' =&gt; 1, 'id_rev' =&gt; 1, 'id_reg_cont' =&gt; 2, 'nivel' =&gt; 14, 'familia' =&gt; 51, 'labores' =&gt; 11, 'regimen' =&gt; 'S', 'clasif' =&gt; '14.51.11'));</v>
      </c>
    </row>
    <row r="713" spans="1:1" x14ac:dyDescent="0.25">
      <c r="A713" t="str">
        <f ca="1">IF(Valores!B713&lt;&gt;"",   SUBSTITUTE(SUBSTITUTE($A$2, "{tbl}", d_TblName), "{values_array}", Valores!A713), "")</f>
        <v>$this-&gt;insert ('{{%puestos}}', array('clave' =&gt; 262905, 'descr' =&gt; 'PREPARADOR DE INFORMACION PARA SISTEMAS DE COMPUTO', 'nombre' =&gt; '', 'puesto_stps' =&gt; 'TECNICO EN SISTEMAS DE COMPUTO', 'clave_stps' =&gt; 443020303, 'activo' =&gt; 1, 'id_rev' =&gt; 1, 'id_reg_cont' =&gt; 2, 'nivel' =&gt; 26, 'familia' =&gt; 29, 'labores' =&gt; 5, 'regimen' =&gt; 'S', 'clasif' =&gt; '26.29.05'));</v>
      </c>
    </row>
    <row r="714" spans="1:1" x14ac:dyDescent="0.25">
      <c r="A714" t="str">
        <f ca="1">IF(Valores!B714&lt;&gt;"",   SUBSTITUTE(SUBSTITUTE($A$2, "{tbl}", d_TblName), "{values_array}", Valores!A714), "")</f>
        <v>$this-&gt;insert ('{{%puestos}}', array('clave' =&gt; 158432, 'descr' =&gt; 'PRIMER CAMARERO', 'nombre' =&gt; '', 'puesto_stps' =&gt; 'CAMARERO DE BARCO', 'clave_stps' =&gt; 772010800, 'activo' =&gt; 1, 'id_rev' =&gt; 1, 'id_reg_cont' =&gt; 2, 'nivel' =&gt; 15, 'familia' =&gt; 84, 'labores' =&gt; 32, 'regimen' =&gt; 'S', 'clasif' =&gt; '15.84.32'));</v>
      </c>
    </row>
    <row r="715" spans="1:1" x14ac:dyDescent="0.25">
      <c r="A715" t="str">
        <f ca="1">IF(Valores!B715&lt;&gt;"",   SUBSTITUTE(SUBSTITUTE($A$2, "{tbl}", d_TblName), "{values_array}", Valores!A715), "")</f>
        <v>$this-&gt;insert ('{{%puestos}}', array('clave' =&gt; 218406, 'descr' =&gt; 'PRIMER COCINERO DE BUQUE TANQUE', 'nombre' =&gt; '', 'puesto_stps' =&gt; 'COCINERO DE BARCO', 'clave_stps' =&gt; 722040500, 'activo' =&gt; 1, 'id_rev' =&gt; 1, 'id_reg_cont' =&gt; 2, 'nivel' =&gt; 21, 'familia' =&gt; 84, 'labores' =&gt; 6, 'regimen' =&gt; 'S', 'clasif' =&gt; '21.84.06'));</v>
      </c>
    </row>
    <row r="716" spans="1:1" x14ac:dyDescent="0.25">
      <c r="A716" t="str">
        <f ca="1">IF(Valores!B716&lt;&gt;"",   SUBSTITUTE(SUBSTITUTE($A$2, "{tbl}", d_TblName), "{values_array}", Valores!A716), "")</f>
        <v>$this-&gt;insert ('{{%puestos}}', array('clave' =&gt; 288408, 'descr' =&gt; 'PRIMER MOTORISTA', 'nombre' =&gt; '', 'puesto_stps' =&gt; 'MOTORISTA', 'clave_stps' =&gt; 413060200, 'activo' =&gt; 1, 'id_rev' =&gt; 1, 'id_reg_cont' =&gt; 2, 'nivel' =&gt; 28, 'familia' =&gt; 84, 'labores' =&gt; 8, 'regimen' =&gt; 'S', 'clasif' =&gt; '28.84.08'));</v>
      </c>
    </row>
    <row r="717" spans="1:1" x14ac:dyDescent="0.25">
      <c r="A717" t="str">
        <f ca="1">IF(Valores!B717&lt;&gt;"",   SUBSTITUTE(SUBSTITUTE($A$2, "{tbl}", d_TblName), "{values_array}", Valores!A717), "")</f>
        <v>$this-&gt;insert ('{{%puestos}}', array('clave' =&gt; 318454, 'descr' =&gt; 'PRIMER OFICIAL CUBIERTA BUQUE', 'nombre' =&gt; '', 'puesto_stps' =&gt; 'CONTRAMAESTRE DE BARCO', 'clave_stps' =&gt; 133010101, 'activo' =&gt; 1, 'id_rev' =&gt; 1, 'id_reg_cont' =&gt; 1, 'nivel' =&gt; 31, 'familia' =&gt; 84, 'labores' =&gt; 54, 'regimen' =&gt; 'C', 'clasif' =&gt; '31.84.54'));</v>
      </c>
    </row>
    <row r="718" spans="1:1" x14ac:dyDescent="0.25">
      <c r="A718" t="str">
        <f ca="1">IF(Valores!B718&lt;&gt;"",   SUBSTITUTE(SUBSTITUTE($A$2, "{tbl}", d_TblName), "{values_array}", Valores!A718), "")</f>
        <v>$this-&gt;insert ('{{%puestos}}', array('clave' =&gt; 308406, 'descr' =&gt; 'PRIMER OFICIAL DE CUBIERTA DE REMOLCADOR', 'nombre' =&gt; '', 'puesto_stps' =&gt; 'OFICIAL DE CUBIERTA', 'clave_stps' =&gt; 644010300, 'activo' =&gt; 1, 'id_rev' =&gt; 1, 'id_reg_cont' =&gt; 2, 'nivel' =&gt; 30, 'familia' =&gt; 84, 'labores' =&gt; 6, 'regimen' =&gt; 'S', 'clasif' =&gt; '30.84.06'));</v>
      </c>
    </row>
    <row r="719" spans="1:1" x14ac:dyDescent="0.25">
      <c r="A719" t="str">
        <f ca="1">IF(Valores!B719&lt;&gt;"",   SUBSTITUTE(SUBSTITUTE($A$2, "{tbl}", d_TblName), "{values_array}", Valores!A719), "")</f>
        <v>$this-&gt;insert ('{{%puestos}}', array('clave' =&gt; 308407, 'descr' =&gt; 'PRIMER OFICIAL DE MAQUINAS DE REMOLCADOR', 'nombre' =&gt; '', 'puesto_stps' =&gt; 'OFICIAL MAQUINISTA DE BARCO', 'clave_stps' =&gt; 643020200, 'activo' =&gt; 1, 'id_rev' =&gt; 1, 'id_reg_cont' =&gt; 2, 'nivel' =&gt; 30, 'familia' =&gt; 84, 'labores' =&gt; 7, 'regimen' =&gt; 'S', 'clasif' =&gt; '30.84.07'));</v>
      </c>
    </row>
    <row r="720" spans="1:1" x14ac:dyDescent="0.25">
      <c r="A720" t="str">
        <f ca="1">IF(Valores!B720&lt;&gt;"",   SUBSTITUTE(SUBSTITUTE($A$2, "{tbl}", d_TblName), "{values_array}", Valores!A720), "")</f>
        <v>$this-&gt;insert ('{{%puestos}}', array('clave' =&gt; 318405, 'descr' =&gt; 'PRIMER OFICIAL MAQUINAS BUQUE', 'nombre' =&gt; '', 'puesto_stps' =&gt; 'OFICIAL MAQUINISTA DE BARCO', 'clave_stps' =&gt; 643020200, 'activo' =&gt; 1, 'id_rev' =&gt; 1, 'id_reg_cont' =&gt; 1, 'nivel' =&gt; 31, 'familia' =&gt; 84, 'labores' =&gt; 5, 'regimen' =&gt; 'C', 'clasif' =&gt; '31.84.05'));</v>
      </c>
    </row>
    <row r="721" spans="1:1" x14ac:dyDescent="0.25">
      <c r="A721" t="str">
        <f ca="1">IF(Valores!B721&lt;&gt;"",   SUBSTITUTE(SUBSTITUTE($A$2, "{tbl}", d_TblName), "{values_array}", Valores!A721), "")</f>
        <v>$this-&gt;insert ('{{%puestos}}', array('clave' =&gt; 225605, 'descr' =&gt; 'PROBADOR ANALITICO', 'nombre' =&gt; '', 'puesto_stps' =&gt; 'PROBADOR', 'clave_stps' =&gt; 532020102, 'activo' =&gt; 1, 'id_rev' =&gt; 1, 'id_reg_cont' =&gt; 2, 'nivel' =&gt; 22, 'familia' =&gt; 56, 'labores' =&gt; 5, 'regimen' =&gt; 'S', 'clasif' =&gt; '22.56.05'));</v>
      </c>
    </row>
    <row r="722" spans="1:1" x14ac:dyDescent="0.25">
      <c r="A722" t="str">
        <f ca="1">IF(Valores!B722&lt;&gt;"",   SUBSTITUTE(SUBSTITUTE($A$2, "{tbl}", d_TblName), "{values_array}", Valores!A722), "")</f>
        <v>$this-&gt;insert ('{{%puestos}}', array('clave' =&gt; 195608, 'descr' =&gt; 'PROBADOR DE GASES (LABORATORIO)', 'nombre' =&gt; '', 'puesto_stps' =&gt; 'PROBADOR', 'clave_stps' =&gt; 532020102, 'activo' =&gt; 1, 'id_rev' =&gt; 1, 'id_reg_cont' =&gt; 2, 'nivel' =&gt; 19, 'familia' =&gt; 56, 'labores' =&gt; 8, 'regimen' =&gt; 'S', 'clasif' =&gt; '19.56.08'));</v>
      </c>
    </row>
    <row r="723" spans="1:1" x14ac:dyDescent="0.25">
      <c r="A723" t="str">
        <f ca="1">IF(Valores!B723&lt;&gt;"",   SUBSTITUTE(SUBSTITUTE($A$2, "{tbl}", d_TblName), "{values_array}", Valores!A723), "")</f>
        <v>$this-&gt;insert ('{{%puestos}}', array('clave' =&gt; 215606, 'descr' =&gt; 'PROBADOR DESTILACION EXPERIMENTAL', 'nombre' =&gt; '', 'puesto_stps' =&gt; 'PROBADOR', 'clave_stps' =&gt; 532020102, 'activo' =&gt; 1, 'id_rev' =&gt; 1, 'id_reg_cont' =&gt; 2, 'nivel' =&gt; 21, 'familia' =&gt; 56, 'labores' =&gt; 6, 'regimen' =&gt; 'S', 'clasif' =&gt; '21.56.06'));</v>
      </c>
    </row>
    <row r="724" spans="1:1" x14ac:dyDescent="0.25">
      <c r="A724" t="str">
        <f ca="1">IF(Valores!B724&lt;&gt;"",   SUBSTITUTE(SUBSTITUTE($A$2, "{tbl}", d_TblName), "{values_array}", Valores!A724), "")</f>
        <v>$this-&gt;insert ('{{%puestos}}', array('clave' =&gt; 185607, 'descr' =&gt; 'PROBADOR EXPERIMENTAL', 'nombre' =&gt; '', 'puesto_stps' =&gt; 'PROBADOR', 'clave_stps' =&gt; 532020102, 'activo' =&gt; 1, 'id_rev' =&gt; 1, 'id_reg_cont' =&gt; 2, 'nivel' =&gt; 18, 'familia' =&gt; 56, 'labores' =&gt; 7, 'regimen' =&gt; 'S', 'clasif' =&gt; '18.56.07'));</v>
      </c>
    </row>
    <row r="725" spans="1:1" x14ac:dyDescent="0.25">
      <c r="A725" t="str">
        <f ca="1">IF(Valores!B725&lt;&gt;"",   SUBSTITUTE(SUBSTITUTE($A$2, "{tbl}", d_TblName), "{values_array}", Valores!A725), "")</f>
        <v>$this-&gt;insert ('{{%puestos}}', array('clave' =&gt; 165608, 'descr' =&gt; 'PROBADOR Fâ•SICO LABORATORIO', 'nombre' =&gt; '', 'puesto_stps' =&gt; 'PROBADOR', 'clave_stps' =&gt; 532020102, 'activo' =&gt; 1, 'id_rev' =&gt; 1, 'id_reg_cont' =&gt; 2, 'nivel' =&gt; 16, 'familia' =&gt; 56, 'labores' =&gt; 8, 'regimen' =&gt; 'S', 'clasif' =&gt; '16.56.08'));</v>
      </c>
    </row>
    <row r="726" spans="1:1" x14ac:dyDescent="0.25">
      <c r="A726" t="str">
        <f ca="1">IF(Valores!B726&lt;&gt;"",   SUBSTITUTE(SUBSTITUTE($A$2, "{tbl}", d_TblName), "{values_array}", Valores!A726), "")</f>
        <v>$this-&gt;insert ('{{%puestos}}', array('clave' =&gt; 292908, 'descr' =&gt; 'PROGRAMADOR ""A"" DE COMPUTADORAS', 'nombre' =&gt; '', 'puesto_stps' =&gt; 'PROGRAMADOR DE COMPUTADORA', 'clave_stps' =&gt; 443020300, 'activo' =&gt; 1, 'id_rev' =&gt; 1, 'id_reg_cont' =&gt; 2, 'nivel' =&gt; 29, 'familia' =&gt; 29, 'labores' =&gt; 8, 'regimen' =&gt; 'S', 'clasif' =&gt; '29.29.08'));</v>
      </c>
    </row>
    <row r="727" spans="1:1" x14ac:dyDescent="0.25">
      <c r="A727" t="str">
        <f ca="1">IF(Valores!B727&lt;&gt;"",   SUBSTITUTE(SUBSTITUTE($A$2, "{tbl}", d_TblName), "{values_array}", Valores!A727), "")</f>
        <v>$this-&gt;insert ('{{%puestos}}', array('clave' =&gt; 282908, 'descr' =&gt; 'PROGRAMADOR ""B"" DE COMPUTADORAS', 'nombre' =&gt; '', 'puesto_stps' =&gt; 'PROGRAMADOR DE COMPUTADORA', 'clave_stps' =&gt; 443020300, 'activo' =&gt; 1, 'id_rev' =&gt; 1, 'id_reg_cont' =&gt; 2, 'nivel' =&gt; 28, 'familia' =&gt; 29, 'labores' =&gt; 8, 'regimen' =&gt; 'S', 'clasif' =&gt; '28.29.08'));</v>
      </c>
    </row>
    <row r="728" spans="1:1" x14ac:dyDescent="0.25">
      <c r="A728" t="str">
        <f ca="1">IF(Valores!B728&lt;&gt;"",   SUBSTITUTE(SUBSTITUTE($A$2, "{tbl}", d_TblName), "{values_array}", Valores!A728), "")</f>
        <v>$this-&gt;insert ('{{%puestos}}', array('clave' =&gt; 333709, 'descr' =&gt; 'PSICOLOGO ""A""', 'nombre' =&gt; '', 'puesto_stps' =&gt; 'PSICÃ‹LOGO', 'clave_stps' =&gt; 914100200, 'activo' =&gt; 1, 'id_rev' =&gt; 1, 'id_reg_cont' =&gt; 1, 'nivel' =&gt; 33, 'familia' =&gt; 37, 'labores' =&gt; 9, 'regimen' =&gt; 'C', 'clasif' =&gt; '33.37.09'));</v>
      </c>
    </row>
    <row r="729" spans="1:1" x14ac:dyDescent="0.25">
      <c r="A729" t="str">
        <f ca="1">IF(Valores!B729&lt;&gt;"",   SUBSTITUTE(SUBSTITUTE($A$2, "{tbl}", d_TblName), "{values_array}", Valores!A729), "")</f>
        <v>$this-&gt;insert ('{{%puestos}}', array('clave' =&gt; 313709, 'descr' =&gt; 'PSICOLOGO ""B""', 'nombre' =&gt; '', 'puesto_stps' =&gt; 'PSICÃ‹LOGO', 'clave_stps' =&gt; 914100200, 'activo' =&gt; 1, 'id_rev' =&gt; 1, 'id_reg_cont' =&gt; 1, 'nivel' =&gt; 31, 'familia' =&gt; 37, 'labores' =&gt; 9, 'regimen' =&gt; 'C', 'clasif' =&gt; '31.37.09'));</v>
      </c>
    </row>
    <row r="730" spans="1:1" x14ac:dyDescent="0.25">
      <c r="A730" t="str">
        <f ca="1">IF(Valores!B730&lt;&gt;"",   SUBSTITUTE(SUBSTITUTE($A$2, "{tbl}", d_TblName), "{values_array}", Valores!A730), "")</f>
        <v>$this-&gt;insert ('{{%puestos}}', array('clave' =&gt; 333710, 'descr' =&gt; 'QUIMICO FARMACOBIOLOGO DE ANALISIS CLINICOS', 'nombre' =&gt; '', 'puesto_stps' =&gt; 'QUâ•MICO FARMACOBIÃ‹LOGO', 'clave_stps' =&gt; 1114080300, 'activo' =&gt; 1, 'id_rev' =&gt; 1, 'id_reg_cont' =&gt; 1, 'nivel' =&gt; 33, 'familia' =&gt; 37, 'labores' =&gt; 10, 'regimen' =&gt; 'C', 'clasif' =&gt; '33.37.10'));</v>
      </c>
    </row>
    <row r="731" spans="1:1" x14ac:dyDescent="0.25">
      <c r="A731" t="str">
        <f ca="1">IF(Valores!B731&lt;&gt;"",   SUBSTITUTE(SUBSTITUTE($A$2, "{tbl}", d_TblName), "{values_array}", Valores!A731), "")</f>
        <v>$this-&gt;insert ('{{%puestos}}', array('clave' =&gt; 333708, 'descr' =&gt; 'QUIMICO LABORATORISTA DE ANALISIS CLINICOS', 'nombre' =&gt; '', 'puesto_stps' =&gt; 'QUâ•MICO LABORATORISTA', 'clave_stps' =&gt; 1114080500, 'activo' =&gt; 1, 'id_rev' =&gt; 1, 'id_reg_cont' =&gt; 1, 'nivel' =&gt; 33, 'familia' =&gt; 37, 'labores' =&gt; 8, 'regimen' =&gt; 'C', 'clasif' =&gt; '33.37.08'));</v>
      </c>
    </row>
    <row r="732" spans="1:1" x14ac:dyDescent="0.25">
      <c r="A732" t="str">
        <f ca="1">IF(Valores!B732&lt;&gt;"",   SUBSTITUTE(SUBSTITUTE($A$2, "{tbl}", d_TblName), "{values_array}", Valores!A732), "")</f>
        <v>$this-&gt;insert ('{{%puestos}}', array('clave' =&gt; 212806, 'descr' =&gt; 'RADIOTELEFONISTA', 'nombre' =&gt; '', 'puesto_stps' =&gt; 'RADIO-OPERADOR', 'clave_stps' =&gt; 453050200, 'activo' =&gt; 1, 'id_rev' =&gt; 1, 'id_reg_cont' =&gt; 2, 'nivel' =&gt; 21, 'familia' =&gt; 28, 'labores' =&gt; 6, 'regimen' =&gt; 'S', 'clasif' =&gt; '21.28.06'));</v>
      </c>
    </row>
    <row r="733" spans="1:1" x14ac:dyDescent="0.25">
      <c r="A733" t="str">
        <f ca="1">IF(Valores!B733&lt;&gt;"",   SUBSTITUTE(SUBSTITUTE($A$2, "{tbl}", d_TblName), "{values_array}", Valores!A733), "")</f>
        <v>$this-&gt;insert ('{{%puestos}}', array('clave' =&gt; 232806, 'descr' =&gt; 'RADIOTELEGRAFISTA', 'nombre' =&gt; '', 'puesto_stps' =&gt; 'RADIO-TELEGRAFISTA', 'clave_stps' =&gt; 453050300, 'activo' =&gt; 1, 'id_rev' =&gt; 1, 'id_reg_cont' =&gt; 2, 'nivel' =&gt; 23, 'familia' =&gt; 28, 'labores' =&gt; 6, 'regimen' =&gt; 'S', 'clasif' =&gt; '23.28.06'));</v>
      </c>
    </row>
    <row r="734" spans="1:1" x14ac:dyDescent="0.25">
      <c r="A734" t="str">
        <f ca="1">IF(Valores!B734&lt;&gt;"",   SUBSTITUTE(SUBSTITUTE($A$2, "{tbl}", d_TblName), "{values_array}", Valores!A734), "")</f>
        <v>$this-&gt;insert ('{{%puestos}}', array('clave' =&gt; 277101, 'descr' =&gt; 'RADIOTELEGRAFISTA DE BUQUE TANQUE', 'nombre' =&gt; '', 'puesto_stps' =&gt; 'RADIO-TELEGRAFISTA', 'clave_stps' =&gt; 453050300, 'activo' =&gt; 1, 'id_rev' =&gt; 1, 'id_reg_cont' =&gt; 2, 'nivel' =&gt; 27, 'familia' =&gt; 71, 'labores' =&gt; 1, 'regimen' =&gt; 'S', 'clasif' =&gt; '27.71.01'));</v>
      </c>
    </row>
    <row r="735" spans="1:1" x14ac:dyDescent="0.25">
      <c r="A735" t="str">
        <f ca="1">IF(Valores!B735&lt;&gt;"",   SUBSTITUTE(SUBSTITUTE($A$2, "{tbl}", d_TblName), "{values_array}", Valores!A735), "")</f>
        <v>$this-&gt;insert ('{{%puestos}}', array('clave' =&gt; 174412, 'descr' =&gt; 'RECEPCIONISTA DE HOSPITAL CENTRAL Y DE ZONA', 'nombre' =&gt; '', 'puesto_stps' =&gt; 'RECEPCIONISTA HOSPITAL', 'clave_stps' =&gt; 822070300, 'activo' =&gt; 1, 'id_rev' =&gt; 1, 'id_reg_cont' =&gt; 2, 'nivel' =&gt; 17, 'familia' =&gt; 44, 'labores' =&gt; 12, 'regimen' =&gt; 'S', 'clasif' =&gt; '17.44.12'));</v>
      </c>
    </row>
    <row r="736" spans="1:1" x14ac:dyDescent="0.25">
      <c r="A736" t="str">
        <f ca="1">IF(Valores!B736&lt;&gt;"",   SUBSTITUTE(SUBSTITUTE($A$2, "{tbl}", d_TblName), "{values_array}", Valores!A736), "")</f>
        <v>$this-&gt;insert ('{{%puestos}}', array('clave' =&gt; 234306, 'descr' =&gt; 'RECEPTOR DE MATERIALES (ALMACENES)', 'nombre' =&gt; '', 'puesto_stps' =&gt; 'ALMACENERO', 'clave_stps' =&gt; 822020101, 'activo' =&gt; 1, 'id_rev' =&gt; 1, 'id_reg_cont' =&gt; 2, 'nivel' =&gt; 23, 'familia' =&gt; 43, 'labores' =&gt; 6, 'regimen' =&gt; 'S', 'clasif' =&gt; '23.43.06'));</v>
      </c>
    </row>
    <row r="737" spans="1:1" x14ac:dyDescent="0.25">
      <c r="A737" t="str">
        <f ca="1">IF(Valores!B737&lt;&gt;"",   SUBSTITUTE(SUBSTITUTE($A$2, "{tbl}", d_TblName), "{values_array}", Valores!A737), "")</f>
        <v>$this-&gt;insert ('{{%puestos}}', array('clave' =&gt; 411205, 'descr' =&gt; 'RESIDENTE ""A"" (EXPLORACION)', 'nombre' =&gt; '', 'puesto_stps' =&gt; 'INGENIERO RESIDENTE', 'clave_stps' =&gt; 313030102, 'activo' =&gt; 1, 'id_rev' =&gt; 1, 'id_reg_cont' =&gt; 1, 'nivel' =&gt; 41, 'familia' =&gt; 12, 'labores' =&gt; 5, 'regimen' =&gt; 'C', 'clasif' =&gt; '41.12.05'));</v>
      </c>
    </row>
    <row r="738" spans="1:1" x14ac:dyDescent="0.25">
      <c r="A738" t="str">
        <f ca="1">IF(Valores!B738&lt;&gt;"",   SUBSTITUTE(SUBSTITUTE($A$2, "{tbl}", d_TblName), "{values_array}", Valores!A738), "")</f>
        <v>$this-&gt;insert ('{{%puestos}}', array('clave' =&gt; 401205, 'descr' =&gt; 'RESIDENTE ""B"" (EXPLORACION)', 'nombre' =&gt; '', 'puesto_stps' =&gt; 'INGENIERO RESIDENTE', 'clave_stps' =&gt; 313030102, 'activo' =&gt; 1, 'id_rev' =&gt; 1, 'id_reg_cont' =&gt; 1, 'nivel' =&gt; 40, 'familia' =&gt; 12, 'labores' =&gt; 5, 'regimen' =&gt; 'C', 'clasif' =&gt; '40.12.05'));</v>
      </c>
    </row>
    <row r="739" spans="1:1" x14ac:dyDescent="0.25">
      <c r="A739" t="str">
        <f ca="1">IF(Valores!B739&lt;&gt;"",   SUBSTITUTE(SUBSTITUTE($A$2, "{tbl}", d_TblName), "{values_array}", Valores!A739), "")</f>
        <v>$this-&gt;insert ('{{%puestos}}', array('clave' =&gt; 322803, 'descr' =&gt; 'RESIDENTE DE INGENIERIA DE TELECOMUNICACIONES (PROFESIONISTA)', 'nombre' =&gt; '', 'puesto_stps' =&gt; 'INGENIERO EN TELECOMUNICACIONES', 'clave_stps' =&gt; 454010300, 'activo' =&gt; 1, 'id_rev' =&gt; 1, 'id_reg_cont' =&gt; 1, 'nivel' =&gt; 32, 'familia' =&gt; 28, 'labores' =&gt; 3, 'regimen' =&gt; 'C', 'clasif' =&gt; '32.28.03'));</v>
      </c>
    </row>
    <row r="740" spans="1:1" x14ac:dyDescent="0.25">
      <c r="A740" t="str">
        <f ca="1">IF(Valores!B740&lt;&gt;"",   SUBSTITUTE(SUBSTITUTE($A$2, "{tbl}", d_TblName), "{values_array}", Valores!A740), "")</f>
        <v>$this-&gt;insert ('{{%puestos}}', array('clave' =&gt; 294407, 'descr' =&gt; 'SECRETARIA PARTICULAR ""A""', 'nombre' =&gt; '', 'puesto_stps' =&gt; 'SECRETARIA EJECUTIVA', 'clave_stps' =&gt; 823080300, 'activo' =&gt; 1, 'id_rev' =&gt; 1, 'id_reg_cont' =&gt; 1, 'nivel' =&gt; 29, 'familia' =&gt; 44, 'labores' =&gt; 7, 'regimen' =&gt; 'C', 'clasif' =&gt; '29.44.07'));</v>
      </c>
    </row>
    <row r="741" spans="1:1" x14ac:dyDescent="0.25">
      <c r="A741" t="str">
        <f ca="1">IF(Valores!B741&lt;&gt;"",   SUBSTITUTE(SUBSTITUTE($A$2, "{tbl}", d_TblName), "{values_array}", Valores!A741), "")</f>
        <v>$this-&gt;insert ('{{%puestos}}', array('clave' =&gt; 284407, 'descr' =&gt; 'SECRETARIA PARTICULAR ""B""', 'nombre' =&gt; '', 'puesto_stps' =&gt; 'SECRETARIA EJECUTIVA', 'clave_stps' =&gt; 823080300, 'activo' =&gt; 1, 'id_rev' =&gt; 1, 'id_reg_cont' =&gt; 1, 'nivel' =&gt; 28, 'familia' =&gt; 44, 'labores' =&gt; 7, 'regimen' =&gt; 'C', 'clasif' =&gt; '28.44.07'));</v>
      </c>
    </row>
    <row r="742" spans="1:1" x14ac:dyDescent="0.25">
      <c r="A742" t="str">
        <f ca="1">IF(Valores!B742&lt;&gt;"",   SUBSTITUTE(SUBSTITUTE($A$2, "{tbl}", d_TblName), "{values_array}", Valores!A742), "")</f>
        <v>$this-&gt;insert ('{{%puestos}}', array('clave' =&gt; 274407, 'descr' =&gt; 'SECRETARIA PARTICULAR ""C""', 'nombre' =&gt; '', 'puesto_stps' =&gt; 'SECRETARIA EJECUTIVA', 'clave_stps' =&gt; 823080300, 'activo' =&gt; 1, 'id_rev' =&gt; 1, 'id_reg_cont' =&gt; 1, 'nivel' =&gt; 27, 'familia' =&gt; 44, 'labores' =&gt; 7, 'regimen' =&gt; 'C', 'clasif' =&gt; '27.44.07'));</v>
      </c>
    </row>
    <row r="743" spans="1:1" x14ac:dyDescent="0.25">
      <c r="A743" t="str">
        <f ca="1">IF(Valores!B743&lt;&gt;"",   SUBSTITUTE(SUBSTITUTE($A$2, "{tbl}", d_TblName), "{values_array}", Valores!A743), "")</f>
        <v>$this-&gt;insert ('{{%puestos}}', array('clave' =&gt; 354401, 'descr' =&gt; 'SECRETARIA PARTICULAR DE CONSEJERO PROFESIONAL', 'nombre' =&gt; '', 'puesto_stps' =&gt; 'SECRETARIA EJECUTIVA', 'clave_stps' =&gt; 823080300, 'activo' =&gt; 1, 'id_rev' =&gt; 1, 'id_reg_cont' =&gt; 1, 'nivel' =&gt; 35, 'familia' =&gt; 44, 'labores' =&gt; 1, 'regimen' =&gt; 'C', 'clasif' =&gt; '35.44.01'));</v>
      </c>
    </row>
    <row r="744" spans="1:1" x14ac:dyDescent="0.25">
      <c r="A744" t="str">
        <f ca="1">IF(Valores!B744&lt;&gt;"",   SUBSTITUTE(SUBSTITUTE($A$2, "{tbl}", d_TblName), "{values_array}", Valores!A744), "")</f>
        <v>$this-&gt;insert ('{{%puestos}}', array('clave' =&gt; 344408, 'descr' =&gt; 'SECRETARIA PARTICULAR DE DIRECTOR CORPORATIVO Y/O ORGANISMO SUBSIDIARIO', 'nombre' =&gt; '', 'puesto_stps' =&gt; 'SECRETARIA EJECUTIVA', 'clave_stps' =&gt; 823080300, 'activo' =&gt; 1, 'id_rev' =&gt; 1, 'id_reg_cont' =&gt; 1, 'nivel' =&gt; 34, 'familia' =&gt; 44, 'labores' =&gt; 8, 'regimen' =&gt; 'C', 'clasif' =&gt; '34.44.08'));</v>
      </c>
    </row>
    <row r="745" spans="1:1" x14ac:dyDescent="0.25">
      <c r="A745" t="str">
        <f ca="1">IF(Valores!B745&lt;&gt;"",   SUBSTITUTE(SUBSTITUTE($A$2, "{tbl}", d_TblName), "{values_array}", Valores!A745), "")</f>
        <v>$this-&gt;insert ('{{%puestos}}', array('clave' =&gt; 314408, 'descr' =&gt; 'SECRETARIA PARTICULAR DE GERENTE CORPORATIVO DE ORGANISMO SUBSIDIARIO', 'nombre' =&gt; '', 'puesto_stps' =&gt; 'SECRETARIA EJECUTIVA', 'clave_stps' =&gt; 823080300, 'activo' =&gt; 1, 'id_rev' =&gt; 1, 'id_reg_cont' =&gt; 1, 'nivel' =&gt; 31, 'familia' =&gt; 44, 'labores' =&gt; 8, 'regimen' =&gt; 'C', 'clasif' =&gt; '31.44.08'));</v>
      </c>
    </row>
    <row r="746" spans="1:1" x14ac:dyDescent="0.25">
      <c r="A746" t="str">
        <f ca="1">IF(Valores!B746&lt;&gt;"",   SUBSTITUTE(SUBSTITUTE($A$2, "{tbl}", d_TblName), "{values_array}", Valores!A746), "")</f>
        <v>$this-&gt;insert ('{{%puestos}}', array('clave' =&gt; 364408, 'descr' =&gt; 'SECRETARIA PARTICULAR DE LA DIRECCION GENERAL DE PETROLEOS MEXICANOS', 'nombre' =&gt; '', 'puesto_stps' =&gt; 'SECRETARIA EJECUTIVA', 'clave_stps' =&gt; 823080300, 'activo' =&gt; 1, 'id_rev' =&gt; 1, 'id_reg_cont' =&gt; 1, 'nivel' =&gt; 36, 'familia' =&gt; 44, 'labores' =&gt; 8, 'regimen' =&gt; 'C', 'clasif' =&gt; '36.44.08'));</v>
      </c>
    </row>
    <row r="747" spans="1:1" x14ac:dyDescent="0.25">
      <c r="A747" t="str">
        <f ca="1">IF(Valores!B747&lt;&gt;"",   SUBSTITUTE(SUBSTITUTE($A$2, "{tbl}", d_TblName), "{values_array}", Valores!A747), "")</f>
        <v>$this-&gt;insert ('{{%puestos}}', array('clave' =&gt; 324408, 'descr' =&gt; 'SECRETARIA PARTICULAR DE SUBDIRECTOR CORPORATIVO DE ORGANISMO SUBSIDIARIO', 'nombre' =&gt; '', 'puesto_stps' =&gt; 'SECRETARIA EJECUTIVA', 'clave_stps' =&gt; 823080300, 'activo' =&gt; 1, 'id_rev' =&gt; 1, 'id_reg_cont' =&gt; 1, 'nivel' =&gt; 32, 'familia' =&gt; 44, 'labores' =&gt; 8, 'regimen' =&gt; 'C', 'clasif' =&gt; '32.44.08'));</v>
      </c>
    </row>
    <row r="748" spans="1:1" x14ac:dyDescent="0.25">
      <c r="A748" t="str">
        <f ca="1">IF(Valores!B748&lt;&gt;"",   SUBSTITUTE(SUBSTITUTE($A$2, "{tbl}", d_TblName), "{values_array}", Valores!A748), "")</f>
        <v>$this-&gt;insert ('{{%puestos}}', array('clave' =&gt; 284408, 'descr' =&gt; 'SECRETARIA PARTICULAR DE SUBGERENTE JEFE DE UNIDAD Y/O ASESOR', 'nombre' =&gt; '', 'puesto_stps' =&gt; 'SECRETARIA EJECUTIVA', 'clave_stps' =&gt; 823080300, 'activo' =&gt; 1, 'id_rev' =&gt; 1, 'id_reg_cont' =&gt; 1, 'nivel' =&gt; 28, 'familia' =&gt; 44, 'labores' =&gt; 8, 'regimen' =&gt; 'C', 'clasif' =&gt; '28.44.08'));</v>
      </c>
    </row>
    <row r="749" spans="1:1" x14ac:dyDescent="0.25">
      <c r="A749" t="str">
        <f ca="1">IF(Valores!B749&lt;&gt;"",   SUBSTITUTE(SUBSTITUTE($A$2, "{tbl}", d_TblName), "{values_array}", Valores!A749), "")</f>
        <v>$this-&gt;insert ('{{%puestos}}', array('clave' =&gt; 274412, 'descr' =&gt; 'SECRETARIO ""A""', 'nombre' =&gt; '', 'puesto_stps' =&gt; 'SECRETARIA', 'clave_stps' =&gt; 823080201, 'activo' =&gt; 1, 'id_rev' =&gt; 1, 'id_reg_cont' =&gt; 2, 'nivel' =&gt; 27, 'familia' =&gt; 44, 'labores' =&gt; 12, 'regimen' =&gt; 'S', 'clasif' =&gt; '27.44.12'));</v>
      </c>
    </row>
    <row r="750" spans="1:1" x14ac:dyDescent="0.25">
      <c r="A750" t="str">
        <f ca="1">IF(Valores!B750&lt;&gt;"",   SUBSTITUTE(SUBSTITUTE($A$2, "{tbl}", d_TblName), "{values_array}", Valores!A750), "")</f>
        <v>$this-&gt;insert ('{{%puestos}}', array('clave' =&gt; 294414, 'descr' =&gt; 'SECRETARIO ""A"" (INGLâ•”S-ESPAÃOL) EN DEPENDENCIAS CENTRALES', 'nombre' =&gt; '', 'puesto_stps' =&gt; 'SECRETARIA', 'clave_stps' =&gt; 823080201, 'activo' =&gt; 1, 'id_rev' =&gt; 1, 'id_reg_cont' =&gt; 2, 'nivel' =&gt; 29, 'familia' =&gt; 44, 'labores' =&gt; 14, 'regimen' =&gt; 'S', 'clasif' =&gt; '29.44.14'));</v>
      </c>
    </row>
    <row r="751" spans="1:1" x14ac:dyDescent="0.25">
      <c r="A751" t="str">
        <f ca="1">IF(Valores!B751&lt;&gt;"",   SUBSTITUTE(SUBSTITUTE($A$2, "{tbl}", d_TblName), "{values_array}", Valores!A751), "")</f>
        <v>$this-&gt;insert ('{{%puestos}}', array('clave' =&gt; 284413, 'descr' =&gt; 'SECRETARIO ""A"" EN DEPENDENCIAS CENTRALES', 'nombre' =&gt; '', 'puesto_stps' =&gt; 'SECRETARIA', 'clave_stps' =&gt; 823080201, 'activo' =&gt; 1, 'id_rev' =&gt; 1, 'id_reg_cont' =&gt; 2, 'nivel' =&gt; 28, 'familia' =&gt; 44, 'labores' =&gt; 13, 'regimen' =&gt; 'S', 'clasif' =&gt; '28.44.13'));</v>
      </c>
    </row>
    <row r="752" spans="1:1" x14ac:dyDescent="0.25">
      <c r="A752" t="str">
        <f ca="1">IF(Valores!B752&lt;&gt;"",   SUBSTITUTE(SUBSTITUTE($A$2, "{tbl}", d_TblName), "{values_array}", Valores!A752), "")</f>
        <v>$this-&gt;insert ('{{%puestos}}', array('clave' =&gt; 264412, 'descr' =&gt; 'SECRETARIO ""B""', 'nombre' =&gt; '', 'puesto_stps' =&gt; 'SECRETARIA', 'clave_stps' =&gt; 823080201, 'activo' =&gt; 1, 'id_rev' =&gt; 1, 'id_reg_cont' =&gt; 2, 'nivel' =&gt; 26, 'familia' =&gt; 44, 'labores' =&gt; 12, 'regimen' =&gt; 'S', 'clasif' =&gt; '26.44.12'));</v>
      </c>
    </row>
    <row r="753" spans="1:1" x14ac:dyDescent="0.25">
      <c r="A753" t="str">
        <f ca="1">IF(Valores!B753&lt;&gt;"",   SUBSTITUTE(SUBSTITUTE($A$2, "{tbl}", d_TblName), "{values_array}", Valores!A753), "")</f>
        <v>$this-&gt;insert ('{{%puestos}}', array('clave' =&gt; 451101, 'descr' =&gt; 'SECRETARIO PARTICULAR D. G. DE PEMEX', 'nombre' =&gt; '', 'puesto_stps' =&gt; 'SECRETARIO TECNICO', 'clave_stps' =&gt; 824010200, 'activo' =&gt; 1, 'id_rev' =&gt; 1, 'id_reg_cont' =&gt; 1, 'nivel' =&gt; 45, 'familia' =&gt; 11, 'labores' =&gt; 1, 'regimen' =&gt; 'C', 'clasif' =&gt; '45.11.01'));</v>
      </c>
    </row>
    <row r="754" spans="1:1" x14ac:dyDescent="0.25">
      <c r="A754" t="str">
        <f ca="1">IF(Valores!B754&lt;&gt;"",   SUBSTITUTE(SUBSTITUTE($A$2, "{tbl}", d_TblName), "{values_array}", Valores!A754), "")</f>
        <v>$this-&gt;insert ('{{%puestos}}', array('clave' =&gt; 451102, 'descr' =&gt; 'SECRETARIO TECNICO D. G. DE PEMEX', 'nombre' =&gt; '', 'puesto_stps' =&gt; 'SECRETARIO TECNICO', 'clave_stps' =&gt; 824010200, 'activo' =&gt; 1, 'id_rev' =&gt; 1, 'id_reg_cont' =&gt; 1, 'nivel' =&gt; 45, 'familia' =&gt; 11, 'labores' =&gt; 2, 'regimen' =&gt; 'C', 'clasif' =&gt; '45.11.02'));</v>
      </c>
    </row>
    <row r="755" spans="1:1" x14ac:dyDescent="0.25">
      <c r="A755" t="str">
        <f ca="1">IF(Valores!B755&lt;&gt;"",   SUBSTITUTE(SUBSTITUTE($A$2, "{tbl}", d_TblName), "{values_array}", Valores!A755), "")</f>
        <v>$this-&gt;insert ('{{%puestos}}', array('clave' =&gt; 138432, 'descr' =&gt; 'SEGUNDO CAMARERO', 'nombre' =&gt; '', 'puesto_stps' =&gt; 'CAMARERO DE BARCO', 'clave_stps' =&gt; 772010800, 'activo' =&gt; 1, 'id_rev' =&gt; 1, 'id_reg_cont' =&gt; 2, 'nivel' =&gt; 13, 'familia' =&gt; 84, 'labores' =&gt; 32, 'regimen' =&gt; 'S', 'clasif' =&gt; '13.84.32'));</v>
      </c>
    </row>
    <row r="756" spans="1:1" x14ac:dyDescent="0.25">
      <c r="A756" t="str">
        <f ca="1">IF(Valores!B756&lt;&gt;"",   SUBSTITUTE(SUBSTITUTE($A$2, "{tbl}", d_TblName), "{values_array}", Valores!A756), "")</f>
        <v>$this-&gt;insert ('{{%puestos}}', array('clave' =&gt; 208406, 'descr' =&gt; 'SEGUNDO COCINERO DE BUQUE TANQUE', 'nombre' =&gt; '', 'puesto_stps' =&gt; 'COCINERO DE BARCO', 'clave_stps' =&gt; 722040500, 'activo' =&gt; 1, 'id_rev' =&gt; 1, 'id_reg_cont' =&gt; 2, 'nivel' =&gt; 20, 'familia' =&gt; 84, 'labores' =&gt; 6, 'regimen' =&gt; 'S', 'clasif' =&gt; '20.84.06'));</v>
      </c>
    </row>
    <row r="757" spans="1:1" x14ac:dyDescent="0.25">
      <c r="A757" t="str">
        <f ca="1">IF(Valores!B757&lt;&gt;"",   SUBSTITUTE(SUBSTITUTE($A$2, "{tbl}", d_TblName), "{values_array}", Valores!A757), "")</f>
        <v>$this-&gt;insert ('{{%puestos}}', array('clave' =&gt; 258408, 'descr' =&gt; 'SEGUNDO MOTORISTA', 'nombre' =&gt; '', 'puesto_stps' =&gt; 'MOTORISTA', 'clave_stps' =&gt; 413060200, 'activo' =&gt; 1, 'id_rev' =&gt; 1, 'id_reg_cont' =&gt; 2, 'nivel' =&gt; 25, 'familia' =&gt; 84, 'labores' =&gt; 8, 'regimen' =&gt; 'S', 'clasif' =&gt; '25.84.08'));</v>
      </c>
    </row>
    <row r="758" spans="1:1" x14ac:dyDescent="0.25">
      <c r="A758" t="str">
        <f ca="1">IF(Valores!B758&lt;&gt;"",   SUBSTITUTE(SUBSTITUTE($A$2, "{tbl}", d_TblName), "{values_array}", Valores!A758), "")</f>
        <v>$this-&gt;insert ('{{%puestos}}', array('clave' =&gt; 308403, 'descr' =&gt; 'SEGUNDO OFICIAL DE CUBIERTA DE BUQUE', 'nombre' =&gt; '', 'puesto_stps' =&gt; 'OFICIAL DE CUBIERTA', 'clave_stps' =&gt; 644010300, 'activo' =&gt; 1, 'id_rev' =&gt; 1, 'id_reg_cont' =&gt; 2, 'nivel' =&gt; 30, 'familia' =&gt; 84, 'labores' =&gt; 3, 'regimen' =&gt; 'S', 'clasif' =&gt; '30.84.03'));</v>
      </c>
    </row>
    <row r="759" spans="1:1" x14ac:dyDescent="0.25">
      <c r="A759" t="str">
        <f ca="1">IF(Valores!B759&lt;&gt;"",   SUBSTITUTE(SUBSTITUTE($A$2, "{tbl}", d_TblName), "{values_array}", Valores!A759), "")</f>
        <v>$this-&gt;insert ('{{%puestos}}', array('clave' =&gt; 298406, 'descr' =&gt; 'SEGUNDO OFICIAL DE CUBIERTA DE REMOLCADOR', 'nombre' =&gt; '', 'puesto_stps' =&gt; 'OFICIAL DE CUBIERTA', 'clave_stps' =&gt; 644010300, 'activo' =&gt; 1, 'id_rev' =&gt; 1, 'id_reg_cont' =&gt; 2, 'nivel' =&gt; 29, 'familia' =&gt; 84, 'labores' =&gt; 6, 'regimen' =&gt; 'S', 'clasif' =&gt; '29.84.06'));</v>
      </c>
    </row>
    <row r="760" spans="1:1" x14ac:dyDescent="0.25">
      <c r="A760" t="str">
        <f ca="1">IF(Valores!B760&lt;&gt;"",   SUBSTITUTE(SUBSTITUTE($A$2, "{tbl}", d_TblName), "{values_array}", Valores!A760), "")</f>
        <v>$this-&gt;insert ('{{%puestos}}', array('clave' =&gt; 298407, 'descr' =&gt; 'SEGUNDO OFICIAL DE Mâ”´QUINA DE REMOLCADOR', 'nombre' =&gt; '', 'puesto_stps' =&gt; 'OFICIAL MAQUINISTA DE BARCO', 'clave_stps' =&gt; 643020200, 'activo' =&gt; 1, 'id_rev' =&gt; 1, 'id_reg_cont' =&gt; 2, 'nivel' =&gt; 29, 'familia' =&gt; 84, 'labores' =&gt; 7, 'regimen' =&gt; 'S', 'clasif' =&gt; '29.84.07'));</v>
      </c>
    </row>
    <row r="761" spans="1:1" x14ac:dyDescent="0.25">
      <c r="A761" t="str">
        <f ca="1">IF(Valores!B761&lt;&gt;"",   SUBSTITUTE(SUBSTITUTE($A$2, "{tbl}", d_TblName), "{values_array}", Valores!A761), "")</f>
        <v>$this-&gt;insert ('{{%puestos}}', array('clave' =&gt; 308404, 'descr' =&gt; 'SEGUNDO OFICIAL DE MAQUINAS DE BUQUE', 'nombre' =&gt; '', 'puesto_stps' =&gt; 'OFICIAL MAQUINISTA DE BARCO', 'clave_stps' =&gt; 643020200, 'activo' =&gt; 1, 'id_rev' =&gt; 1, 'id_reg_cont' =&gt; 2, 'nivel' =&gt; 30, 'familia' =&gt; 84, 'labores' =&gt; 4, 'regimen' =&gt; 'S', 'clasif' =&gt; '30.84.04'));</v>
      </c>
    </row>
    <row r="762" spans="1:1" x14ac:dyDescent="0.25">
      <c r="A762" t="str">
        <f ca="1">IF(Valores!B762&lt;&gt;"",   SUBSTITUTE(SUBSTITUTE($A$2, "{tbl}", d_TblName), "{values_array}", Valores!A762), "")</f>
        <v>$this-&gt;insert ('{{%puestos}}', array('clave' =&gt; 178102, 'descr' =&gt; 'SOBRESTANTE DE PRIMERA-TRANSPORTES', 'nombre' =&gt; '', 'puesto_stps' =&gt; 'SUPERVISOR DE TRANSPORTACIÃ‹N', 'clave_stps' =&gt; 653020202, 'activo' =&gt; 1, 'id_rev' =&gt; 1, 'id_reg_cont' =&gt; 2, 'nivel' =&gt; 17, 'familia' =&gt; 81, 'labores' =&gt; 2, 'regimen' =&gt; 'S', 'clasif' =&gt; '17.81.02'));</v>
      </c>
    </row>
    <row r="763" spans="1:1" x14ac:dyDescent="0.25">
      <c r="A763" t="str">
        <f ca="1">IF(Valores!B763&lt;&gt;"",   SUBSTITUTE(SUBSTITUTE($A$2, "{tbl}", d_TblName), "{values_array}", Valores!A763), "")</f>
        <v>$this-&gt;insert ('{{%puestos}}', array('clave' =&gt; 178206, 'descr' =&gt; 'SOBRESTANTE DE PRIMERA-VARIOS (MUELLE PATIO Y TRABAJOS GENERALES)', 'nombre' =&gt; '', 'puesto_stps' =&gt; 'PRACTICO DE PUERTO', 'clave_stps' =&gt; 643030302, 'activo' =&gt; 1, 'id_rev' =&gt; 1, 'id_reg_cont' =&gt; 2, 'nivel' =&gt; 17, 'familia' =&gt; 82, 'labores' =&gt; 6, 'regimen' =&gt; 'S', 'clasif' =&gt; '17.82.06'));</v>
      </c>
    </row>
    <row r="764" spans="1:1" x14ac:dyDescent="0.25">
      <c r="A764" t="str">
        <f ca="1">IF(Valores!B764&lt;&gt;"",   SUBSTITUTE(SUBSTITUTE($A$2, "{tbl}", d_TblName), "{values_array}", Valores!A764), "")</f>
        <v>$this-&gt;insert ('{{%puestos}}', array('clave' =&gt; 178307, 'descr' =&gt; 'SOBRESTANTE DE PRIMERA-Vâ•A', 'nombre' =&gt; '', 'puesto_stps' =&gt; 'EMPLEADO MOVIMIENTO DE TRENES', 'clave_stps' =&gt; 613010400, 'activo' =&gt; 1, 'id_rev' =&gt; 1, 'id_reg_cont' =&gt; 2, 'nivel' =&gt; 17, 'familia' =&gt; 83, 'labores' =&gt; 7, 'regimen' =&gt; 'S', 'clasif' =&gt; '17.83.07'));</v>
      </c>
    </row>
    <row r="765" spans="1:1" x14ac:dyDescent="0.25">
      <c r="A765" t="str">
        <f ca="1">IF(Valores!B765&lt;&gt;"",   SUBSTITUTE(SUBSTITUTE($A$2, "{tbl}", d_TblName), "{values_array}", Valores!A765), "")</f>
        <v>$this-&gt;insert ('{{%puestos}}', array('clave' =&gt; 293304, 'descr' =&gt; 'SUBCONTADOR ""B""', 'nombre' =&gt; '', 'puesto_stps' =&gt; 'SUBCONTADOR', 'clave_stps' =&gt; 824010300, 'activo' =&gt; 1, 'id_rev' =&gt; 1, 'id_reg_cont' =&gt; 2, 'nivel' =&gt; 29, 'familia' =&gt; 33, 'labores' =&gt; 4, 'regimen' =&gt; 'S', 'clasif' =&gt; '29.33.04'));</v>
      </c>
    </row>
    <row r="766" spans="1:1" x14ac:dyDescent="0.25">
      <c r="A766" t="str">
        <f ca="1">IF(Valores!B766&lt;&gt;"",   SUBSTITUTE(SUBSTITUTE($A$2, "{tbl}", d_TblName), "{values_array}", Valores!A766), "")</f>
        <v>$this-&gt;insert ('{{%puestos}}', array('clave' =&gt; 323305, 'descr' =&gt; 'SUBCONTADOR ESPECIALISTA ""A""', 'nombre' =&gt; '', 'puesto_stps' =&gt; 'SUBCONTADOR', 'clave_stps' =&gt; 824010300, 'activo' =&gt; 1, 'id_rev' =&gt; 1, 'id_reg_cont' =&gt; 2, 'nivel' =&gt; 32, 'familia' =&gt; 33, 'labores' =&gt; 5, 'regimen' =&gt; 'S', 'clasif' =&gt; '32.33.05'));</v>
      </c>
    </row>
    <row r="767" spans="1:1" x14ac:dyDescent="0.25">
      <c r="A767" t="str">
        <f ca="1">IF(Valores!B767&lt;&gt;"",   SUBSTITUTE(SUBSTITUTE($A$2, "{tbl}", d_TblName), "{values_array}", Valores!A767), "")</f>
        <v>$this-&gt;insert ('{{%puestos}}', array('clave' =&gt; 303305, 'descr' =&gt; 'SUBCONTADOR ESPECIALISTA ""B""', 'nombre' =&gt; '', 'puesto_stps' =&gt; 'SUBCONTADOR', 'clave_stps' =&gt; 824010300, 'activo' =&gt; 1, 'id_rev' =&gt; 1, 'id_reg_cont' =&gt; 2, 'nivel' =&gt; 30, 'familia' =&gt; 33, 'labores' =&gt; 5, 'regimen' =&gt; 'S', 'clasif' =&gt; '30.33.05'));</v>
      </c>
    </row>
    <row r="768" spans="1:1" x14ac:dyDescent="0.25">
      <c r="A768" t="str">
        <f ca="1">IF(Valores!B768&lt;&gt;"",   SUBSTITUTE(SUBSTITUTE($A$2, "{tbl}", d_TblName), "{values_array}", Valores!A768), "")</f>
        <v>$this-&gt;insert ('{{%puestos}}', array('clave' =&gt; 283305, 'descr' =&gt; 'SUBCONTADOR ESPECIALISTA ""C""', 'nombre' =&gt; '', 'puesto_stps' =&gt; 'SUBCONTADOR', 'clave_stps' =&gt; 824010300, 'activo' =&gt; 1, 'id_rev' =&gt; 1, 'id_reg_cont' =&gt; 2, 'nivel' =&gt; 28, 'familia' =&gt; 33, 'labores' =&gt; 5, 'regimen' =&gt; 'S', 'clasif' =&gt; '28.33.05'));</v>
      </c>
    </row>
    <row r="769" spans="1:1" x14ac:dyDescent="0.25">
      <c r="A769" t="str">
        <f ca="1">IF(Valores!B769&lt;&gt;"",   SUBSTITUTE(SUBSTITUTE($A$2, "{tbl}", d_TblName), "{values_array}", Valores!A769), "")</f>
        <v>$this-&gt;insert ('{{%puestos}}', array('clave' =&gt; 440102, 'descr' =&gt; 'SUBCONTRALOR', 'nombre' =&gt; '', 'puesto_stps' =&gt; 'CONTRALOR', 'clave_stps' =&gt; 824030100, 'activo' =&gt; 1, 'id_rev' =&gt; 1, 'id_reg_cont' =&gt; 1, 'nivel' =&gt; 44, 'familia' =&gt; 1, 'labores' =&gt; 2, 'regimen' =&gt; 'C', 'clasif' =&gt; '44.01.02'));</v>
      </c>
    </row>
    <row r="770" spans="1:1" x14ac:dyDescent="0.25">
      <c r="A770" t="str">
        <f ca="1">IF(Valores!B770&lt;&gt;"",   SUBSTITUTE(SUBSTITUTE($A$2, "{tbl}", d_TblName), "{values_array}", Valores!A770), "")</f>
        <v>$this-&gt;insert ('{{%puestos}}', array('clave' =&gt; 450104, 'descr' =&gt; 'SUBCONTRALOR CORPORATIVO', 'nombre' =&gt; '', 'puesto_stps' =&gt; 'CONTRALOR', 'clave_stps' =&gt; 824030100, 'activo' =&gt; 1, 'id_rev' =&gt; 1, 'id_reg_cont' =&gt; 1, 'nivel' =&gt; 45, 'familia' =&gt; 1, 'labores' =&gt; 4, 'regimen' =&gt; 'C', 'clasif' =&gt; '45.01.04'));</v>
      </c>
    </row>
    <row r="771" spans="1:1" x14ac:dyDescent="0.25">
      <c r="A771" t="str">
        <f ca="1">IF(Valores!B771&lt;&gt;"",   SUBSTITUTE(SUBSTITUTE($A$2, "{tbl}", d_TblName), "{values_array}", Valores!A771), "")</f>
        <v>$this-&gt;insert ('{{%puestos}}', array('clave' =&gt; 411206, 'descr' =&gt; 'SUBCONTRALOR DE ORGANISMO SUBSIDIARIO', 'nombre' =&gt; '', 'puesto_stps' =&gt; 'CONTRALOR', 'clave_stps' =&gt; 824030100, 'activo' =&gt; 1, 'id_rev' =&gt; 1, 'id_reg_cont' =&gt; 1, 'nivel' =&gt; 41, 'familia' =&gt; 12, 'labores' =&gt; 6, 'regimen' =&gt; 'C', 'clasif' =&gt; '41.12.06'));</v>
      </c>
    </row>
    <row r="772" spans="1:1" x14ac:dyDescent="0.25">
      <c r="A772" t="str">
        <f ca="1">IF(Valores!B772&lt;&gt;"",   SUBSTITUTE(SUBSTITUTE($A$2, "{tbl}", d_TblName), "{values_array}", Valores!A772), "")</f>
        <v>$this-&gt;insert ('{{%puestos}}', array('clave' =&gt; 382104, 'descr' =&gt; 'SUBDIRECTOR ADMINISTRATIVO DE HOSPITAL CENTRAL O REGIONAL', 'nombre' =&gt; '', 'puesto_stps' =&gt; 'SUBDIRECTOR DE CLâ•NICA U HOSPITAL', 'clave_stps' =&gt; 914020300, 'activo' =&gt; 1, 'id_rev' =&gt; 1, 'id_reg_cont' =&gt; 1, 'nivel' =&gt; 38, 'familia' =&gt; 21, 'labores' =&gt; 4, 'regimen' =&gt; 'C', 'clasif' =&gt; '38.21.04'));</v>
      </c>
    </row>
    <row r="773" spans="1:1" x14ac:dyDescent="0.25">
      <c r="A773" t="str">
        <f ca="1">IF(Valores!B773&lt;&gt;"",   SUBSTITUTE(SUBSTITUTE($A$2, "{tbl}", d_TblName), "{values_array}", Valores!A773), "")</f>
        <v>$this-&gt;insert ('{{%puestos}}', array('clave' =&gt; 372104, 'descr' =&gt; 'SUBDIRECTOR ADMINISTRATIVO DE HOSPITAL GENERAL', 'nombre' =&gt; '', 'puesto_stps' =&gt; 'SUBDIRECTOR DE CLâ•NICA U HOSPITAL', 'clave_stps' =&gt; 914020300, 'activo' =&gt; 1, 'id_rev' =&gt; 1, 'id_reg_cont' =&gt; 1, 'nivel' =&gt; 37, 'familia' =&gt; 21, 'labores' =&gt; 4, 'regimen' =&gt; 'C', 'clasif' =&gt; '37.21.04'));</v>
      </c>
    </row>
    <row r="774" spans="1:1" x14ac:dyDescent="0.25">
      <c r="A774" t="str">
        <f ca="1">IF(Valores!B774&lt;&gt;"",   SUBSTITUTE(SUBSTITUTE($A$2, "{tbl}", d_TblName), "{values_array}", Valores!A774), "")</f>
        <v>$this-&gt;insert ('{{%puestos}}', array('clave' =&gt; 312101, 'descr' =&gt; 'SUBDIRECTOR DE CLINICA', 'nombre' =&gt; '', 'puesto_stps' =&gt; 'DIRECTOR DE CLâ•NICA U HOSPITAL', 'clave_stps' =&gt; 914020200, 'activo' =&gt; 1, 'id_rev' =&gt; 1, 'id_reg_cont' =&gt; 1, 'nivel' =&gt; 31, 'familia' =&gt; 21, 'labores' =&gt; 1, 'regimen' =&gt; 'C', 'clasif' =&gt; '31.21.01'));</v>
      </c>
    </row>
    <row r="775" spans="1:1" x14ac:dyDescent="0.25">
      <c r="A775" t="str">
        <f ca="1">IF(Valores!B775&lt;&gt;"",   SUBSTITUTE(SUBSTITUTE($A$2, "{tbl}", d_TblName), "{values_array}", Valores!A775), "")</f>
        <v>$this-&gt;insert ('{{%puestos}}', array('clave' =&gt; 302101, 'descr' =&gt; 'SUBDIRECTOR DE CONSULTORIO', 'nombre' =&gt; '', 'puesto_stps' =&gt; 'SUBDIRECTOR DE CLâ•NICA U HOSPITAL', 'clave_stps' =&gt; 914020300, 'activo' =&gt; 1, 'id_rev' =&gt; 1, 'id_reg_cont' =&gt; 1, 'nivel' =&gt; 30, 'familia' =&gt; 21, 'labores' =&gt; 1, 'regimen' =&gt; 'C', 'clasif' =&gt; '30.21.01'));</v>
      </c>
    </row>
    <row r="776" spans="1:1" x14ac:dyDescent="0.25">
      <c r="A776" t="str">
        <f ca="1">IF(Valores!B776&lt;&gt;"",   SUBSTITUTE(SUBSTITUTE($A$2, "{tbl}", d_TblName), "{values_array}", Valores!A776), "")</f>
        <v>$this-&gt;insert ('{{%puestos}}', array('clave' =&gt; 332102, 'descr' =&gt; 'SUBDIRECTOR DE HOSPITAL AUXILIAR', 'nombre' =&gt; '', 'puesto_stps' =&gt; 'DIRECTOR DE CLâ•NICA U HOSPITAL', 'clave_stps' =&gt; 914020200, 'activo' =&gt; 1, 'id_rev' =&gt; 1, 'id_reg_cont' =&gt; 1, 'nivel' =&gt; 33, 'familia' =&gt; 21, 'labores' =&gt; 2, 'regimen' =&gt; 'C', 'clasif' =&gt; '33.21.02'));</v>
      </c>
    </row>
    <row r="777" spans="1:1" x14ac:dyDescent="0.25">
      <c r="A777" t="str">
        <f ca="1">IF(Valores!B777&lt;&gt;"",   SUBSTITUTE(SUBSTITUTE($A$2, "{tbl}", d_TblName), "{values_array}", Valores!A777), "")</f>
        <v>$this-&gt;insert ('{{%puestos}}', array('clave' =&gt; 382102, 'descr' =&gt; 'SUBDIRECTOR MEDICO DE HOSPITAL CENTRAL O REGIONAL', 'nombre' =&gt; '', 'puesto_stps' =&gt; 'SUBDIRECTOR DE CLâ•NICA U HOSPITAL', 'clave_stps' =&gt; 914020300, 'activo' =&gt; 1, 'id_rev' =&gt; 1, 'id_reg_cont' =&gt; 1, 'nivel' =&gt; 38, 'familia' =&gt; 21, 'labores' =&gt; 2, 'regimen' =&gt; 'C', 'clasif' =&gt; '38.21.02'));</v>
      </c>
    </row>
    <row r="778" spans="1:1" x14ac:dyDescent="0.25">
      <c r="A778" t="str">
        <f ca="1">IF(Valores!B778&lt;&gt;"",   SUBSTITUTE(SUBSTITUTE($A$2, "{tbl}", d_TblName), "{values_array}", Valores!A778), "")</f>
        <v>$this-&gt;insert ('{{%puestos}}', array('clave' =&gt; 372102, 'descr' =&gt; 'SUBDIRECTOR MEDICO DE HOSPITAL GENERAL', 'nombre' =&gt; '', 'puesto_stps' =&gt; 'SUBDIRECTOR DE CLâ•NICA U HOSPITAL', 'clave_stps' =&gt; 914020300, 'activo' =&gt; 1, 'id_rev' =&gt; 1, 'id_reg_cont' =&gt; 1, 'nivel' =&gt; 37, 'familia' =&gt; 21, 'labores' =&gt; 2, 'regimen' =&gt; 'C', 'clasif' =&gt; '37.21.02'));</v>
      </c>
    </row>
    <row r="779" spans="1:1" x14ac:dyDescent="0.25">
      <c r="A779" t="str">
        <f ca="1">IF(Valores!B779&lt;&gt;"",   SUBSTITUTE(SUBSTITUTE($A$2, "{tbl}", d_TblName), "{values_array}", Valores!A779), "")</f>
        <v>$this-&gt;insert ('{{%puestos}}', array('clave' =&gt; 410105, 'descr' =&gt; 'SUBGERENTE', 'nombre' =&gt; '', 'puesto_stps' =&gt; 'ADMINISTRADOR', 'clave_stps' =&gt; 825080301, 'activo' =&gt; 1, 'id_rev' =&gt; 1, 'id_reg_cont' =&gt; 1, 'nivel' =&gt; 41, 'familia' =&gt; 1, 'labores' =&gt; 5, 'regimen' =&gt; 'C', 'clasif' =&gt; '41.01.05'));</v>
      </c>
    </row>
    <row r="780" spans="1:1" x14ac:dyDescent="0.25">
      <c r="A780" t="str">
        <f ca="1">IF(Valores!B780&lt;&gt;"",   SUBSTITUTE(SUBSTITUTE($A$2, "{tbl}", d_TblName), "{values_array}", Valores!A780), "")</f>
        <v>$this-&gt;insert ('{{%puestos}}', array('clave' =&gt; 305102, 'descr' =&gt; 'SUBJEFE ""A"" DE BRIGADA DE EXPLORACION', 'nombre' =&gt; '', 'puesto_stps' =&gt; 'JEFE DE BRIGADA', 'clave_stps' =&gt; 113040101, 'activo' =&gt; 1, 'id_rev' =&gt; 1, 'id_reg_cont' =&gt; 1, 'nivel' =&gt; 30, 'familia' =&gt; 51, 'labores' =&gt; 2, 'regimen' =&gt; 'C', 'clasif' =&gt; '30.51.02'));</v>
      </c>
    </row>
    <row r="781" spans="1:1" x14ac:dyDescent="0.25">
      <c r="A781" t="str">
        <f ca="1">IF(Valores!B781&lt;&gt;"",   SUBSTITUTE(SUBSTITUTE($A$2, "{tbl}", d_TblName), "{values_array}", Valores!A781), "")</f>
        <v>$this-&gt;insert ('{{%puestos}}', array('clave' =&gt; 254403, 'descr' =&gt; 'SUBJEFE ""A"" DE SECCIÃ‹N', 'nombre' =&gt; '', 'puesto_stps' =&gt; 'JEFE DE SISTEMAS (INFORMâ”´TICA)', 'clave_stps' =&gt; 443010100, 'activo' =&gt; 1, 'id_rev' =&gt; 1, 'id_reg_cont' =&gt; 2, 'nivel' =&gt; 25, 'familia' =&gt; 44, 'labores' =&gt; 3, 'regimen' =&gt; 'S', 'clasif' =&gt; '25.44.03'));</v>
      </c>
    </row>
    <row r="782" spans="1:1" x14ac:dyDescent="0.25">
      <c r="A782" t="str">
        <f ca="1">IF(Valores!B782&lt;&gt;"",   SUBSTITUTE(SUBSTITUTE($A$2, "{tbl}", d_TblName), "{values_array}", Valores!A782), "")</f>
        <v>$this-&gt;insert ('{{%puestos}}', array('clave' =&gt; 332107, 'descr' =&gt; 'SUBJEFE DE CONSULTA EXTERNA DE HOSPITAL CENTRAL', 'nombre' =&gt; '', 'puesto_stps' =&gt; 'MEDICO GENERAL', 'clave_stps' =&gt; 914080200, 'activo' =&gt; 1, 'id_rev' =&gt; 1, 'id_reg_cont' =&gt; 1, 'nivel' =&gt; 33, 'familia' =&gt; 21, 'labores' =&gt; 7, 'regimen' =&gt; 'C', 'clasif' =&gt; '33.21.07'));</v>
      </c>
    </row>
    <row r="783" spans="1:1" x14ac:dyDescent="0.25">
      <c r="A783" t="str">
        <f ca="1">IF(Valores!B783&lt;&gt;"",   SUBSTITUTE(SUBSTITUTE($A$2, "{tbl}", d_TblName), "{values_array}", Valores!A783), "")</f>
        <v>$this-&gt;insert ('{{%puestos}}', array('clave' =&gt; 322107, 'descr' =&gt; 'SUBJEFE DE CONSULTA EXTERNA DE HOSPITAL REGIONAL', 'nombre' =&gt; '', 'puesto_stps' =&gt; 'MEDICO GENERAL', 'clave_stps' =&gt; 914080200, 'activo' =&gt; 1, 'id_rev' =&gt; 1, 'id_reg_cont' =&gt; 1, 'nivel' =&gt; 32, 'familia' =&gt; 21, 'labores' =&gt; 7, 'regimen' =&gt; 'C', 'clasif' =&gt; '32.21.07'));</v>
      </c>
    </row>
    <row r="784" spans="1:1" x14ac:dyDescent="0.25">
      <c r="A784" t="str">
        <f ca="1">IF(Valores!B784&lt;&gt;"",   SUBSTITUTE(SUBSTITUTE($A$2, "{tbl}", d_TblName), "{values_array}", Valores!A784), "")</f>
        <v>$this-&gt;insert ('{{%puestos}}', array('clave' =&gt; 403101, 'descr' =&gt; 'SUPERINTENDENTE DE TERMINAL DE ALMACENAMIENTO Y DISTRIBUCION ""A""', 'nombre' =&gt; '', 'puesto_stps' =&gt; 'JEFE DE ALMACEN', 'clave_stps' =&gt; 822020800, 'activo' =&gt; 1, 'id_rev' =&gt; 1, 'id_reg_cont' =&gt; 1, 'nivel' =&gt; 40, 'familia' =&gt; 31, 'labores' =&gt; 1, 'regimen' =&gt; 'C', 'clasif' =&gt; '40.31.01'));</v>
      </c>
    </row>
    <row r="785" spans="1:1" x14ac:dyDescent="0.25">
      <c r="A785" t="str">
        <f ca="1">IF(Valores!B785&lt;&gt;"",   SUBSTITUTE(SUBSTITUTE($A$2, "{tbl}", d_TblName), "{values_array}", Valores!A785), "")</f>
        <v>$this-&gt;insert ('{{%puestos}}', array('clave' =&gt; 393101, 'descr' =&gt; 'SUPERINTENDENTE DE TERMINAL DE ALMACENAMIENTO Y DISTRIBUCION ""B""', 'nombre' =&gt; '', 'puesto_stps' =&gt; 'JEFE DE ALMACEN', 'clave_stps' =&gt; 822020800, 'activo' =&gt; 1, 'id_rev' =&gt; 1, 'id_reg_cont' =&gt; 1, 'nivel' =&gt; 39, 'familia' =&gt; 31, 'labores' =&gt; 1, 'regimen' =&gt; 'C', 'clasif' =&gt; '39.31.01'));</v>
      </c>
    </row>
    <row r="786" spans="1:1" x14ac:dyDescent="0.25">
      <c r="A786" t="str">
        <f ca="1">IF(Valores!B786&lt;&gt;"",   SUBSTITUTE(SUBSTITUTE($A$2, "{tbl}", d_TblName), "{values_array}", Valores!A786), "")</f>
        <v>$this-&gt;insert ('{{%puestos}}', array('clave' =&gt; 383101, 'descr' =&gt; 'SUPERINTENDENTE DE TERMINAL DE ALMACENAMIENTO Y DISTRIBUCION ""C""', 'nombre' =&gt; '', 'puesto_stps' =&gt; 'JEFE DE ALMACEN', 'clave_stps' =&gt; 822020800, 'activo' =&gt; 1, 'id_rev' =&gt; 1, 'id_reg_cont' =&gt; 1, 'nivel' =&gt; 38, 'familia' =&gt; 31, 'labores' =&gt; 1, 'regimen' =&gt; 'C', 'clasif' =&gt; '38.31.01'));</v>
      </c>
    </row>
    <row r="787" spans="1:1" x14ac:dyDescent="0.25">
      <c r="A787" t="str">
        <f ca="1">IF(Valores!B787&lt;&gt;"",   SUBSTITUTE(SUBSTITUTE($A$2, "{tbl}", d_TblName), "{values_array}", Valores!A787), "")</f>
        <v>$this-&gt;insert ('{{%puestos}}', array('clave' =&gt; 381503, 'descr' =&gt; 'SUPERINTENDENTE DE VENTAS ""A""', 'nombre' =&gt; '', 'puesto_stps' =&gt; 'EJECUTIVO DE VENTAS', 'clave_stps' =&gt; 714020101, 'activo' =&gt; 1, 'id_rev' =&gt; 1, 'id_reg_cont' =&gt; 1, 'nivel' =&gt; 38, 'familia' =&gt; 15, 'labores' =&gt; 3, 'regimen' =&gt; 'C', 'clasif' =&gt; '38.15.03'));</v>
      </c>
    </row>
    <row r="788" spans="1:1" x14ac:dyDescent="0.25">
      <c r="A788" t="str">
        <f ca="1">IF(Valores!B788&lt;&gt;"",   SUBSTITUTE(SUBSTITUTE($A$2, "{tbl}", d_TblName), "{values_array}", Valores!A788), "")</f>
        <v>$this-&gt;insert ('{{%puestos}}', array('clave' =&gt; 371503, 'descr' =&gt; 'SUPERINTENDENTE DE VENTAS ""B""', 'nombre' =&gt; '', 'puesto_stps' =&gt; 'EJECUTIVO DE VENTAS', 'clave_stps' =&gt; 714020101, 'activo' =&gt; 1, 'id_rev' =&gt; 1, 'id_reg_cont' =&gt; 1, 'nivel' =&gt; 37, 'familia' =&gt; 15, 'labores' =&gt; 3, 'regimen' =&gt; 'C', 'clasif' =&gt; '37.15.03'));</v>
      </c>
    </row>
    <row r="789" spans="1:1" x14ac:dyDescent="0.25">
      <c r="A789" t="str">
        <f ca="1">IF(Valores!B789&lt;&gt;"",   SUBSTITUTE(SUBSTITUTE($A$2, "{tbl}", d_TblName), "{values_array}", Valores!A789), "")</f>
        <v>$this-&gt;insert ('{{%puestos}}', array('clave' =&gt; 361503, 'descr' =&gt; 'SUPERINTENDENTE DE VENTAS ""C""', 'nombre' =&gt; '', 'puesto_stps' =&gt; 'EJECUTIVO DE VENTAS', 'clave_stps' =&gt; 714020101, 'activo' =&gt; 1, 'id_rev' =&gt; 1, 'id_reg_cont' =&gt; 1, 'nivel' =&gt; 36, 'familia' =&gt; 15, 'labores' =&gt; 3, 'regimen' =&gt; 'C', 'clasif' =&gt; '36.15.03'));</v>
      </c>
    </row>
    <row r="790" spans="1:1" x14ac:dyDescent="0.25">
      <c r="A790" t="str">
        <f ca="1">IF(Valores!B790&lt;&gt;"",   SUBSTITUTE(SUBSTITUTE($A$2, "{tbl}", d_TblName), "{values_array}", Valores!A790), "")</f>
        <v>$this-&gt;insert ('{{%puestos}}', array('clave' =&gt; 325834, 'descr' =&gt; 'SUPERVISOR ""A"" DE PLANTAS FUERZA Y SERVICIOS AUXILIARES (SISTEMA DE CONTROL DISTRIBUIDO/AVANZADO)', 'nombre' =&gt; '', 'puesto_stps' =&gt; 'SUPERVISOR-OPERADOR DE PLANTA', 'clave_stps' =&gt; 222010101, 'activo' =&gt; 1, 'id_rev' =&gt; 1, 'id_reg_cont' =&gt; 2, 'nivel' =&gt; 32, 'familia' =&gt; 58, 'labores' =&gt; 34, 'regimen' =&gt; 'S', 'clasif' =&gt; '32.58.34'));</v>
      </c>
    </row>
    <row r="791" spans="1:1" x14ac:dyDescent="0.25">
      <c r="A791" t="str">
        <f ca="1">IF(Valores!B791&lt;&gt;"",   SUBSTITUTE(SUBSTITUTE($A$2, "{tbl}", d_TblName), "{values_array}", Valores!A791), "")</f>
        <v>$this-&gt;insert ('{{%puestos}}', array('clave' =&gt; 303201, 'descr' =&gt; 'SUPERVISOR ""A"" ESPECIALIDAD TECNICA-INGENIERIA Y CONSTRUCCION', 'nombre' =&gt; '', 'puesto_stps' =&gt; 'TECNICO EN CONSTRUCCION', 'clave_stps' =&gt; 313040600, 'activo' =&gt; 1, 'id_rev' =&gt; 1, 'id_reg_cont' =&gt; 1, 'nivel' =&gt; 30, 'familia' =&gt; 32, 'labores' =&gt; 1, 'regimen' =&gt; 'C', 'clasif' =&gt; '30.32.01'));</v>
      </c>
    </row>
    <row r="792" spans="1:1" x14ac:dyDescent="0.25">
      <c r="A792" t="str">
        <f ca="1">IF(Valores!B792&lt;&gt;"",   SUBSTITUTE(SUBSTITUTE($A$2, "{tbl}", d_TblName), "{values_array}", Valores!A792), "")</f>
        <v>$this-&gt;insert ('{{%puestos}}', array('clave' =&gt; 293201, 'descr' =&gt; 'SUPERVISOR ""B"" ESPECIALIDAD Tâ•”CNICA INGENIERIA Y CONSTRUCCION', 'nombre' =&gt; '', 'puesto_stps' =&gt; 'TECNICO EN CONSTRUCCION', 'clave_stps' =&gt; 313040600, 'activo' =&gt; 1, 'id_rev' =&gt; 1, 'id_reg_cont' =&gt; 1, 'nivel' =&gt; 29, 'familia' =&gt; 32, 'labores' =&gt; 1, 'regimen' =&gt; 'C', 'clasif' =&gt; '29.32.01'));</v>
      </c>
    </row>
    <row r="793" spans="1:1" x14ac:dyDescent="0.25">
      <c r="A793" t="str">
        <f ca="1">IF(Valores!B793&lt;&gt;"",   SUBSTITUTE(SUBSTITUTE($A$2, "{tbl}", d_TblName), "{values_array}", Valores!A793), "")</f>
        <v>$this-&gt;insert ('{{%puestos}}', array('clave' =&gt; 285706, 'descr' =&gt; 'SUPERVISOR ""A"" DE AREAS DE ELABORACION', 'nombre' =&gt; '', 'puesto_stps' =&gt; 'SUPERVISOR-OPERADOR DE PLANTA', 'clave_stps' =&gt; 222010101, 'activo' =&gt; 1, 'id_rev' =&gt; 1, 'id_reg_cont' =&gt; 2, 'nivel' =&gt; 28, 'familia' =&gt; 57, 'labores' =&gt; 6, 'regimen' =&gt; 'S', 'clasif' =&gt; '28.57.06'));</v>
      </c>
    </row>
    <row r="794" spans="1:1" x14ac:dyDescent="0.25">
      <c r="A794" t="str">
        <f ca="1">IF(Valores!B794&lt;&gt;"",   SUBSTITUTE(SUBSTITUTE($A$2, "{tbl}", d_TblName), "{values_array}", Valores!A794), "")</f>
        <v>$this-&gt;insert ('{{%puestos}}', array('clave' =&gt; 275704, 'descr' =&gt; 'SUPERVISOR ""A"" DEAREAS DE SERVICIOS AUXILIARES', 'nombre' =&gt; '', 'puesto_stps' =&gt; 'SUPERVISOR-OPERADOR DE PLANTA', 'clave_stps' =&gt; 222010101, 'activo' =&gt; 1, 'id_rev' =&gt; 1, 'id_reg_cont' =&gt; 2, 'nivel' =&gt; 27, 'familia' =&gt; 57, 'labores' =&gt; 4, 'regimen' =&gt; 'S', 'clasif' =&gt; '27.57.04'));</v>
      </c>
    </row>
    <row r="795" spans="1:1" x14ac:dyDescent="0.25">
      <c r="A795" t="str">
        <f ca="1">IF(Valores!B795&lt;&gt;"",   SUBSTITUTE(SUBSTITUTE($A$2, "{tbl}", d_TblName), "{values_array}", Valores!A795), "")</f>
        <v>$this-&gt;insert ('{{%puestos}}', array('clave' =&gt; 265601, 'descr' =&gt; 'SUPERVISOR ""A"" DE LABORATORIO', 'nombre' =&gt; '', 'puesto_stps' =&gt; 'LABORATORISTA QUâ•MICO INDUSTRIAL', 'clave_stps' =&gt; 1113020100, 'activo' =&gt; 1, 'id_rev' =&gt; 1, 'id_reg_cont' =&gt; 2, 'nivel' =&gt; 26, 'familia' =&gt; 56, 'labores' =&gt; 1, 'regimen' =&gt; 'S', 'clasif' =&gt; '26.56.01'));</v>
      </c>
    </row>
    <row r="796" spans="1:1" x14ac:dyDescent="0.25">
      <c r="A796" t="str">
        <f ca="1">IF(Valores!B796&lt;&gt;"",   SUBSTITUTE(SUBSTITUTE($A$2, "{tbl}", d_TblName), "{values_array}", Valores!A796), "")</f>
        <v>$this-&gt;insert ('{{%puestos}}', array('clave' =&gt; 325733, 'descr' =&gt; 'SUPERVISOR ""A"" DE PLANTAS PROCESO (SISTEMA DE CONTROL DISTRIBUIDO/AVANZADO)', 'nombre' =&gt; '', 'puesto_stps' =&gt; 'SUPERVISOR-OPERADOR DE PLANTA', 'clave_stps' =&gt; 222010101, 'activo' =&gt; 1, 'id_rev' =&gt; 1, 'id_reg_cont' =&gt; 2, 'nivel' =&gt; 32, 'familia' =&gt; 57, 'labores' =&gt; 33, 'regimen' =&gt; 'S', 'clasif' =&gt; '32.57.33'));</v>
      </c>
    </row>
    <row r="797" spans="1:1" x14ac:dyDescent="0.25">
      <c r="A797" t="str">
        <f ca="1">IF(Valores!B797&lt;&gt;"",   SUBSTITUTE(SUBSTITUTE($A$2, "{tbl}", d_TblName), "{values_array}", Valores!A797), "")</f>
        <v>$this-&gt;insert ('{{%puestos}}', array('clave' =&gt; 314415, 'descr' =&gt; 'SUPERVISOR ""A"" DE SISTEMAS ADMINISTRATIVOS', 'nombre' =&gt; '', 'puesto_stps' =&gt; 'CONSULTOR DE SISTEMAS ADMINISTRATIVOS', 'clave_stps' =&gt; 825010400, 'activo' =&gt; 1, 'id_rev' =&gt; 1, 'id_reg_cont' =&gt; 2, 'nivel' =&gt; 31, 'familia' =&gt; 44, 'labores' =&gt; 15, 'regimen' =&gt; 'S', 'clasif' =&gt; '31.44.15'));</v>
      </c>
    </row>
    <row r="798" spans="1:1" x14ac:dyDescent="0.25">
      <c r="A798" t="str">
        <f ca="1">IF(Valores!B798&lt;&gt;"",   SUBSTITUTE(SUBSTITUTE($A$2, "{tbl}", d_TblName), "{values_array}", Valores!A798), "")</f>
        <v>$this-&gt;insert ('{{%puestos}}', array('clave' =&gt; 275706, 'descr' =&gt; 'SUPERVISOR ""B"" DEAREAS DE ELABORACION', 'nombre' =&gt; '', 'puesto_stps' =&gt; 'SUPERVISOR-OPERADOR DE PLANTA', 'clave_stps' =&gt; 222010101, 'activo' =&gt; 1, 'id_rev' =&gt; 1, 'id_reg_cont' =&gt; 2, 'nivel' =&gt; 27, 'familia' =&gt; 57, 'labores' =&gt; 6, 'regimen' =&gt; 'S', 'clasif' =&gt; '27.57.06'));</v>
      </c>
    </row>
    <row r="799" spans="1:1" x14ac:dyDescent="0.25">
      <c r="A799" t="str">
        <f ca="1">IF(Valores!B799&lt;&gt;"",   SUBSTITUTE(SUBSTITUTE($A$2, "{tbl}", d_TblName), "{values_array}", Valores!A799), "")</f>
        <v>$this-&gt;insert ('{{%puestos}}', array('clave' =&gt; 265704, 'descr' =&gt; 'SUPERVISOR ""B"" DEAREAS DE SERVICIOS AUXILIARES', 'nombre' =&gt; '', 'puesto_stps' =&gt; 'SUPERVISOR-OPERADOR DE PLANTA', 'clave_stps' =&gt; 222010101, 'activo' =&gt; 1, 'id_rev' =&gt; 1, 'id_reg_cont' =&gt; 2, 'nivel' =&gt; 26, 'familia' =&gt; 57, 'labores' =&gt; 4, 'regimen' =&gt; 'S', 'clasif' =&gt; '26.57.04'));</v>
      </c>
    </row>
    <row r="800" spans="1:1" x14ac:dyDescent="0.25">
      <c r="A800" t="str">
        <f ca="1">IF(Valores!B800&lt;&gt;"",   SUBSTITUTE(SUBSTITUTE($A$2, "{tbl}", d_TblName), "{values_array}", Valores!A800), "")</f>
        <v>$this-&gt;insert ('{{%puestos}}', array('clave' =&gt; 255601, 'descr' =&gt; 'SUPERVISOR ""B"" DE LABORATORIO', 'nombre' =&gt; '', 'puesto_stps' =&gt; 'LABORATORISTA QUâ•MICO INDUSTRIAL', 'clave_stps' =&gt; 1113020100, 'activo' =&gt; 1, 'id_rev' =&gt; 1, 'id_reg_cont' =&gt; 2, 'nivel' =&gt; 25, 'familia' =&gt; 56, 'labores' =&gt; 1, 'regimen' =&gt; 'S', 'clasif' =&gt; '25.56.01'));</v>
      </c>
    </row>
    <row r="801" spans="1:1" x14ac:dyDescent="0.25">
      <c r="A801" t="str">
        <f ca="1">IF(Valores!B801&lt;&gt;"",   SUBSTITUTE(SUBSTITUTE($A$2, "{tbl}", d_TblName), "{values_array}", Valores!A801), "")</f>
        <v>$this-&gt;insert ('{{%puestos}}', array('clave' =&gt; 315834, 'descr' =&gt; 'SUPERVISOR ""B"" DE PLANTAS FUERZA Y SERVICIOS AUXILIARES (SISTEMA DE CONTROL DISTRIBUIDO/AVANZADO)', 'nombre' =&gt; '', 'puesto_stps' =&gt; 'SUPERVISOR-OPERADOR DE PLANTA', 'clave_stps' =&gt; 222010101, 'activo' =&gt; 1, 'id_rev' =&gt; 1, 'id_reg_cont' =&gt; 2, 'nivel' =&gt; 31, 'familia' =&gt; 58, 'labores' =&gt; 34, 'regimen' =&gt; 'S', 'clasif' =&gt; '31.58.34'));</v>
      </c>
    </row>
    <row r="802" spans="1:1" x14ac:dyDescent="0.25">
      <c r="A802" t="str">
        <f ca="1">IF(Valores!B802&lt;&gt;"",   SUBSTITUTE(SUBSTITUTE($A$2, "{tbl}", d_TblName), "{values_array}", Valores!A802), "")</f>
        <v>$this-&gt;insert ('{{%puestos}}', array('clave' =&gt; 315733, 'descr' =&gt; 'SUPERVISOR ""B"" DE PLANTAS PROCESO (SISTEMA DE CONTROL DISTRIBUIDO/AVANZADO)', 'nombre' =&gt; '', 'puesto_stps' =&gt; 'SUPERVISOR-OPERADOR DE PLANTA', 'clave_stps' =&gt; 222010101, 'activo' =&gt; 1, 'id_rev' =&gt; 1, 'id_reg_cont' =&gt; 2, 'nivel' =&gt; 31, 'familia' =&gt; 57, 'labores' =&gt; 33, 'regimen' =&gt; 'S', 'clasif' =&gt; '31.57.33'));</v>
      </c>
    </row>
    <row r="803" spans="1:1" x14ac:dyDescent="0.25">
      <c r="A803" t="str">
        <f ca="1">IF(Valores!B803&lt;&gt;"",   SUBSTITUTE(SUBSTITUTE($A$2, "{tbl}", d_TblName), "{values_array}", Valores!A803), "")</f>
        <v>$this-&gt;insert ('{{%puestos}}', array('clave' =&gt; 304415, 'descr' =&gt; 'SUPERVISOR ""B"" DE SISTEMAS ADMINISTRATIVOS', 'nombre' =&gt; '', 'puesto_stps' =&gt; 'CONSULTOR DE SISTEMAS ADMINISTRATIVOS', 'clave_stps' =&gt; 825010400, 'activo' =&gt; 1, 'id_rev' =&gt; 1, 'id_reg_cont' =&gt; 2, 'nivel' =&gt; 30, 'familia' =&gt; 44, 'labores' =&gt; 15, 'regimen' =&gt; 'S', 'clasif' =&gt; '30.44.15'));</v>
      </c>
    </row>
    <row r="804" spans="1:1" x14ac:dyDescent="0.25">
      <c r="A804" t="str">
        <f ca="1">IF(Valores!B804&lt;&gt;"",   SUBSTITUTE(SUBSTITUTE($A$2, "{tbl}", d_TblName), "{values_array}", Valores!A804), "")</f>
        <v>$this-&gt;insert ('{{%puestos}}', array('clave' =&gt; 265706, 'descr' =&gt; 'SUPERVISOR ""C"" DEAREAS DE ELABORACION', 'nombre' =&gt; '', 'puesto_stps' =&gt; 'SUPERVISOR-OPERADOR DE PLANTA', 'clave_stps' =&gt; 222010101, 'activo' =&gt; 1, 'id_rev' =&gt; 1, 'id_reg_cont' =&gt; 2, 'nivel' =&gt; 26, 'familia' =&gt; 57, 'labores' =&gt; 6, 'regimen' =&gt; 'S', 'clasif' =&gt; '26.57.06'));</v>
      </c>
    </row>
    <row r="805" spans="1:1" x14ac:dyDescent="0.25">
      <c r="A805" t="str">
        <f ca="1">IF(Valores!B805&lt;&gt;"",   SUBSTITUTE(SUBSTITUTE($A$2, "{tbl}", d_TblName), "{values_array}", Valores!A805), "")</f>
        <v>$this-&gt;insert ('{{%puestos}}', array('clave' =&gt; 255704, 'descr' =&gt; 'SUPERVISOR ""C"" DEAREAS DE SERVICIO AUXILIARES', 'nombre' =&gt; '', 'puesto_stps' =&gt; 'SUPERVISOR-OPERADOR DE PLANTA', 'clave_stps' =&gt; 222010101, 'activo' =&gt; 1, 'id_rev' =&gt; 1, 'id_reg_cont' =&gt; 2, 'nivel' =&gt; 25, 'familia' =&gt; 57, 'labores' =&gt; 4, 'regimen' =&gt; 'S', 'clasif' =&gt; '25.57.04'));</v>
      </c>
    </row>
    <row r="806" spans="1:1" x14ac:dyDescent="0.25">
      <c r="A806" t="str">
        <f ca="1">IF(Valores!B806&lt;&gt;"",   SUBSTITUTE(SUBSTITUTE($A$2, "{tbl}", d_TblName), "{values_array}", Valores!A806), "")</f>
        <v>$this-&gt;insert ('{{%puestos}}', array('clave' =&gt; 245601, 'descr' =&gt; 'SUPERVISOR ""C"" DE LABORATORIO', 'nombre' =&gt; '', 'puesto_stps' =&gt; 'LABORATORISTA QUâ•MICO INDUSTRIAL', 'clave_stps' =&gt; 1113020100, 'activo' =&gt; 1, 'id_rev' =&gt; 1, 'id_reg_cont' =&gt; 2, 'nivel' =&gt; 24, 'familia' =&gt; 56, 'labores' =&gt; 1, 'regimen' =&gt; 'S', 'clasif' =&gt; '24.56.01'));</v>
      </c>
    </row>
    <row r="807" spans="1:1" x14ac:dyDescent="0.25">
      <c r="A807" t="str">
        <f ca="1">IF(Valores!B807&lt;&gt;"",   SUBSTITUTE(SUBSTITUTE($A$2, "{tbl}", d_TblName), "{values_array}", Valores!A807), "")</f>
        <v>$this-&gt;insert ('{{%puestos}}', array('clave' =&gt; 294415, 'descr' =&gt; 'SUPERVISOR ""C"" DE SISTEMAS ADMINISTRATIVOS', 'nombre' =&gt; '', 'puesto_stps' =&gt; 'CONSULTOR DE SISTEMAS ADMINISTRATIVOS', 'clave_stps' =&gt; 825010400, 'activo' =&gt; 1, 'id_rev' =&gt; 1, 'id_reg_cont' =&gt; 2, 'nivel' =&gt; 29, 'familia' =&gt; 44, 'labores' =&gt; 15, 'regimen' =&gt; 'S', 'clasif' =&gt; '29.44.15'));</v>
      </c>
    </row>
    <row r="808" spans="1:1" x14ac:dyDescent="0.25">
      <c r="A808" t="str">
        <f ca="1">IF(Valores!B808&lt;&gt;"",   SUBSTITUTE(SUBSTITUTE($A$2, "{tbl}", d_TblName), "{values_array}", Valores!A808), "")</f>
        <v>$this-&gt;insert ('{{%puestos}}', array('clave' =&gt; 245704, 'descr' =&gt; 'SUPERVISOR ""D"" DEAREAS DE SERVICIO AUXILIARES', 'nombre' =&gt; '', 'puesto_stps' =&gt; 'SUPERVISOR-OPERADOR DE PLANTA', 'clave_stps' =&gt; 222010101, 'activo' =&gt; 1, 'id_rev' =&gt; 1, 'id_reg_cont' =&gt; 2, 'nivel' =&gt; 24, 'familia' =&gt; 57, 'labores' =&gt; 4, 'regimen' =&gt; 'S', 'clasif' =&gt; '24.57.04'));</v>
      </c>
    </row>
    <row r="809" spans="1:1" x14ac:dyDescent="0.25">
      <c r="A809" t="str">
        <f ca="1">IF(Valores!B809&lt;&gt;"",   SUBSTITUTE(SUBSTITUTE($A$2, "{tbl}", d_TblName), "{values_array}", Valores!A809), "")</f>
        <v>$this-&gt;insert ('{{%puestos}}', array('clave' =&gt; 295432, 'descr' =&gt; 'SUPERVISOR DE BOMBEO Y ALMACENAMIENTO', 'nombre' =&gt; '', 'puesto_stps' =&gt; 'OPERADOR DE BOMBAS', 'clave_stps' =&gt; 252020100, 'activo' =&gt; 1, 'id_rev' =&gt; 1, 'id_reg_cont' =&gt; 2, 'nivel' =&gt; 29, 'familia' =&gt; 54, 'labores' =&gt; 32, 'regimen' =&gt; 'S', 'clasif' =&gt; '29.54.32'));</v>
      </c>
    </row>
    <row r="810" spans="1:1" x14ac:dyDescent="0.25">
      <c r="A810" t="str">
        <f ca="1">IF(Valores!B810&lt;&gt;"",   SUBSTITUTE(SUBSTITUTE($A$2, "{tbl}", d_TblName), "{values_array}", Valores!A810), "")</f>
        <v>$this-&gt;insert ('{{%puestos}}', array('clave' =&gt; 303762, 'descr' =&gt; 'SUPERVISOR DE ENFERMERIA HOSPITAL CENTRAL', 'nombre' =&gt; '', 'puesto_stps' =&gt; 'JEFE DE ENFERMERIA', 'clave_stps' =&gt; 913070100, 'activo' =&gt; 1, 'id_rev' =&gt; 1, 'id_reg_cont' =&gt; 1, 'nivel' =&gt; 30, 'familia' =&gt; 37, 'labores' =&gt; 62, 'regimen' =&gt; 'C', 'clasif' =&gt; '30.37.62'));</v>
      </c>
    </row>
    <row r="811" spans="1:1" x14ac:dyDescent="0.25">
      <c r="A811" t="str">
        <f ca="1">IF(Valores!B811&lt;&gt;"",   SUBSTITUTE(SUBSTITUTE($A$2, "{tbl}", d_TblName), "{values_array}", Valores!A811), "")</f>
        <v>$this-&gt;insert ('{{%puestos}}', array('clave' =&gt; 272905, 'descr' =&gt; 'SUPERVISOR DE ESTACIONES DE CAPTACION DE DATOS', 'nombre' =&gt; '', 'puesto_stps' =&gt; 'SUPERVISOR DE â”´REA DE CAPTURA', 'clave_stps' =&gt; 443010300, 'activo' =&gt; 1, 'id_rev' =&gt; 1, 'id_reg_cont' =&gt; 2, 'nivel' =&gt; 27, 'familia' =&gt; 29, 'labores' =&gt; 5, 'regimen' =&gt; 'S', 'clasif' =&gt; '27.29.05'));</v>
      </c>
    </row>
    <row r="812" spans="1:1" x14ac:dyDescent="0.25">
      <c r="A812" t="str">
        <f ca="1">IF(Valores!B812&lt;&gt;"",   SUBSTITUTE(SUBSTITUTE($A$2, "{tbl}", d_TblName), "{values_array}", Valores!A812), "")</f>
        <v>$this-&gt;insert ('{{%puestos}}', array('clave' =&gt; 257204, 'descr' =&gt; 'SUPERVISOR DE INSTALACIÃ‹N Y SERVICIO CONTRAINCENDIO', 'nombre' =&gt; '', 'puesto_stps' =&gt; 'COMANDANTE DE BOMBEROS', 'clave_stps' =&gt; 943020100, 'activo' =&gt; 1, 'id_rev' =&gt; 1, 'id_reg_cont' =&gt; 2, 'nivel' =&gt; 25, 'familia' =&gt; 72, 'labores' =&gt; 4, 'regimen' =&gt; 'S', 'clasif' =&gt; '25.72.04'));</v>
      </c>
    </row>
    <row r="813" spans="1:1" x14ac:dyDescent="0.25">
      <c r="A813" t="str">
        <f ca="1">IF(Valores!B813&lt;&gt;"",   SUBSTITUTE(SUBSTITUTE($A$2, "{tbl}", d_TblName), "{values_array}", Valores!A813), "")</f>
        <v>$this-&gt;insert ('{{%puestos}}', array('clave' =&gt; 285316, 'descr' =&gt; 'SUPERVISOR DE MANTENIMIENTO DE EQUIPOS DE TERMINACION Y REPARACION DE POZOS', 'nombre' =&gt; '', 'puesto_stps' =&gt; 'SUPERVISOR DE EQUIPO DE PERFORACION DE POZOS PETROLEROS', 'clave_stps' =&gt; 223030200, 'activo' =&gt; 1, 'id_rev' =&gt; 1, 'id_reg_cont' =&gt; 2, 'nivel' =&gt; 28, 'familia' =&gt; 53, 'labores' =&gt; 16, 'regimen' =&gt; 'S', 'clasif' =&gt; '28.53.16'));</v>
      </c>
    </row>
    <row r="814" spans="1:1" x14ac:dyDescent="0.25">
      <c r="A814" t="str">
        <f ca="1">IF(Valores!B814&lt;&gt;"",   SUBSTITUTE(SUBSTITUTE($A$2, "{tbl}", d_TblName), "{values_array}", Valores!A814), "")</f>
        <v>$this-&gt;insert ('{{%puestos}}', array('clave' =&gt; 306302, 'descr' =&gt; 'SUPERVISOR DE MANTENIMIENTO DE TALLERES (REFINERIA MADERO)', 'nombre' =&gt; '', 'puesto_stps' =&gt; 'TECNICO EN MANTENIMIENTO INDUSTRIAL', 'clave_stps' =&gt; 413110500, 'activo' =&gt; 1, 'id_rev' =&gt; 1, 'id_reg_cont' =&gt; 2, 'nivel' =&gt; 30, 'familia' =&gt; 63, 'labores' =&gt; 2, 'regimen' =&gt; 'S', 'clasif' =&gt; '30.63.02'));</v>
      </c>
    </row>
    <row r="815" spans="1:1" x14ac:dyDescent="0.25">
      <c r="A815" t="str">
        <f ca="1">IF(Valores!B815&lt;&gt;"",   SUBSTITUTE(SUBSTITUTE($A$2, "{tbl}", d_TblName), "{values_array}", Valores!A815), "")</f>
        <v>$this-&gt;insert ('{{%puestos}}', array('clave' =&gt; 275306, 'descr' =&gt; 'SUPERVISOR DE MANTENIMIENTO ELECTRICO', 'nombre' =&gt; '', 'puesto_stps' =&gt; 'TECNICO ELECTRICISTA (MANTENIMIENTO)', 'clave_stps' =&gt; 423040400, 'activo' =&gt; 1, 'id_rev' =&gt; 1, 'id_reg_cont' =&gt; 2, 'nivel' =&gt; 27, 'familia' =&gt; 53, 'labores' =&gt; 6, 'regimen' =&gt; 'S', 'clasif' =&gt; '27.53.06'));</v>
      </c>
    </row>
    <row r="816" spans="1:1" x14ac:dyDescent="0.25">
      <c r="A816" t="str">
        <f ca="1">IF(Valores!B816&lt;&gt;"",   SUBSTITUTE(SUBSTITUTE($A$2, "{tbl}", d_TblName), "{values_array}", Valores!A816), "")</f>
        <v>$this-&gt;insert ('{{%puestos}}', array('clave' =&gt; 286303, 'descr' =&gt; 'SUPERVISOR DE MANTENIMIENTO ELECTRICO (EQUIPOS MARITIMOS DE PRODUCCION)', 'nombre' =&gt; '', 'puesto_stps' =&gt; 'TECNICO ELECTROMECANICO', 'clave_stps' =&gt; 423040600, 'activo' =&gt; 1, 'id_rev' =&gt; 1, 'id_reg_cont' =&gt; 2, 'nivel' =&gt; 28, 'familia' =&gt; 63, 'labores' =&gt; 3, 'regimen' =&gt; 'S', 'clasif' =&gt; '28.63.03'));</v>
      </c>
    </row>
    <row r="817" spans="1:1" x14ac:dyDescent="0.25">
      <c r="A817" t="str">
        <f ca="1">IF(Valores!B817&lt;&gt;"",   SUBSTITUTE(SUBSTITUTE($A$2, "{tbl}", d_TblName), "{values_array}", Valores!A817), "")</f>
        <v>$this-&gt;insert ('{{%puestos}}', array('clave' =&gt; 285203, 'descr' =&gt; 'SUPERVISOR DE MANTENIMIENTO ELECTRICO EQUIPOS DE PERFORACION', 'nombre' =&gt; '', 'puesto_stps' =&gt; 'TECNICO ELECTRICISTA (MANTENIMIENTO)', 'clave_stps' =&gt; 423040400, 'activo' =&gt; 1, 'id_rev' =&gt; 1, 'id_reg_cont' =&gt; 2, 'nivel' =&gt; 28, 'familia' =&gt; 52, 'labores' =&gt; 3, 'regimen' =&gt; 'S', 'clasif' =&gt; '28.52.03'));</v>
      </c>
    </row>
    <row r="818" spans="1:1" x14ac:dyDescent="0.25">
      <c r="A818" t="str">
        <f ca="1">IF(Valores!B818&lt;&gt;"",   SUBSTITUTE(SUBSTITUTE($A$2, "{tbl}", d_TblName), "{values_array}", Valores!A818), "")</f>
        <v>$this-&gt;insert ('{{%puestos}}', array('clave' =&gt; 282804, 'descr' =&gt; 'SUPERVISOR DE MANTENIMIENTO ELECTRONICO (EQUIPOS MARITIMOS DE PRODUCCION)', 'nombre' =&gt; '', 'puesto_stps' =&gt; 'TECNICO ELECTROMECANICO', 'clave_stps' =&gt; 423040600, 'activo' =&gt; 1, 'id_rev' =&gt; 1, 'id_reg_cont' =&gt; 2, 'nivel' =&gt; 28, 'familia' =&gt; 28, 'labores' =&gt; 4, 'regimen' =&gt; 'S', 'clasif' =&gt; '28.28.04'));</v>
      </c>
    </row>
    <row r="819" spans="1:1" x14ac:dyDescent="0.25">
      <c r="A819" t="str">
        <f ca="1">IF(Valores!B819&lt;&gt;"",   SUBSTITUTE(SUBSTITUTE($A$2, "{tbl}", d_TblName), "{values_array}", Valores!A819), "")</f>
        <v>$this-&gt;insert ('{{%puestos}}', array('clave' =&gt; 286301, 'descr' =&gt; 'SUPERVISOR DE MANTENIMIENTO INSTRUMENTOS (EQUIPOS MARITIMOS DE PRODUCCION)', 'nombre' =&gt; '', 'puesto_stps' =&gt; 'TECNICO ELECTROMECANICO', 'clave_stps' =&gt; 423040600, 'activo' =&gt; 1, 'id_rev' =&gt; 1, 'id_reg_cont' =&gt; 2, 'nivel' =&gt; 28, 'familia' =&gt; 63, 'labores' =&gt; 1, 'regimen' =&gt; 'S', 'clasif' =&gt; '28.63.01'));</v>
      </c>
    </row>
    <row r="820" spans="1:1" x14ac:dyDescent="0.25">
      <c r="A820" t="str">
        <f ca="1">IF(Valores!B820&lt;&gt;"",   SUBSTITUTE(SUBSTITUTE($A$2, "{tbl}", d_TblName), "{values_array}", Valores!A820), "")</f>
        <v>$this-&gt;insert ('{{%puestos}}', array('clave' =&gt; 286305, 'descr' =&gt; 'SUPERVISOR DE MANTENIMIENTO MECANICO (EQUIPOS MARITIMOS DE PRODUCCION)', 'nombre' =&gt; '', 'puesto_stps' =&gt; 'TECNICO ELECTROMECANICO', 'clave_stps' =&gt; 423040600, 'activo' =&gt; 1, 'id_rev' =&gt; 1, 'id_reg_cont' =&gt; 2, 'nivel' =&gt; 28, 'familia' =&gt; 63, 'labores' =&gt; 5, 'regimen' =&gt; 'S', 'clasif' =&gt; '28.63.05'));</v>
      </c>
    </row>
    <row r="821" spans="1:1" x14ac:dyDescent="0.25">
      <c r="A821" t="str">
        <f ca="1">IF(Valores!B821&lt;&gt;"",   SUBSTITUTE(SUBSTITUTE($A$2, "{tbl}", d_TblName), "{values_array}", Valores!A821), "")</f>
        <v>$this-&gt;insert ('{{%puestos}}', array('clave' =&gt; 285202, 'descr' =&gt; 'SUPERVISOR DE MANTENIMIENTO MECANICO-EQUIPO DE PERFORACION', 'nombre' =&gt; '', 'puesto_stps' =&gt; 'MECANICO', 'clave_stps' =&gt; 412010601, 'activo' =&gt; 1, 'id_rev' =&gt; 1, 'id_reg_cont' =&gt; 2, 'nivel' =&gt; 28, 'familia' =&gt; 52, 'labores' =&gt; 2, 'regimen' =&gt; 'S', 'clasif' =&gt; '28.52.02'));</v>
      </c>
    </row>
    <row r="822" spans="1:1" x14ac:dyDescent="0.25">
      <c r="A822" t="str">
        <f ca="1">IF(Valores!B822&lt;&gt;"",   SUBSTITUTE(SUBSTITUTE($A$2, "{tbl}", d_TblName), "{values_array}", Valores!A822), "")</f>
        <v>$this-&gt;insert ('{{%puestos}}', array('clave' =&gt; 285110, 'descr' =&gt; 'SUPERVISOR DE MANTENIMIENTO MECANICO-EQUIPOS DE EXPLORACION', 'nombre' =&gt; '', 'puesto_stps' =&gt; 'MECANICO', 'clave_stps' =&gt; 412010601, 'activo' =&gt; 1, 'id_rev' =&gt; 1, 'id_reg_cont' =&gt; 2, 'nivel' =&gt; 28, 'familia' =&gt; 51, 'labores' =&gt; 10, 'regimen' =&gt; 'S', 'clasif' =&gt; '28.51.10'));</v>
      </c>
    </row>
    <row r="823" spans="1:1" x14ac:dyDescent="0.25">
      <c r="A823" t="str">
        <f ca="1">IF(Valores!B823&lt;&gt;"",   SUBSTITUTE(SUBSTITUTE($A$2, "{tbl}", d_TblName), "{values_array}", Valores!A823), "")</f>
        <v>$this-&gt;insert ('{{%puestos}}', array('clave' =&gt; 306327, 'descr' =&gt; 'SUPERVISOR DE METROLOGIA EN REPARACION MAYOR DE TURBOMAQUINARIA', 'nombre' =&gt; '', 'puesto_stps' =&gt; 'TECNICO ELECTROMECANICO', 'clave_stps' =&gt; 423040600, 'activo' =&gt; 1, 'id_rev' =&gt; 1, 'id_reg_cont' =&gt; 2, 'nivel' =&gt; 30, 'familia' =&gt; 63, 'labores' =&gt; 27, 'regimen' =&gt; 'S', 'clasif' =&gt; '30.63.27'));</v>
      </c>
    </row>
    <row r="824" spans="1:1" x14ac:dyDescent="0.25">
      <c r="A824" t="str">
        <f ca="1">IF(Valores!B824&lt;&gt;"",   SUBSTITUTE(SUBSTITUTE($A$2, "{tbl}", d_TblName), "{values_array}", Valores!A824), "")</f>
        <v>$this-&gt;insert ('{{%puestos}}', array('clave' =&gt; 323303, 'descr' =&gt; 'SUPERVISOR DE OPERACION DE ALMACENES', 'nombre' =&gt; '', 'puesto_stps' =&gt; 'JEFE DE ALMACEN', 'clave_stps' =&gt; 822020800, 'activo' =&gt; 1, 'id_rev' =&gt; 1, 'id_reg_cont' =&gt; 1, 'nivel' =&gt; 32, 'familia' =&gt; 33, 'labores' =&gt; 3, 'regimen' =&gt; 'C', 'clasif' =&gt; '32.33.03'));</v>
      </c>
    </row>
    <row r="825" spans="1:1" x14ac:dyDescent="0.25">
      <c r="A825" t="str">
        <f ca="1">IF(Valores!B825&lt;&gt;"",   SUBSTITUTE(SUBSTITUTE($A$2, "{tbl}", d_TblName), "{values_array}", Valores!A825), "")</f>
        <v>$this-&gt;insert ('{{%puestos}}', array('clave' =&gt; 285204, 'descr' =&gt; 'SUPERVISOR DE OPERACION DE EQUIPOS ESPECIALES', 'nombre' =&gt; '', 'puesto_stps' =&gt; 'SUPERVISOR DE EQUIPO DE PERFORACION DE POZOS PETROLEROS', 'clave_stps' =&gt; 223030200, 'activo' =&gt; 1, 'id_rev' =&gt; 1, 'id_reg_cont' =&gt; 2, 'nivel' =&gt; 28, 'familia' =&gt; 52, 'labores' =&gt; 4, 'regimen' =&gt; 'S', 'clasif' =&gt; '28.52.04'));</v>
      </c>
    </row>
    <row r="826" spans="1:1" x14ac:dyDescent="0.25">
      <c r="A826" t="str">
        <f ca="1">IF(Valores!B826&lt;&gt;"",   SUBSTITUTE(SUBSTITUTE($A$2, "{tbl}", d_TblName), "{values_array}", Valores!A826), "")</f>
        <v>$this-&gt;insert ('{{%puestos}}', array('clave' =&gt; 323404, 'descr' =&gt; 'SUPERVISOR DE OPERACION DE GEOFISICA', 'nombre' =&gt; '', 'puesto_stps' =&gt; 'GEOFISICO', 'clave_stps' =&gt; 1114040100, 'activo' =&gt; 1, 'id_rev' =&gt; 1, 'id_reg_cont' =&gt; 2, 'nivel' =&gt; 32, 'familia' =&gt; 34, 'labores' =&gt; 4, 'regimen' =&gt; 'S', 'clasif' =&gt; '32.34.04'));</v>
      </c>
    </row>
    <row r="827" spans="1:1" x14ac:dyDescent="0.25">
      <c r="A827" t="str">
        <f ca="1">IF(Valores!B827&lt;&gt;"",   SUBSTITUTE(SUBSTITUTE($A$2, "{tbl}", d_TblName), "{values_array}", Valores!A827), "")</f>
        <v>$this-&gt;insert ('{{%puestos}}', array('clave' =&gt; 305301, 'descr' =&gt; 'SUPERVISOR DE OPERACIONES CON HERRAMIENTAS ESPECIALES DE CEMENTACION ESTIMULACIÃ‹N Y FRACTURAMIENTO', 'nombre' =&gt; '', 'puesto_stps' =&gt; 'TECNICO EN PERFORACION DE POZOS DE PETRÃ‹LEO Y GAS', 'clave_stps' =&gt; 222090100, 'activo' =&gt; 1, 'id_rev' =&gt; 1, 'id_reg_cont' =&gt; 2, 'nivel' =&gt; 30, 'familia' =&gt; 53, 'labores' =&gt; 1, 'regimen' =&gt; 'S', 'clasif' =&gt; '30.53.01'));</v>
      </c>
    </row>
    <row r="828" spans="1:1" x14ac:dyDescent="0.25">
      <c r="A828" t="str">
        <f ca="1">IF(Valores!B828&lt;&gt;"",   SUBSTITUTE(SUBSTITUTE($A$2, "{tbl}", d_TblName), "{values_array}", Valores!A828), "")</f>
        <v>$this-&gt;insert ('{{%puestos}}', array('clave' =&gt; 325109, 'descr' =&gt; 'SUPERVISOR DE OPERACIONES EN BRIGADAS DE EXPLORACION', 'nombre' =&gt; '', 'puesto_stps' =&gt; 'JEFE DE BRIGADA', 'clave_stps' =&gt; 113040101, 'activo' =&gt; 1, 'id_rev' =&gt; 1, 'id_reg_cont' =&gt; 2, 'nivel' =&gt; 32, 'familia' =&gt; 51, 'labores' =&gt; 9, 'regimen' =&gt; 'S', 'clasif' =&gt; '32.51.09'));</v>
      </c>
    </row>
    <row r="829" spans="1:1" x14ac:dyDescent="0.25">
      <c r="A829" t="str">
        <f ca="1">IF(Valores!B829&lt;&gt;"",   SUBSTITUTE(SUBSTITUTE($A$2, "{tbl}", d_TblName), "{values_array}", Valores!A829), "")</f>
        <v>$this-&gt;insert ('{{%puestos}}', array('clave' =&gt; 275802, 'descr' =&gt; 'SUPERVISOR DE PLANTAS COMPRESORAS (DISTRITO POZA RICA)', 'nombre' =&gt; '', 'puesto_stps' =&gt; 'OPERADOR COMPRESOR AIRE Y GAS', 'clave_stps' =&gt; 252020700, 'activo' =&gt; 1, 'id_rev' =&gt; 1, 'id_reg_cont' =&gt; 2, 'nivel' =&gt; 27, 'familia' =&gt; 58, 'labores' =&gt; 2, 'regimen' =&gt; 'S', 'clasif' =&gt; '27.58.02'));</v>
      </c>
    </row>
    <row r="830" spans="1:1" x14ac:dyDescent="0.25">
      <c r="A830" t="str">
        <f ca="1">IF(Valores!B830&lt;&gt;"",   SUBSTITUTE(SUBSTITUTE($A$2, "{tbl}", d_TblName), "{values_array}", Valores!A830), "")</f>
        <v>$this-&gt;insert ('{{%puestos}}', array('clave' =&gt; 292905, 'descr' =&gt; 'SUPERVISOR DE PREPARADORES DE INFORMACION PARA SISTEMAS DE COMPUTO', 'nombre' =&gt; '', 'puesto_stps' =&gt; 'TECNICO EN SISTEMAS DE COMPUTO', 'clave_stps' =&gt; 443020303, 'activo' =&gt; 1, 'id_rev' =&gt; 1, 'id_reg_cont' =&gt; 2, 'nivel' =&gt; 29, 'familia' =&gt; 29, 'labores' =&gt; 5, 'regimen' =&gt; 'S', 'clasif' =&gt; '29.29.05'));</v>
      </c>
    </row>
    <row r="831" spans="1:1" x14ac:dyDescent="0.25">
      <c r="A831" t="str">
        <f ca="1">IF(Valores!B831&lt;&gt;"",   SUBSTITUTE(SUBSTITUTE($A$2, "{tbl}", d_TblName), "{values_array}", Valores!A831), "")</f>
        <v>$this-&gt;insert ('{{%puestos}}', array('clave' =&gt; 362105, 'descr' =&gt; 'SUPERVISOR DE SERVICIOS MEDICOS', 'nombre' =&gt; '', 'puesto_stps' =&gt; 'MEDICO GENERAL', 'clave_stps' =&gt; 914080200, 'activo' =&gt; 1, 'id_rev' =&gt; 1, 'id_reg_cont' =&gt; 1, 'nivel' =&gt; 36, 'familia' =&gt; 21, 'labores' =&gt; 5, 'regimen' =&gt; 'C', 'clasif' =&gt; '36.21.05'));</v>
      </c>
    </row>
    <row r="832" spans="1:1" x14ac:dyDescent="0.25">
      <c r="A832" t="str">
        <f ca="1">IF(Valores!B832&lt;&gt;"",   SUBSTITUTE(SUBSTITUTE($A$2, "{tbl}", d_TblName), "{values_array}", Valores!A832), "")</f>
        <v>$this-&gt;insert ('{{%puestos}}', array('clave' =&gt; 352105, 'descr' =&gt; 'SUPERVISOR DE TURNO DE SERVICIOS MEDICOS', 'nombre' =&gt; '', 'puesto_stps' =&gt; 'MEDICO GENERAL', 'clave_stps' =&gt; 914080200, 'activo' =&gt; 1, 'id_rev' =&gt; 1, 'id_reg_cont' =&gt; 1, 'nivel' =&gt; 35, 'familia' =&gt; 21, 'labores' =&gt; 5, 'regimen' =&gt; 'C', 'clasif' =&gt; '35.21.05'));</v>
      </c>
    </row>
    <row r="833" spans="1:1" x14ac:dyDescent="0.25">
      <c r="A833" t="str">
        <f ca="1">IF(Valores!B833&lt;&gt;"",   SUBSTITUTE(SUBSTITUTE($A$2, "{tbl}", d_TblName), "{values_array}", Valores!A833), "")</f>
        <v>$this-&gt;insert ('{{%puestos}}', array('clave' =&gt; 313712, 'descr' =&gt; 'SUPERVISOR EN JEFE DE ENFERMERIA HOSPITAL CENTRAL O REGIONAL', 'nombre' =&gt; '', 'puesto_stps' =&gt; 'JEFE DE ENFERMERIA', 'clave_stps' =&gt; 913070100, 'activo' =&gt; 1, 'id_rev' =&gt; 1, 'id_reg_cont' =&gt; 1, 'nivel' =&gt; 31, 'familia' =&gt; 37, 'labores' =&gt; 12, 'regimen' =&gt; 'C', 'clasif' =&gt; '31.37.12'));</v>
      </c>
    </row>
    <row r="834" spans="1:1" x14ac:dyDescent="0.25">
      <c r="A834" t="str">
        <f ca="1">IF(Valores!B834&lt;&gt;"",   SUBSTITUTE(SUBSTITUTE($A$2, "{tbl}", d_TblName), "{values_array}", Valores!A834), "")</f>
        <v>$this-&gt;insert ('{{%puestos}}', array('clave' =&gt; 295709, 'descr' =&gt; 'SUPERVISOR ESPECIALISTA DEAREAS DE ELABORACION', 'nombre' =&gt; '', 'puesto_stps' =&gt; 'SUPERVISOR-OPERADOR DE PLANTA', 'clave_stps' =&gt; 222010101, 'activo' =&gt; 1, 'id_rev' =&gt; 1, 'id_reg_cont' =&gt; 2, 'nivel' =&gt; 29, 'familia' =&gt; 57, 'labores' =&gt; 9, 'regimen' =&gt; 'S', 'clasif' =&gt; '29.57.09'));</v>
      </c>
    </row>
    <row r="835" spans="1:1" x14ac:dyDescent="0.25">
      <c r="A835" t="str">
        <f ca="1">IF(Valores!B835&lt;&gt;"",   SUBSTITUTE(SUBSTITUTE($A$2, "{tbl}", d_TblName), "{values_array}", Valores!A835), "")</f>
        <v>$this-&gt;insert ('{{%puestos}}', array('clave' =&gt; 316309, 'descr' =&gt; 'SUPERVISOR ESPECIALISTA ELECTRICISTA (PEP-ATASTA)', 'nombre' =&gt; '', 'puesto_stps' =&gt; 'TECNICO ELECTRICISTA (MANTENIMIENTO)', 'clave_stps' =&gt; 423040400, 'activo' =&gt; 1, 'id_rev' =&gt; 1, 'id_reg_cont' =&gt; 2, 'nivel' =&gt; 31, 'familia' =&gt; 63, 'labores' =&gt; 9, 'regimen' =&gt; 'S', 'clasif' =&gt; '31.63.09'));</v>
      </c>
    </row>
    <row r="836" spans="1:1" x14ac:dyDescent="0.25">
      <c r="A836" t="str">
        <f ca="1">IF(Valores!B836&lt;&gt;"",   SUBSTITUTE(SUBSTITUTE($A$2, "{tbl}", d_TblName), "{values_array}", Valores!A836), "")</f>
        <v>$this-&gt;insert ('{{%puestos}}', array('clave' =&gt; 316329, 'descr' =&gt; 'SUPERVISOR ESPECIALISTA ELECTROMECANICO (PEP-ATASTA)', 'nombre' =&gt; '', 'puesto_stps' =&gt; 'TECNICO ELECTROMECANICO', 'clave_stps' =&gt; 423040600, 'activo' =&gt; 1, 'id_rev' =&gt; 1, 'id_reg_cont' =&gt; 2, 'nivel' =&gt; 31, 'familia' =&gt; 63, 'labores' =&gt; 29, 'regimen' =&gt; 'S', 'clasif' =&gt; '31.63.29'));</v>
      </c>
    </row>
    <row r="837" spans="1:1" x14ac:dyDescent="0.25">
      <c r="A837" t="str">
        <f ca="1">IF(Valores!B837&lt;&gt;"",   SUBSTITUTE(SUBSTITUTE($A$2, "{tbl}", d_TblName), "{values_array}", Valores!A837), "")</f>
        <v>$this-&gt;insert ('{{%puestos}}', array('clave' =&gt; 323201, 'descr' =&gt; 'SUPERVISOR ESPECIALISTA ESPECIALIDAD TECNICA-INGENIERIA Y CONSTRUCCION', 'nombre' =&gt; '', 'puesto_stps' =&gt; 'TECNICO EN CONSTRUCCION', 'clave_stps' =&gt; 313040600, 'activo' =&gt; 1, 'id_rev' =&gt; 1, 'id_reg_cont' =&gt; 1, 'nivel' =&gt; 32, 'familia' =&gt; 32, 'labores' =&gt; 1, 'regimen' =&gt; 'C', 'clasif' =&gt; '32.32.01'));</v>
      </c>
    </row>
    <row r="838" spans="1:1" x14ac:dyDescent="0.25">
      <c r="A838" t="str">
        <f ca="1">IF(Valores!B838&lt;&gt;"",   SUBSTITUTE(SUBSTITUTE($A$2, "{tbl}", d_TblName), "{values_array}", Valores!A838), "")</f>
        <v>$this-&gt;insert ('{{%puestos}}', array('clave' =&gt; 316301, 'descr' =&gt; 'SUPERVISOR ESPECIALISTA INSTRUMENTISTA (PEP-ATASTA)', 'nombre' =&gt; '', 'puesto_stps' =&gt; 'TECNICO EN INSTRUMENTOS DE MEDICIÃ‹N', 'clave_stps' =&gt; 433010600, 'activo' =&gt; 1, 'id_rev' =&gt; 1, 'id_reg_cont' =&gt; 2, 'nivel' =&gt; 31, 'familia' =&gt; 63, 'labores' =&gt; 1, 'regimen' =&gt; 'S', 'clasif' =&gt; '31.63.01'));</v>
      </c>
    </row>
    <row r="839" spans="1:1" x14ac:dyDescent="0.25">
      <c r="A839" t="str">
        <f ca="1">IF(Valores!B839&lt;&gt;"",   SUBSTITUTE(SUBSTITUTE($A$2, "{tbl}", d_TblName), "{values_array}", Valores!A839), "")</f>
        <v>$this-&gt;insert ('{{%puestos}}', array('clave' =&gt; 316325, 'descr' =&gt; 'SUPERVISOR ESPECIALISTA MECANICO (PEP-ATASTA)', 'nombre' =&gt; '', 'puesto_stps' =&gt; 'TECNICO ELECTROMECANICO', 'clave_stps' =&gt; 423040600, 'activo' =&gt; 1, 'id_rev' =&gt; 1, 'id_reg_cont' =&gt; 2, 'nivel' =&gt; 31, 'familia' =&gt; 63, 'labores' =&gt; 25, 'regimen' =&gt; 'S', 'clasif' =&gt; '31.63.25'));</v>
      </c>
    </row>
    <row r="840" spans="1:1" x14ac:dyDescent="0.25">
      <c r="A840" t="str">
        <f ca="1">IF(Valores!B840&lt;&gt;"",   SUBSTITUTE(SUBSTITUTE($A$2, "{tbl}", d_TblName), "{values_array}", Valores!A840), "")</f>
        <v>$this-&gt;insert ('{{%puestos}}', array('clave' =&gt; 295710, 'descr' =&gt; 'SUPERVISOR PLANTAS PROCESO SISTEMAS DIGITALES (CONTROL UNILAZO)', 'nombre' =&gt; '', 'puesto_stps' =&gt; 'SUPERVISOR-OPERADOR DE PLANTA', 'clave_stps' =&gt; 222010101, 'activo' =&gt; 1, 'id_rev' =&gt; 1, 'id_reg_cont' =&gt; 2, 'nivel' =&gt; 29, 'familia' =&gt; 57, 'labores' =&gt; 10, 'regimen' =&gt; 'S', 'clasif' =&gt; '29.57.10'));</v>
      </c>
    </row>
    <row r="841" spans="1:1" x14ac:dyDescent="0.25">
      <c r="A841" t="str">
        <f ca="1">IF(Valores!B841&lt;&gt;"",   SUBSTITUTE(SUBSTITUTE($A$2, "{tbl}", d_TblName), "{values_array}", Valores!A841), "")</f>
        <v>$this-&gt;insert ('{{%puestos}}', array('clave' =&gt; 352101, 'descr' =&gt; 'SUPERVISOR REGIONAL DE SERVICIOS MEDICOS', 'nombre' =&gt; '', 'puesto_stps' =&gt; 'MEDICO GENERAL', 'clave_stps' =&gt; 914080200, 'activo' =&gt; 1, 'id_rev' =&gt; 1, 'id_reg_cont' =&gt; 1, 'nivel' =&gt; 35, 'familia' =&gt; 21, 'labores' =&gt; 1, 'regimen' =&gt; 'C', 'clasif' =&gt; '35.21.01'));</v>
      </c>
    </row>
    <row r="842" spans="1:1" x14ac:dyDescent="0.25">
      <c r="A842" t="str">
        <f ca="1">IF(Valores!B842&lt;&gt;"",   SUBSTITUTE(SUBSTITUTE($A$2, "{tbl}", d_TblName), "{values_array}", Valores!A842), "")</f>
        <v>$this-&gt;insert ('{{%puestos}}', array('clave' =&gt; 295313, 'descr' =&gt; 'SUPERVISOR TECNICO ESPECIALISTA (OPERACION)', 'nombre' =&gt; '', 'puesto_stps' =&gt; 'SUPERVISOR DE EQUIPO DE PERFORACION DE POZOS PETROLEROS', 'clave_stps' =&gt; 223030200, 'activo' =&gt; 1, 'id_rev' =&gt; 1, 'id_reg_cont' =&gt; 1, 'nivel' =&gt; 29, 'familia' =&gt; 53, 'labores' =&gt; 13, 'regimen' =&gt; 'C', 'clasif' =&gt; '29.53.13'));</v>
      </c>
    </row>
    <row r="843" spans="1:1" x14ac:dyDescent="0.25">
      <c r="A843" t="str">
        <f ca="1">IF(Valores!B843&lt;&gt;"",   SUBSTITUTE(SUBSTITUTE($A$2, "{tbl}", d_TblName), "{values_array}", Valores!A843), "")</f>
        <v>$this-&gt;insert ('{{%puestos}}', array('clave' =&gt; 285306, 'descr' =&gt; 'SUPERVISOR TECNICO MALACATE DE SONDEO', 'nombre' =&gt; '', 'puesto_stps' =&gt; 'MALACATERO', 'clave_stps' =&gt; 222020101, 'activo' =&gt; 1, 'id_rev' =&gt; 1, 'id_reg_cont' =&gt; 2, 'nivel' =&gt; 28, 'familia' =&gt; 53, 'labores' =&gt; 6, 'regimen' =&gt; 'S', 'clasif' =&gt; '28.53.06'));</v>
      </c>
    </row>
    <row r="844" spans="1:1" x14ac:dyDescent="0.25">
      <c r="A844" t="str">
        <f ca="1">IF(Valores!B844&lt;&gt;"",   SUBSTITUTE(SUBSTITUTE($A$2, "{tbl}", d_TblName), "{values_array}", Valores!A844), "")</f>
        <v>$this-&gt;insert ('{{%puestos}}', array('clave' =&gt; 282854, 'descr' =&gt; 'TECNICO ""B"" EN COMUNICACIONES Y/0 ELECTRONICA', 'nombre' =&gt; '', 'puesto_stps' =&gt; 'TECNICO EN TELECOMUNICACIONES', 'clave_stps' =&gt; 452020200, 'activo' =&gt; 1, 'id_rev' =&gt; 1, 'id_reg_cont' =&gt; 1, 'nivel' =&gt; 28, 'familia' =&gt; 28, 'labores' =&gt; 54, 'regimen' =&gt; 'C', 'clasif' =&gt; '28.28.54'));</v>
      </c>
    </row>
    <row r="845" spans="1:1" x14ac:dyDescent="0.25">
      <c r="A845" t="str">
        <f ca="1">IF(Valores!B845&lt;&gt;"",   SUBSTITUTE(SUBSTITUTE($A$2, "{tbl}", d_TblName), "{values_array}", Valores!A845), "")</f>
        <v>$this-&gt;insert ('{{%puestos}}', array('clave' =&gt; 272804, 'descr' =&gt; 'TECNICO ""C"" EN COMUNICACIONES Y/O ELECTRÃ‹NICA', 'nombre' =&gt; '', 'puesto_stps' =&gt; 'TECNICO EN TELECOMUNICACIONES', 'clave_stps' =&gt; 452020200, 'activo' =&gt; 1, 'id_rev' =&gt; 1, 'id_reg_cont' =&gt; 1, 'nivel' =&gt; 27, 'familia' =&gt; 28, 'labores' =&gt; 4, 'regimen' =&gt; 'C', 'clasif' =&gt; '27.28.04'));</v>
      </c>
    </row>
    <row r="846" spans="1:1" x14ac:dyDescent="0.25">
      <c r="A846" t="str">
        <f ca="1">IF(Valores!B846&lt;&gt;"",   SUBSTITUTE(SUBSTITUTE($A$2, "{tbl}", d_TblName), "{values_array}", Valores!A846), "")</f>
        <v>$this-&gt;insert ('{{%puestos}}', array('clave' =&gt; 292804, 'descr' =&gt; 'TECNICO ""A"" EN COMUNICACIONES Y ELECTRÃ‹NICA', 'nombre' =&gt; '', 'puesto_stps' =&gt; 'TECNICO EN COMUNICACIONES', 'clave_stps' =&gt; 453020800, 'activo' =&gt; 1, 'id_rev' =&gt; 1, 'id_reg_cont' =&gt; 2, 'nivel' =&gt; 29, 'familia' =&gt; 28, 'labores' =&gt; 4, 'regimen' =&gt; 'S', 'clasif' =&gt; '29.28.04'));</v>
      </c>
    </row>
    <row r="847" spans="1:1" x14ac:dyDescent="0.25">
      <c r="A847" t="str">
        <f ca="1">IF(Valores!B847&lt;&gt;"",   SUBSTITUTE(SUBSTITUTE($A$2, "{tbl}", d_TblName), "{values_array}", Valores!A847), "")</f>
        <v>$this-&gt;insert ('{{%puestos}}', array('clave' =&gt; 303208, 'descr' =&gt; 'TECNICO ""A"" EN DISEÑO DE TUBERIA', 'nombre' =&gt; '', 'puesto_stps' =&gt; 'TECNICO EN DISEÑO Y CONSTRUCCION', 'clave_stps' =&gt; 413110300, 'activo' =&gt; 1, 'id_rev' =&gt; 1, 'id_reg_cont' =&gt; 2, 'nivel' =&gt; 30, 'familia' =&gt; 32, 'labores' =&gt; 8, 'regimen' =&gt; 'S', 'clasif' =&gt; '30.32.08'));</v>
      </c>
    </row>
    <row r="848" spans="1:1" x14ac:dyDescent="0.25">
      <c r="A848" t="str">
        <f ca="1">IF(Valores!B848&lt;&gt;"",   SUBSTITUTE(SUBSTITUTE($A$2, "{tbl}", d_TblName), "{values_array}", Valores!A848), "")</f>
        <v>$this-&gt;insert ('{{%puestos}}', array('clave' =&gt; 286317, 'descr' =&gt; 'TECNICO ""A"" INSTRUMENTISTA', 'nombre' =&gt; '', 'puesto_stps' =&gt; 'TECNICO ELECTROMECANICO', 'clave_stps' =&gt; 423040600, 'activo' =&gt; 1, 'id_rev' =&gt; 1, 'id_reg_cont' =&gt; 2, 'nivel' =&gt; 28, 'familia' =&gt; 63, 'labores' =&gt; 17, 'regimen' =&gt; 'S', 'clasif' =&gt; '28.63.17'));</v>
      </c>
    </row>
    <row r="849" spans="1:1" x14ac:dyDescent="0.25">
      <c r="A849" t="str">
        <f ca="1">IF(Valores!B849&lt;&gt;"",   SUBSTITUTE(SUBSTITUTE($A$2, "{tbl}", d_TblName), "{values_array}", Valores!A849), "")</f>
        <v>$this-&gt;insert ('{{%puestos}}', array('clave' =&gt; 306309, 'descr' =&gt; 'TECNICO ""A"" MANTENIMIENTO ELECTRICO EMBARCACIONES MADERO', 'nombre' =&gt; '', 'puesto_stps' =&gt; 'TECNICO ELECTROMECANICO', 'clave_stps' =&gt; 423040600, 'activo' =&gt; 1, 'id_rev' =&gt; 1, 'id_reg_cont' =&gt; 2, 'nivel' =&gt; 30, 'familia' =&gt; 63, 'labores' =&gt; 9, 'regimen' =&gt; 'S', 'clasif' =&gt; '30.63.09'));</v>
      </c>
    </row>
    <row r="850" spans="1:1" x14ac:dyDescent="0.25">
      <c r="A850" t="str">
        <f ca="1">IF(Valores!B850&lt;&gt;"",   SUBSTITUTE(SUBSTITUTE($A$2, "{tbl}", d_TblName), "{values_array}", Valores!A850), "")</f>
        <v>$this-&gt;insert ('{{%puestos}}', array('clave' =&gt; 283208, 'descr' =&gt; 'TECNICO ""B"" EN DISEÑO DE TUBERIA', 'nombre' =&gt; '', 'puesto_stps' =&gt; 'TECNICO EN DISEÑO Y CONSTRUCCION', 'clave_stps' =&gt; 413110300, 'activo' =&gt; 1, 'id_rev' =&gt; 1, 'id_reg_cont' =&gt; 2, 'nivel' =&gt; 28, 'familia' =&gt; 32, 'labores' =&gt; 8, 'regimen' =&gt; 'S', 'clasif' =&gt; '28.32.08'));</v>
      </c>
    </row>
    <row r="851" spans="1:1" x14ac:dyDescent="0.25">
      <c r="A851" t="str">
        <f ca="1">IF(Valores!B851&lt;&gt;"",   SUBSTITUTE(SUBSTITUTE($A$2, "{tbl}", d_TblName), "{values_array}", Valores!A851), "")</f>
        <v>$this-&gt;insert ('{{%puestos}}', array('clave' =&gt; 266317, 'descr' =&gt; 'TECNICO ""B"" INSTRUMENTISTA', 'nombre' =&gt; '', 'puesto_stps' =&gt; 'TECNICO ELECTROMECANICO', 'clave_stps' =&gt; 423040600, 'activo' =&gt; 1, 'id_rev' =&gt; 1, 'id_reg_cont' =&gt; 2, 'nivel' =&gt; 26, 'familia' =&gt; 63, 'labores' =&gt; 17, 'regimen' =&gt; 'S', 'clasif' =&gt; '26.63.17'));</v>
      </c>
    </row>
    <row r="852" spans="1:1" x14ac:dyDescent="0.25">
      <c r="A852" t="str">
        <f ca="1">IF(Valores!B852&lt;&gt;"",   SUBSTITUTE(SUBSTITUTE($A$2, "{tbl}", d_TblName), "{values_array}", Valores!A852), "")</f>
        <v>$this-&gt;insert ('{{%puestos}}', array('clave' =&gt; 263208, 'descr' =&gt; 'TECNICO ""C"" EN DISEÑO DE TUBERIA', 'nombre' =&gt; '', 'puesto_stps' =&gt; 'TECNICO EN DISEÑO Y CONSTRUCCION', 'clave_stps' =&gt; 413110300, 'activo' =&gt; 1, 'id_rev' =&gt; 1, 'id_reg_cont' =&gt; 2, 'nivel' =&gt; 26, 'familia' =&gt; 32, 'labores' =&gt; 8, 'regimen' =&gt; 'S', 'clasif' =&gt; '26.32.08'));</v>
      </c>
    </row>
    <row r="853" spans="1:1" x14ac:dyDescent="0.25">
      <c r="A853" t="str">
        <f ca="1">IF(Valores!B853&lt;&gt;"",   SUBSTITUTE(SUBSTITUTE($A$2, "{tbl}", d_TblName), "{values_array}", Valores!A853), "")</f>
        <v>$this-&gt;insert ('{{%puestos}}', array('clave' =&gt; 246317, 'descr' =&gt; 'TECNICO ""C"" INSTRUMENTISTA', 'nombre' =&gt; '', 'puesto_stps' =&gt; 'TECNICO ELECTROMECANICO', 'clave_stps' =&gt; 423040600, 'activo' =&gt; 1, 'id_rev' =&gt; 1, 'id_reg_cont' =&gt; 2, 'nivel' =&gt; 24, 'familia' =&gt; 63, 'labores' =&gt; 17, 'regimen' =&gt; 'S', 'clasif' =&gt; '24.63.17'));</v>
      </c>
    </row>
    <row r="854" spans="1:1" x14ac:dyDescent="0.25">
      <c r="A854" t="str">
        <f ca="1">IF(Valores!B854&lt;&gt;"",   SUBSTITUTE(SUBSTITUTE($A$2, "{tbl}", d_TblName), "{values_array}", Valores!A854), "")</f>
        <v>$this-&gt;insert ('{{%puestos}}', array('clave' =&gt; 264504, 'descr' =&gt; 'TECNICO EN DIBUJO INDUSTRIAL', 'nombre' =&gt; '', 'puesto_stps' =&gt; 'TECNICO EN DIBUJO', 'clave_stps' =&gt; 313051202, 'activo' =&gt; 1, 'id_rev' =&gt; 1, 'id_reg_cont' =&gt; 2, 'nivel' =&gt; 26, 'familia' =&gt; 45, 'labores' =&gt; 4, 'regimen' =&gt; 'S', 'clasif' =&gt; '26.45.04'));</v>
      </c>
    </row>
    <row r="855" spans="1:1" x14ac:dyDescent="0.25">
      <c r="A855" t="str">
        <f ca="1">IF(Valores!B855&lt;&gt;"",   SUBSTITUTE(SUBSTITUTE($A$2, "{tbl}", d_TblName), "{values_array}", Valores!A855), "")</f>
        <v>$this-&gt;insert ('{{%puestos}}', array('clave' =&gt; 322902, 'descr' =&gt; 'TECNICO EN INFORMâ”´TICA', 'nombre' =&gt; '', 'puesto_stps' =&gt; 'TECNICO EN INFORMâ”´TICA', 'clave_stps' =&gt; 443020500, 'activo' =&gt; 1, 'id_rev' =&gt; 1, 'id_reg_cont' =&gt; 2, 'nivel' =&gt; 32, 'familia' =&gt; 29, 'labores' =&gt; 2, 'regimen' =&gt; 'S', 'clasif' =&gt; '32.29.02'));</v>
      </c>
    </row>
    <row r="856" spans="1:1" x14ac:dyDescent="0.25">
      <c r="A856" t="str">
        <f ca="1">IF(Valores!B856&lt;&gt;"",   SUBSTITUTE(SUBSTITUTE($A$2, "{tbl}", d_TblName), "{values_array}", Valores!A856), "")</f>
        <v>$this-&gt;insert ('{{%puestos}}', array('clave' =&gt; 283707, 'descr' =&gt; 'TECNICO EN OPERACION DE EQUIPO (RADIOLOGâ•A)', 'nombre' =&gt; '', 'puesto_stps' =&gt; 'TECNICO EN RADIOLOGâ•A Mâ•”DICA', 'clave_stps' =&gt; 913200100, 'activo' =&gt; 1, 'id_rev' =&gt; 1, 'id_reg_cont' =&gt; 2, 'nivel' =&gt; 28, 'familia' =&gt; 37, 'labores' =&gt; 7, 'regimen' =&gt; 'S', 'clasif' =&gt; '28.37.07'));</v>
      </c>
    </row>
    <row r="857" spans="1:1" x14ac:dyDescent="0.25">
      <c r="A857" t="str">
        <f ca="1">IF(Valores!B857&lt;&gt;"",   SUBSTITUTE(SUBSTITUTE($A$2, "{tbl}", d_TblName), "{values_array}", Valores!A857), "")</f>
        <v>$this-&gt;insert ('{{%puestos}}', array('clave' =&gt; 292907, 'descr' =&gt; 'TECNICO EN OPERACION DE EQUIPO DE SISTEMAS DE COMPUTO', 'nombre' =&gt; '', 'puesto_stps' =&gt; 'TECNICO EN SISTEMAS DE COMPUTO', 'clave_stps' =&gt; 443020303, 'activo' =&gt; 1, 'id_rev' =&gt; 1, 'id_reg_cont' =&gt; 2, 'nivel' =&gt; 29, 'familia' =&gt; 29, 'labores' =&gt; 7, 'regimen' =&gt; 'S', 'clasif' =&gt; '29.29.07'));</v>
      </c>
    </row>
    <row r="858" spans="1:1" x14ac:dyDescent="0.25">
      <c r="A858" t="str">
        <f ca="1">IF(Valores!B858&lt;&gt;"",   SUBSTITUTE(SUBSTITUTE($A$2, "{tbl}", d_TblName), "{values_array}", Valores!A858), "")</f>
        <v>$this-&gt;insert ('{{%puestos}}', array('clave' =&gt; 306328, 'descr' =&gt; 'TECNICO EN REPARACION MAYOR DE TURBOMAQUINARIA', 'nombre' =&gt; '', 'puesto_stps' =&gt; 'TECNICO ELECTROMECANICO', 'clave_stps' =&gt; 423040600, 'activo' =&gt; 1, 'id_rev' =&gt; 1, 'id_reg_cont' =&gt; 2, 'nivel' =&gt; 30, 'familia' =&gt; 63, 'labores' =&gt; 28, 'regimen' =&gt; 'S', 'clasif' =&gt; '30.63.28'));</v>
      </c>
    </row>
    <row r="859" spans="1:1" x14ac:dyDescent="0.25">
      <c r="A859" t="str">
        <f ca="1">IF(Valores!B859&lt;&gt;"",   SUBSTITUTE(SUBSTITUTE($A$2, "{tbl}", d_TblName), "{values_array}", Valores!A859), "")</f>
        <v>$this-&gt;insert ('{{%puestos}}', array('clave' =&gt; 244707, 'descr' =&gt; 'TECNICO ESPECIALISTA (PRODUCCION AUDIO Y VIDEO)', 'nombre' =&gt; '', 'puesto_stps' =&gt; 'PRODUCTOR DE RADIODIFUSIÃ‹N', 'clave_stps' =&gt; 1024020600, 'activo' =&gt; 1, 'id_rev' =&gt; 1, 'id_reg_cont' =&gt; 2, 'nivel' =&gt; 24, 'familia' =&gt; 47, 'labores' =&gt; 7, 'regimen' =&gt; 'S', 'clasif' =&gt; '24.47.07'));</v>
      </c>
    </row>
    <row r="860" spans="1:1" x14ac:dyDescent="0.25">
      <c r="A860" t="str">
        <f ca="1">IF(Valores!B860&lt;&gt;"",   SUBSTITUTE(SUBSTITUTE($A$2, "{tbl}", d_TblName), "{values_array}", Valores!A860), "")</f>
        <v>$this-&gt;insert ('{{%puestos}}', array('clave' =&gt; 295308, 'descr' =&gt; 'TECNICO ESPECIALISTA EN OPERACIONES ESPECIALES DE PERFORACION', 'nombre' =&gt; '', 'puesto_stps' =&gt; 'TECNICO EN PERFORACION DE POZOS DE PETRÃ‹LEO Y GAS', 'clave_stps' =&gt; 222090100, 'activo' =&gt; 1, 'id_rev' =&gt; 1, 'id_reg_cont' =&gt; 1, 'nivel' =&gt; 29, 'familia' =&gt; 53, 'labores' =&gt; 8, 'regimen' =&gt; 'C', 'clasif' =&gt; '29.53.08'));</v>
      </c>
    </row>
    <row r="861" spans="1:1" x14ac:dyDescent="0.25">
      <c r="A861" t="str">
        <f ca="1">IF(Valores!B861&lt;&gt;"",   SUBSTITUTE(SUBSTITUTE($A$2, "{tbl}", d_TblName), "{values_array}", Valores!A861), "")</f>
        <v>$this-&gt;insert ('{{%puestos}}', array('clave' =&gt; 263708, 'descr' =&gt; 'TECNICO FISIOTERAPEUTA', 'nombre' =&gt; '', 'puesto_stps' =&gt; 'TECNICO FISIOTERAPEUTA', 'clave_stps' =&gt; 914050101, 'activo' =&gt; 1, 'id_rev' =&gt; 1, 'id_reg_cont' =&gt; 2, 'nivel' =&gt; 26, 'familia' =&gt; 37, 'labores' =&gt; 8, 'regimen' =&gt; 'S', 'clasif' =&gt; '26.37.08'));</v>
      </c>
    </row>
    <row r="862" spans="1:1" x14ac:dyDescent="0.25">
      <c r="A862" t="str">
        <f ca="1">IF(Valores!B862&lt;&gt;"",   SUBSTITUTE(SUBSTITUTE($A$2, "{tbl}", d_TblName), "{values_array}", Valores!A862), "")</f>
        <v>$this-&gt;insert ('{{%puestos}}', array('clave' =&gt; 223709, 'descr' =&gt; 'TECNICO INHALOTERAPEUTA', 'nombre' =&gt; '', 'puesto_stps' =&gt; 'TECNICO EN INHALOTERAPIA', 'clave_stps' =&gt; 913060100, 'activo' =&gt; 1, 'id_rev' =&gt; 1, 'id_reg_cont' =&gt; 2, 'nivel' =&gt; 22, 'familia' =&gt; 37, 'labores' =&gt; 9, 'regimen' =&gt; 'S', 'clasif' =&gt; '22.37.09'));</v>
      </c>
    </row>
    <row r="863" spans="1:1" x14ac:dyDescent="0.25">
      <c r="A863" t="str">
        <f ca="1">IF(Valores!B863&lt;&gt;"",   SUBSTITUTE(SUBSTITUTE($A$2, "{tbl}", d_TblName), "{values_array}", Valores!A863), "")</f>
        <v>$this-&gt;insert ('{{%puestos}}', array('clave' =&gt; 273703, 'descr' =&gt; 'TECNICO LABORATORISTA DE ANALISIS CLINICOS', 'nombre' =&gt; '', 'puesto_stps' =&gt; 'LABORATORISTA DE ANALISIS CLINICOS', 'clave_stps' =&gt; 913120103, 'activo' =&gt; 1, 'id_rev' =&gt; 1, 'id_reg_cont' =&gt; 2, 'nivel' =&gt; 27, 'familia' =&gt; 37, 'labores' =&gt; 3, 'regimen' =&gt; 'S', 'clasif' =&gt; '27.37.03'));</v>
      </c>
    </row>
    <row r="864" spans="1:1" x14ac:dyDescent="0.25">
      <c r="A864" t="str">
        <f ca="1">IF(Valores!B864&lt;&gt;"",   SUBSTITUTE(SUBSTITUTE($A$2, "{tbl}", d_TblName), "{values_array}", Valores!A864), "")</f>
        <v>$this-&gt;insert ('{{%puestos}}', array('clave' =&gt; 273702, 'descr' =&gt; 'TECNICO LABORATORISTA DE ANATOMIA PATOLOGICA (CITOTECNÃ‹LOGO)', 'nombre' =&gt; '', 'puesto_stps' =&gt; 'LABORATORISTA DE ANALISIS CLINICOS', 'clave_stps' =&gt; 913120103, 'activo' =&gt; 1, 'id_rev' =&gt; 1, 'id_reg_cont' =&gt; 2, 'nivel' =&gt; 27, 'familia' =&gt; 37, 'labores' =&gt; 2, 'regimen' =&gt; 'S', 'clasif' =&gt; '27.37.02'));</v>
      </c>
    </row>
    <row r="865" spans="1:1" x14ac:dyDescent="0.25">
      <c r="A865" t="str">
        <f ca="1">IF(Valores!B865&lt;&gt;"",   SUBSTITUTE(SUBSTITUTE($A$2, "{tbl}", d_TblName), "{values_array}", Valores!A865), "")</f>
        <v>$this-&gt;insert ('{{%puestos}}', array('clave' =&gt; 273709, 'descr' =&gt; 'TECNICO LABORATORISTA DE ANATOMIA PATOLOGICA (HISTOTECNÃ‹LOGO)', 'nombre' =&gt; '', 'puesto_stps' =&gt; 'ENFERMERA', 'clave_stps' =&gt; 912030400, 'activo' =&gt; 1, 'id_rev' =&gt; 1, 'id_reg_cont' =&gt; 2, 'nivel' =&gt; 27, 'familia' =&gt; 37, 'labores' =&gt; 9, 'regimen' =&gt; 'S', 'clasif' =&gt; '27.37.09'));</v>
      </c>
    </row>
    <row r="866" spans="1:1" x14ac:dyDescent="0.25">
      <c r="A866" t="str">
        <f ca="1">IF(Valores!B866&lt;&gt;"",   SUBSTITUTE(SUBSTITUTE($A$2, "{tbl}", d_TblName), "{values_array}", Valores!A866), "")</f>
        <v>$this-&gt;insert ('{{%puestos}}', array('clave' =&gt; 283708, 'descr' =&gt; 'TERAPEUTA DEL LENGUAJE', 'nombre' =&gt; '', 'puesto_stps' =&gt; 'TERAPISTA EN AUDICION Y LENGUAJE', 'clave_stps' =&gt; 913220300, 'activo' =&gt; 1, 'id_rev' =&gt; 1, 'id_reg_cont' =&gt; 2, 'nivel' =&gt; 28, 'familia' =&gt; 37, 'labores' =&gt; 8, 'regimen' =&gt; 'S', 'clasif' =&gt; '28.37.08'));</v>
      </c>
    </row>
    <row r="867" spans="1:1" x14ac:dyDescent="0.25">
      <c r="A867" t="str">
        <f ca="1">IF(Valores!B867&lt;&gt;"",   SUBSTITUTE(SUBSTITUTE($A$2, "{tbl}", d_TblName), "{values_array}", Valores!A867), "")</f>
        <v>$this-&gt;insert ('{{%puestos}}', array('clave' =&gt; 238408, 'descr' =&gt; 'TERCER MOTORISTA', 'nombre' =&gt; '', 'puesto_stps' =&gt; 'MOTORISTA', 'clave_stps' =&gt; 413060200, 'activo' =&gt; 1, 'id_rev' =&gt; 1, 'id_reg_cont' =&gt; 2, 'nivel' =&gt; 23, 'familia' =&gt; 84, 'labores' =&gt; 8, 'regimen' =&gt; 'S', 'clasif' =&gt; '23.84.08'));</v>
      </c>
    </row>
    <row r="868" spans="1:1" x14ac:dyDescent="0.25">
      <c r="A868" t="str">
        <f ca="1">IF(Valores!B868&lt;&gt;"",   SUBSTITUTE(SUBSTITUTE($A$2, "{tbl}", d_TblName), "{values_array}", Valores!A868), "")</f>
        <v>$this-&gt;insert ('{{%puestos}}', array('clave' =&gt; 298403, 'descr' =&gt; 'TERCER OFICIAL DE CUBIERTA DE BUQUE', 'nombre' =&gt; '', 'puesto_stps' =&gt; 'OFICIAL DE CUBIERTA', 'clave_stps' =&gt; 644010300, 'activo' =&gt; 1, 'id_rev' =&gt; 1, 'id_reg_cont' =&gt; 2, 'nivel' =&gt; 29, 'familia' =&gt; 84, 'labores' =&gt; 3, 'regimen' =&gt; 'S', 'clasif' =&gt; '29.84.03'));</v>
      </c>
    </row>
    <row r="869" spans="1:1" x14ac:dyDescent="0.25">
      <c r="A869" t="str">
        <f ca="1">IF(Valores!B869&lt;&gt;"",   SUBSTITUTE(SUBSTITUTE($A$2, "{tbl}", d_TblName), "{values_array}", Valores!A869), "")</f>
        <v>$this-&gt;insert ('{{%puestos}}', array('clave' =&gt; 298404, 'descr' =&gt; 'TERCER OFICIAL DE MAQUINAS DE BUQUE', 'nombre' =&gt; '', 'puesto_stps' =&gt; 'OFICIAL MAQUINISTA DE BARCO', 'clave_stps' =&gt; 643020200, 'activo' =&gt; 1, 'id_rev' =&gt; 1, 'id_reg_cont' =&gt; 2, 'nivel' =&gt; 29, 'familia' =&gt; 84, 'labores' =&gt; 4, 'regimen' =&gt; 'S', 'clasif' =&gt; '29.84.04'));</v>
      </c>
    </row>
    <row r="870" spans="1:1" x14ac:dyDescent="0.25">
      <c r="A870" t="str">
        <f ca="1">IF(Valores!B870&lt;&gt;"",   SUBSTITUTE(SUBSTITUTE($A$2, "{tbl}", d_TblName), "{values_array}", Valores!A870), "")</f>
        <v>$this-&gt;insert ('{{%puestos}}', array('clave' =&gt; 208423, 'descr' =&gt; 'TIMONEL DE PRIMERA', 'nombre' =&gt; '', 'puesto_stps' =&gt; 'TIMONEL', 'clave_stps' =&gt; 642010402, 'activo' =&gt; 1, 'id_rev' =&gt; 1, 'id_reg_cont' =&gt; 2, 'nivel' =&gt; 20, 'familia' =&gt; 84, 'labores' =&gt; 23, 'regimen' =&gt; 'S', 'clasif' =&gt; '20.84.23'));</v>
      </c>
    </row>
    <row r="871" spans="1:1" x14ac:dyDescent="0.25">
      <c r="A871" t="str">
        <f ca="1">IF(Valores!B871&lt;&gt;"",   SUBSTITUTE(SUBSTITUTE($A$2, "{tbl}", d_TblName), "{values_array}", Valores!A871), "")</f>
        <v>$this-&gt;insert ('{{%puestos}}', array('clave' =&gt; 178423, 'descr' =&gt; 'TIMONEL DE SEGUNDA', 'nombre' =&gt; '', 'puesto_stps' =&gt; 'TIMONEL', 'clave_stps' =&gt; 642010402, 'activo' =&gt; 1, 'id_rev' =&gt; 1, 'id_reg_cont' =&gt; 2, 'nivel' =&gt; 17, 'familia' =&gt; 84, 'labores' =&gt; 23, 'regimen' =&gt; 'S', 'clasif' =&gt; '17.84.23'));</v>
      </c>
    </row>
    <row r="872" spans="1:1" x14ac:dyDescent="0.25">
      <c r="A872" t="str">
        <f ca="1">IF(Valores!B872&lt;&gt;"",   SUBSTITUTE(SUBSTITUTE($A$2, "{tbl}", d_TblName), "{values_array}", Valores!A872), "")</f>
        <v>$this-&gt;insert ('{{%puestos}}', array('clave' =&gt; 303514, 'descr' =&gt; 'TOPOGRAFO ""A""', 'nombre' =&gt; '', 'puesto_stps' =&gt; 'TOPOGRAFO', 'clave_stps' =&gt; 313050300, 'activo' =&gt; 1, 'id_rev' =&gt; 1, 'id_reg_cont' =&gt; 1, 'nivel' =&gt; 30, 'familia' =&gt; 35, 'labores' =&gt; 14, 'regimen' =&gt; 'C', 'clasif' =&gt; '30.35.14'));</v>
      </c>
    </row>
    <row r="873" spans="1:1" x14ac:dyDescent="0.25">
      <c r="A873" t="str">
        <f ca="1">IF(Valores!B873&lt;&gt;"",   SUBSTITUTE(SUBSTITUTE($A$2, "{tbl}", d_TblName), "{values_array}", Valores!A873), "")</f>
        <v>$this-&gt;insert ('{{%puestos}}', array('clave' =&gt; 293514, 'descr' =&gt; 'TOPOGRAFO ""B""', 'nombre' =&gt; '', 'puesto_stps' =&gt; 'TOPOGRAFO', 'clave_stps' =&gt; 313050300, 'activo' =&gt; 1, 'id_rev' =&gt; 1, 'id_reg_cont' =&gt; 1, 'nivel' =&gt; 29, 'familia' =&gt; 35, 'labores' =&gt; 14, 'regimen' =&gt; 'C', 'clasif' =&gt; '29.35.14'));</v>
      </c>
    </row>
    <row r="874" spans="1:1" x14ac:dyDescent="0.25">
      <c r="A874" t="str">
        <f ca="1">IF(Valores!B874&lt;&gt;"",   SUBSTITUTE(SUBSTITUTE($A$2, "{tbl}", d_TblName), "{values_array}", Valores!A874), "")</f>
        <v>$this-&gt;insert ('{{%puestos}}', array('clave' =&gt; 283514, 'descr' =&gt; 'TOPOGRAFO ""C""', 'nombre' =&gt; '', 'puesto_stps' =&gt; 'TOPOGRAFO', 'clave_stps' =&gt; 313050300, 'activo' =&gt; 1, 'id_rev' =&gt; 1, 'id_reg_cont' =&gt; 1, 'nivel' =&gt; 28, 'familia' =&gt; 35, 'labores' =&gt; 14, 'regimen' =&gt; 'C', 'clasif' =&gt; '28.35.14'));</v>
      </c>
    </row>
    <row r="875" spans="1:1" x14ac:dyDescent="0.25">
      <c r="A875" t="str">
        <f ca="1">IF(Valores!B875&lt;&gt;"",   SUBSTITUTE(SUBSTITUTE($A$2, "{tbl}", d_TblName), "{values_array}", Valores!A875), "")</f>
        <v>$this-&gt;insert ('{{%puestos}}', array('clave' =&gt; 233705, 'descr' =&gt; 'TRABAJADORA SOCIAL', 'nombre' =&gt; '', 'puesto_stps' =&gt; 'TRABAJADOR SOCIAL', 'clave_stps' =&gt; 933030400, 'activo' =&gt; 1, 'id_rev' =&gt; 1, 'id_reg_cont' =&gt; 2, 'nivel' =&gt; 23, 'familia' =&gt; 37, 'labores' =&gt; 5, 'regimen' =&gt; 'S', 'clasif' =&gt; '23.37.05'));</v>
      </c>
    </row>
    <row r="876" spans="1:1" x14ac:dyDescent="0.25">
      <c r="A876" t="str">
        <f ca="1">IF(Valores!B876&lt;&gt;"",   SUBSTITUTE(SUBSTITUTE($A$2, "{tbl}", d_TblName), "{values_array}", Valores!A876), "")</f>
        <v>$this-&gt;insert ('{{%puestos}}', array('clave' =&gt; 128202, 'descr' =&gt; 'VELADOR MUELLE Y PROVEEDOR COMBUSTIBLE', 'nombre' =&gt; '', 'puesto_stps' =&gt; 'VELADOR', 'clave_stps' =&gt; 942031002, 'activo' =&gt; 1, 'id_rev' =&gt; 1, 'id_reg_cont' =&gt; 2, 'nivel' =&gt; 12, 'familia' =&gt; 82, 'labores' =&gt; 2, 'regimen' =&gt; 'S', 'clasif' =&gt; '12.82.02'));</v>
      </c>
    </row>
    <row r="877" spans="1:1" x14ac:dyDescent="0.25">
      <c r="A877" t="str">
        <f ca="1">IF(Valores!B877&lt;&gt;"",   SUBSTITUTE(SUBSTITUTE($A$2, "{tbl}", d_TblName), "{values_array}", Valores!A877), "")</f>
        <v>$this-&gt;insert ('{{%puestos}}', array('clave' =&gt; 117403, 'descr' =&gt; 'VIGILANTE', 'nombre' =&gt; '', 'puesto_stps' =&gt; 'VIGILANTE', 'clave_stps' =&gt; 942031000, 'activo' =&gt; 1, 'id_rev' =&gt; 1, 'id_reg_cont' =&gt; 2, 'nivel' =&gt; 11, 'familia' =&gt; 74, 'labores' =&gt; 3, 'regimen' =&gt; 'S', 'clasif' =&gt; '11.74.03'));</v>
      </c>
    </row>
    <row r="878" spans="1:1" x14ac:dyDescent="0.25">
      <c r="A878" t="str">
        <f ca="1">IF(Valores!B878&lt;&gt;"",   SUBSTITUTE(SUBSTITUTE($A$2, "{tbl}", d_TblName), "{values_array}", Valores!A878), "")</f>
        <v>$this-&gt;insert ('{{%puestos}}', array('clave' =&gt; 127405, 'descr' =&gt; 'VIGILANTE DE TERRENOS', 'nombre' =&gt; '', 'puesto_stps' =&gt; 'VIGILANTE', 'clave_stps' =&gt; 942031000, 'activo' =&gt; 1, 'id_rev' =&gt; 1, 'id_reg_cont' =&gt; 2, 'nivel' =&gt; 12, 'familia' =&gt; 74, 'labores' =&gt; 5, 'regimen' =&gt; 'S', 'clasif' =&gt; '12.74.05'));</v>
      </c>
    </row>
    <row r="879" spans="1:1" x14ac:dyDescent="0.25">
      <c r="A879" t="str">
        <f ca="1">IF(Valores!B879&lt;&gt;"",   SUBSTITUTE(SUBSTITUTE($A$2, "{tbl}", d_TblName), "{values_array}", Valores!A879), "")</f>
        <v>$this-&gt;insert ('{{%puestos}}', array('clave' =&gt; 295308, 'descr' =&gt; 'TECNICO ESPECIALISTA EN OPERACIONES ESPECIALES DE PERFORACION', 'nombre' =&gt; '', 'puesto_stps' =&gt; 'TECNICO EN PERFORACION DE POZOS DE PETRÃ‹LEO Y GAS', 'clave_stps' =&gt; 222090100, 'activo' =&gt; 1, 'id_rev' =&gt; 1, 'id_reg_cont' =&gt; 1, 'nivel' =&gt; 29, 'familia' =&gt; 53, 'labores' =&gt; 8, 'regimen' =&gt; 'C', 'clasif' =&gt; '29.53.08'));</v>
      </c>
    </row>
    <row r="880" spans="1:1" x14ac:dyDescent="0.25">
      <c r="A880" t="str">
        <f ca="1">IF(Valores!B880&lt;&gt;"",   SUBSTITUTE(SUBSTITUTE($A$2, "{tbl}", d_TblName), "{values_array}", Valores!A880), "")</f>
        <v>$this-&gt;insert ('{{%puestos}}', array('clave' =&gt; 223709, 'descr' =&gt; 'TECNICO INHALOTERAPEUTA', 'nombre' =&gt; '', 'puesto_stps' =&gt; 'TECNICO EN INHALOTERAPIA', 'clave_stps' =&gt; 913060100, 'activo' =&gt; 1, 'id_rev' =&gt; 1, 'id_reg_cont' =&gt; 2, 'nivel' =&gt; 22, 'familia' =&gt; 37, 'labores' =&gt; 9, 'regimen' =&gt; 'S', 'clasif' =&gt; '22.37.09'));</v>
      </c>
    </row>
    <row r="881" spans="1:1" x14ac:dyDescent="0.25">
      <c r="A881" t="str">
        <f ca="1">IF(Valores!B881&lt;&gt;"",   SUBSTITUTE(SUBSTITUTE($A$2, "{tbl}", d_TblName), "{values_array}", Valores!A881), "")</f>
        <v>$this-&gt;insert ('{{%puestos}}', array('clave' =&gt; 273703, 'descr' =&gt; 'TECNICO LABORATORISTA DE ANALISIS CLINICOS', 'nombre' =&gt; '', 'puesto_stps' =&gt; 'LABORATORISTA DE ANALISIS CLINICOS', 'clave_stps' =&gt; 913120103, 'activo' =&gt; 1, 'id_rev' =&gt; 1, 'id_reg_cont' =&gt; 2, 'nivel' =&gt; 27, 'familia' =&gt; 37, 'labores' =&gt; 3, 'regimen' =&gt; 'S', 'clasif' =&gt; '27.37.03'));</v>
      </c>
    </row>
    <row r="882" spans="1:1" x14ac:dyDescent="0.25">
      <c r="A882" t="str">
        <f ca="1">IF(Valores!B882&lt;&gt;"",   SUBSTITUTE(SUBSTITUTE($A$2, "{tbl}", d_TblName), "{values_array}", Valores!A882), "")</f>
        <v>$this-&gt;insert ('{{%puestos}}', array('clave' =&gt; 263708, 'descr' =&gt; 'TECNICO FISIOTERAPEUTA', 'nombre' =&gt; '', 'puesto_stps' =&gt; 'TECNICO FISIOTERAPEUTA', 'clave_stps' =&gt; 914050101, 'activo' =&gt; 1, 'id_rev' =&gt; 1, 'id_reg_cont' =&gt; 2, 'nivel' =&gt; 26, 'familia' =&gt; 37, 'labores' =&gt; 8, 'regimen' =&gt; 'S', 'clasif' =&gt; '26.37.08'));</v>
      </c>
    </row>
    <row r="883" spans="1:1" x14ac:dyDescent="0.25">
      <c r="A883" t="str">
        <f ca="1">IF(Valores!B883&lt;&gt;"",   SUBSTITUTE(SUBSTITUTE($A$2, "{tbl}", d_TblName), "{values_array}", Valores!A883), "")</f>
        <v>$this-&gt;insert ('{{%puestos}}', array('clave' =&gt; 273702, 'descr' =&gt; 'TECNICO LABORATORISTA DE ANATOMIA PATOLOGICA (CITOTECNÃ‹LOGO)', 'nombre' =&gt; '', 'puesto_stps' =&gt; 'LABORATORISTA DE ANALISIS CLINICOS', 'clave_stps' =&gt; 913120103, 'activo' =&gt; 1, 'id_rev' =&gt; 1, 'id_reg_cont' =&gt; 2, 'nivel' =&gt; 27, 'familia' =&gt; 37, 'labores' =&gt; 2, 'regimen' =&gt; 'S', 'clasif' =&gt; '27.37.02'));</v>
      </c>
    </row>
    <row r="884" spans="1:1" x14ac:dyDescent="0.25">
      <c r="A884" t="str">
        <f ca="1">IF(Valores!B884&lt;&gt;"",   SUBSTITUTE(SUBSTITUTE($A$2, "{tbl}", d_TblName), "{values_array}", Valores!A884), "")</f>
        <v>$this-&gt;insert ('{{%puestos}}', array('clave' =&gt; 273709, 'descr' =&gt; 'TECNICO LABORATORISTA DE ANATOMIA PATOLOGICA (HISTOTECNÃ‹LOGO)', 'nombre' =&gt; '', 'puesto_stps' =&gt; 'ENFERMERA', 'clave_stps' =&gt; 912030400, 'activo' =&gt; 1, 'id_rev' =&gt; 1, 'id_reg_cont' =&gt; 2, 'nivel' =&gt; 27, 'familia' =&gt; 37, 'labores' =&gt; 9, 'regimen' =&gt; 'S', 'clasif' =&gt; '27.37.09'));</v>
      </c>
    </row>
    <row r="885" spans="1:1" x14ac:dyDescent="0.25">
      <c r="A885" t="str">
        <f ca="1">IF(Valores!B885&lt;&gt;"",   SUBSTITUTE(SUBSTITUTE($A$2, "{tbl}", d_TblName), "{values_array}", Valores!A885), "")</f>
        <v>$this-&gt;insert ('{{%puestos}}', array('clave' =&gt; 283708, 'descr' =&gt; 'TERAPEUTA DEL LENGUAJE', 'nombre' =&gt; '', 'puesto_stps' =&gt; 'TERAPISTA EN AUDICION Y LENGUAJE', 'clave_stps' =&gt; 913220300, 'activo' =&gt; 1, 'id_rev' =&gt; 1, 'id_reg_cont' =&gt; 2, 'nivel' =&gt; 28, 'familia' =&gt; 37, 'labores' =&gt; 8, 'regimen' =&gt; 'S', 'clasif' =&gt; '28.37.08'));</v>
      </c>
    </row>
    <row r="886" spans="1:1" x14ac:dyDescent="0.25">
      <c r="A886" t="str">
        <f ca="1">IF(Valores!B886&lt;&gt;"",   SUBSTITUTE(SUBSTITUTE($A$2, "{tbl}", d_TblName), "{values_array}", Valores!A886), "")</f>
        <v>$this-&gt;insert ('{{%puestos}}', array('clave' =&gt; 238408, 'descr' =&gt; 'TERCER MOTORISTA', 'nombre' =&gt; '', 'puesto_stps' =&gt; 'MOTORISTA', 'clave_stps' =&gt; 413060200, 'activo' =&gt; 1, 'id_rev' =&gt; 1, 'id_reg_cont' =&gt; 2, 'nivel' =&gt; 23, 'familia' =&gt; 84, 'labores' =&gt; 8, 'regimen' =&gt; 'S', 'clasif' =&gt; '23.84.08'));</v>
      </c>
    </row>
    <row r="887" spans="1:1" x14ac:dyDescent="0.25">
      <c r="A887" t="str">
        <f ca="1">IF(Valores!B887&lt;&gt;"",   SUBSTITUTE(SUBSTITUTE($A$2, "{tbl}", d_TblName), "{values_array}", Valores!A887), "")</f>
        <v>$this-&gt;insert ('{{%puestos}}', array('clave' =&gt; 298403, 'descr' =&gt; 'TERCER OFICIAL DE CUBIERTA DE BUQUE', 'nombre' =&gt; '', 'puesto_stps' =&gt; 'OFICIAL DE CUBIERTA', 'clave_stps' =&gt; 644010300, 'activo' =&gt; 1, 'id_rev' =&gt; 1, 'id_reg_cont' =&gt; 2, 'nivel' =&gt; 29, 'familia' =&gt; 84, 'labores' =&gt; 3, 'regimen' =&gt; 'S', 'clasif' =&gt; '29.84.03'));</v>
      </c>
    </row>
    <row r="888" spans="1:1" x14ac:dyDescent="0.25">
      <c r="A888" t="str">
        <f ca="1">IF(Valores!B888&lt;&gt;"",   SUBSTITUTE(SUBSTITUTE($A$2, "{tbl}", d_TblName), "{values_array}", Valores!A888), "")</f>
        <v>$this-&gt;insert ('{{%puestos}}', array('clave' =&gt; 298404, 'descr' =&gt; 'TERCER OFICIAL DE MAQUINAS DE BUQUE', 'nombre' =&gt; '', 'puesto_stps' =&gt; 'OFICIAL MAQUINISTA DE BARCO', 'clave_stps' =&gt; 643020200, 'activo' =&gt; 1, 'id_rev' =&gt; 1, 'id_reg_cont' =&gt; 2, 'nivel' =&gt; 29, 'familia' =&gt; 84, 'labores' =&gt; 4, 'regimen' =&gt; 'S', 'clasif' =&gt; '29.84.04'));</v>
      </c>
    </row>
    <row r="889" spans="1:1" x14ac:dyDescent="0.25">
      <c r="A889" t="str">
        <f ca="1">IF(Valores!B889&lt;&gt;"",   SUBSTITUTE(SUBSTITUTE($A$2, "{tbl}", d_TblName), "{values_array}", Valores!A889), "")</f>
        <v>$this-&gt;insert ('{{%puestos}}', array('clave' =&gt; 208423, 'descr' =&gt; 'TIMONEL DE PRIMERA', 'nombre' =&gt; '', 'puesto_stps' =&gt; 'TIMONEL', 'clave_stps' =&gt; 642010402, 'activo' =&gt; 1, 'id_rev' =&gt; 1, 'id_reg_cont' =&gt; 2, 'nivel' =&gt; 20, 'familia' =&gt; 84, 'labores' =&gt; 23, 'regimen' =&gt; 'S', 'clasif' =&gt; '20.84.23'));</v>
      </c>
    </row>
    <row r="890" spans="1:1" x14ac:dyDescent="0.25">
      <c r="A890" t="str">
        <f ca="1">IF(Valores!B890&lt;&gt;"",   SUBSTITUTE(SUBSTITUTE($A$2, "{tbl}", d_TblName), "{values_array}", Valores!A890), "")</f>
        <v>$this-&gt;insert ('{{%puestos}}', array('clave' =&gt; 178423, 'descr' =&gt; 'TIMONEL DE SEGUNDA', 'nombre' =&gt; '', 'puesto_stps' =&gt; 'TIMONEL', 'clave_stps' =&gt; 642010402, 'activo' =&gt; 1, 'id_rev' =&gt; 1, 'id_reg_cont' =&gt; 2, 'nivel' =&gt; 17, 'familia' =&gt; 84, 'labores' =&gt; 23, 'regimen' =&gt; 'S', 'clasif' =&gt; '17.84.23'));</v>
      </c>
    </row>
    <row r="891" spans="1:1" x14ac:dyDescent="0.25">
      <c r="A891" t="str">
        <f ca="1">IF(Valores!B891&lt;&gt;"",   SUBSTITUTE(SUBSTITUTE($A$2, "{tbl}", d_TblName), "{values_array}", Valores!A891), "")</f>
        <v>$this-&gt;insert ('{{%puestos}}', array('clave' =&gt; 303514, 'descr' =&gt; 'TOPOGRAFO ""A""', 'nombre' =&gt; '', 'puesto_stps' =&gt; 'TOPOGRAFO', 'clave_stps' =&gt; 313050300, 'activo' =&gt; 1, 'id_rev' =&gt; 1, 'id_reg_cont' =&gt; 1, 'nivel' =&gt; 30, 'familia' =&gt; 35, 'labores' =&gt; 14, 'regimen' =&gt; 'C', 'clasif' =&gt; '30.35.14'));</v>
      </c>
    </row>
    <row r="892" spans="1:1" x14ac:dyDescent="0.25">
      <c r="A892" t="str">
        <f ca="1">IF(Valores!B892&lt;&gt;"",   SUBSTITUTE(SUBSTITUTE($A$2, "{tbl}", d_TblName), "{values_array}", Valores!A892), "")</f>
        <v>$this-&gt;insert ('{{%puestos}}', array('clave' =&gt; 293514, 'descr' =&gt; 'TOPOGRAFO ""B""', 'nombre' =&gt; '', 'puesto_stps' =&gt; 'TOPOGRAFO', 'clave_stps' =&gt; 313050300, 'activo' =&gt; 1, 'id_rev' =&gt; 1, 'id_reg_cont' =&gt; 1, 'nivel' =&gt; 29, 'familia' =&gt; 35, 'labores' =&gt; 14, 'regimen' =&gt; 'C', 'clasif' =&gt; '29.35.14'));</v>
      </c>
    </row>
    <row r="893" spans="1:1" x14ac:dyDescent="0.25">
      <c r="A893" t="str">
        <f ca="1">IF(Valores!B893&lt;&gt;"",   SUBSTITUTE(SUBSTITUTE($A$2, "{tbl}", d_TblName), "{values_array}", Valores!A893), "")</f>
        <v>$this-&gt;insert ('{{%puestos}}', array('clave' =&gt; 283514, 'descr' =&gt; 'TOPOGRAFO ""C""', 'nombre' =&gt; '', 'puesto_stps' =&gt; 'TOPOGRAFO', 'clave_stps' =&gt; 313050300, 'activo' =&gt; 1, 'id_rev' =&gt; 1, 'id_reg_cont' =&gt; 1, 'nivel' =&gt; 28, 'familia' =&gt; 35, 'labores' =&gt; 14, 'regimen' =&gt; 'C', 'clasif' =&gt; '28.35.14'));</v>
      </c>
    </row>
    <row r="894" spans="1:1" x14ac:dyDescent="0.25">
      <c r="A894" t="str">
        <f ca="1">IF(Valores!B894&lt;&gt;"",   SUBSTITUTE(SUBSTITUTE($A$2, "{tbl}", d_TblName), "{values_array}", Valores!A894), "")</f>
        <v>$this-&gt;insert ('{{%puestos}}', array('clave' =&gt; 233705, 'descr' =&gt; 'TRABAJADORA SOCIAL', 'nombre' =&gt; '', 'puesto_stps' =&gt; 'TRABAJADOR SOCIAL', 'clave_stps' =&gt; 933030400, 'activo' =&gt; 1, 'id_rev' =&gt; 1, 'id_reg_cont' =&gt; 2, 'nivel' =&gt; 23, 'familia' =&gt; 37, 'labores' =&gt; 5, 'regimen' =&gt; 'S', 'clasif' =&gt; '23.37.05'));</v>
      </c>
    </row>
    <row r="895" spans="1:1" x14ac:dyDescent="0.25">
      <c r="A895" t="str">
        <f ca="1">IF(Valores!B895&lt;&gt;"",   SUBSTITUTE(SUBSTITUTE($A$2, "{tbl}", d_TblName), "{values_array}", Valores!A895), "")</f>
        <v>$this-&gt;insert ('{{%puestos}}', array('clave' =&gt; 128202, 'descr' =&gt; 'VELADOR MUELLE Y PROVEEDOR COMBUSTIBLE', 'nombre' =&gt; '', 'puesto_stps' =&gt; 'VELADOR', 'clave_stps' =&gt; 942031002, 'activo' =&gt; 1, 'id_rev' =&gt; 1, 'id_reg_cont' =&gt; 2, 'nivel' =&gt; 12, 'familia' =&gt; 82, 'labores' =&gt; 2, 'regimen' =&gt; 'S', 'clasif' =&gt; '12.82.02'));</v>
      </c>
    </row>
    <row r="896" spans="1:1" x14ac:dyDescent="0.25">
      <c r="A896" t="str">
        <f ca="1">IF(Valores!B896&lt;&gt;"",   SUBSTITUTE(SUBSTITUTE($A$2, "{tbl}", d_TblName), "{values_array}", Valores!A896), "")</f>
        <v>$this-&gt;insert ('{{%puestos}}', array('clave' =&gt; 117403, 'descr' =&gt; 'VIGILANTE', 'nombre' =&gt; '', 'puesto_stps' =&gt; 'VIGILANTE', 'clave_stps' =&gt; 942031000, 'activo' =&gt; 1, 'id_rev' =&gt; 1, 'id_reg_cont' =&gt; 2, 'nivel' =&gt; 11, 'familia' =&gt; 74, 'labores' =&gt; 3, 'regimen' =&gt; 'S', 'clasif' =&gt; '11.74.03'));</v>
      </c>
    </row>
    <row r="897" spans="1:1" x14ac:dyDescent="0.25">
      <c r="A897" t="str">
        <f ca="1">IF(Valores!B897&lt;&gt;"",   SUBSTITUTE(SUBSTITUTE($A$2, "{tbl}", d_TblName), "{values_array}", Valores!A897), "")</f>
        <v>$this-&gt;insert ('{{%puestos}}', array('clave' =&gt; 127405, 'descr' =&gt; 'VIGILANTE DE TERRENOS', 'nombre' =&gt; '', 'puesto_stps' =&gt; 'VIGILANTE', 'clave_stps' =&gt; 942031000, 'activo' =&gt; 1, 'id_rev' =&gt; 1, 'id_reg_cont' =&gt; 2, 'nivel' =&gt; 12, 'familia' =&gt; 74, 'labores' =&gt; 5, 'regimen' =&gt; 'S', 'clasif' =&gt; '12.74.05'));</v>
      </c>
    </row>
    <row r="898" spans="1:1" x14ac:dyDescent="0.25">
      <c r="A898" t="str">
        <f ca="1">IF(Valores!B898&lt;&gt;"",   SUBSTITUTE(SUBSTITUTE($A$2, "{tbl}", d_TblName), "{values_array}", Valores!A898), "")</f>
        <v/>
      </c>
    </row>
    <row r="899" spans="1:1" x14ac:dyDescent="0.25">
      <c r="A899" t="str">
        <f ca="1">IF(Valores!B899&lt;&gt;"",   SUBSTITUTE(SUBSTITUTE($A$2, "{tbl}", d_TblName), "{values_array}", Valores!A899), "")</f>
        <v/>
      </c>
    </row>
    <row r="900" spans="1:1" x14ac:dyDescent="0.25">
      <c r="A900" t="str">
        <f ca="1">IF(Valores!B900&lt;&gt;"",   SUBSTITUTE(SUBSTITUTE($A$2, "{tbl}", d_TblName), "{values_array}", Valores!A900), "")</f>
        <v/>
      </c>
    </row>
    <row r="901" spans="1:1" x14ac:dyDescent="0.25">
      <c r="A901" t="str">
        <f ca="1">IF(Valores!B901&lt;&gt;"",   SUBSTITUTE(SUBSTITUTE($A$2, "{tbl}", d_TblName), "{values_array}", Valores!A901), "")</f>
        <v/>
      </c>
    </row>
    <row r="902" spans="1:1" x14ac:dyDescent="0.25">
      <c r="A902" t="str">
        <f ca="1">IF(Valores!B902&lt;&gt;"",   SUBSTITUTE(SUBSTITUTE($A$2, "{tbl}", d_TblName), "{values_array}", Valores!A902), "")</f>
        <v/>
      </c>
    </row>
    <row r="903" spans="1:1" x14ac:dyDescent="0.25">
      <c r="A903" t="str">
        <f ca="1">IF(Valores!B903&lt;&gt;"",   SUBSTITUTE(SUBSTITUTE($A$2, "{tbl}", d_TblName), "{values_array}", Valores!A903), "")</f>
        <v/>
      </c>
    </row>
    <row r="904" spans="1:1" x14ac:dyDescent="0.25">
      <c r="A904" t="str">
        <f ca="1">IF(Valores!B904&lt;&gt;"",   SUBSTITUTE(SUBSTITUTE($A$2, "{tbl}", d_TblName), "{values_array}", Valores!A904), "")</f>
        <v/>
      </c>
    </row>
    <row r="905" spans="1:1" x14ac:dyDescent="0.25">
      <c r="A905" t="str">
        <f ca="1">IF(Valores!B905&lt;&gt;"",   SUBSTITUTE(SUBSTITUTE($A$2, "{tbl}", d_TblName), "{values_array}", Valores!A905), "")</f>
        <v/>
      </c>
    </row>
    <row r="906" spans="1:1" x14ac:dyDescent="0.25">
      <c r="A906" t="str">
        <f ca="1">IF(Valores!B906&lt;&gt;"",   SUBSTITUTE(SUBSTITUTE($A$2, "{tbl}", d_TblName), "{values_array}", Valores!A906), "")</f>
        <v/>
      </c>
    </row>
    <row r="907" spans="1:1" x14ac:dyDescent="0.25">
      <c r="A907" t="str">
        <f ca="1">IF(Valores!B907&lt;&gt;"",   SUBSTITUTE(SUBSTITUTE($A$2, "{tbl}", d_TblName), "{values_array}", Valores!A907), "")</f>
        <v/>
      </c>
    </row>
    <row r="908" spans="1:1" x14ac:dyDescent="0.25">
      <c r="A908" t="str">
        <f ca="1">IF(Valores!B908&lt;&gt;"",   SUBSTITUTE(SUBSTITUTE($A$2, "{tbl}", d_TblName), "{values_array}", Valores!A908), "")</f>
        <v/>
      </c>
    </row>
    <row r="909" spans="1:1" x14ac:dyDescent="0.25">
      <c r="A909" t="str">
        <f ca="1">IF(Valores!B909&lt;&gt;"",   SUBSTITUTE(SUBSTITUTE($A$2, "{tbl}", d_TblName), "{values_array}", Valores!A909), "")</f>
        <v/>
      </c>
    </row>
    <row r="910" spans="1:1" x14ac:dyDescent="0.25">
      <c r="A910" t="str">
        <f ca="1">IF(Valores!B910&lt;&gt;"",   SUBSTITUTE(SUBSTITUTE($A$2, "{tbl}", d_TblName), "{values_array}", Valores!A910), "")</f>
        <v/>
      </c>
    </row>
    <row r="911" spans="1:1" x14ac:dyDescent="0.25">
      <c r="A911" t="str">
        <f ca="1">IF(Valores!B911&lt;&gt;"",   SUBSTITUTE(SUBSTITUTE($A$2, "{tbl}", d_TblName), "{values_array}", Valores!A911), "")</f>
        <v/>
      </c>
    </row>
    <row r="912" spans="1:1" x14ac:dyDescent="0.25">
      <c r="A912" t="str">
        <f ca="1">IF(Valores!B912&lt;&gt;"",   SUBSTITUTE(SUBSTITUTE($A$2, "{tbl}", d_TblName), "{values_array}", Valores!A912), "")</f>
        <v/>
      </c>
    </row>
    <row r="913" spans="1:1" x14ac:dyDescent="0.25">
      <c r="A913" t="str">
        <f ca="1">IF(Valores!B913&lt;&gt;"",   SUBSTITUTE(SUBSTITUTE($A$2, "{tbl}", d_TblName), "{values_array}", Valores!A913), "")</f>
        <v/>
      </c>
    </row>
    <row r="914" spans="1:1" x14ac:dyDescent="0.25">
      <c r="A914" t="str">
        <f ca="1">IF(Valores!B914&lt;&gt;"",   SUBSTITUTE(SUBSTITUTE($A$2, "{tbl}", d_TblName), "{values_array}", Valores!A914), "")</f>
        <v/>
      </c>
    </row>
    <row r="915" spans="1:1" x14ac:dyDescent="0.25">
      <c r="A915" t="str">
        <f>IF(Valores!B915&lt;&gt;"",   SUBSTITUTE(SUBSTITUTE($A$2, "{tbl}", d_TblName), "{values_array}", Valores!A915), "")</f>
        <v/>
      </c>
    </row>
    <row r="916" spans="1:1" x14ac:dyDescent="0.25">
      <c r="A916" t="str">
        <f>IF(Valores!B916&lt;&gt;"",   SUBSTITUTE(SUBSTITUTE($A$2, "{tbl}", d_TblName), "{values_array}", Valores!A916), "")</f>
        <v/>
      </c>
    </row>
    <row r="917" spans="1:1" x14ac:dyDescent="0.25">
      <c r="A917" t="str">
        <f>IF(Valores!B917&lt;&gt;"",   SUBSTITUTE(SUBSTITUTE($A$2, "{tbl}", d_TblName), "{values_array}", Valores!A917), "")</f>
        <v/>
      </c>
    </row>
    <row r="918" spans="1:1" x14ac:dyDescent="0.25">
      <c r="A918" t="str">
        <f>IF(Valores!B918&lt;&gt;"",   SUBSTITUTE(SUBSTITUTE($A$2, "{tbl}", d_TblName), "{values_array}", Valores!A918), "")</f>
        <v/>
      </c>
    </row>
    <row r="919" spans="1:1" x14ac:dyDescent="0.25">
      <c r="A919" t="str">
        <f>IF(Valores!B919&lt;&gt;"",   SUBSTITUTE(SUBSTITUTE($A$2, "{tbl}", d_TblName), "{values_array}", Valores!A919), "")</f>
        <v/>
      </c>
    </row>
    <row r="920" spans="1:1" x14ac:dyDescent="0.25">
      <c r="A920" t="str">
        <f>IF(Valores!B920&lt;&gt;"",   SUBSTITUTE(SUBSTITUTE($A$2, "{tbl}", d_TblName), "{values_array}", Valores!A920), "")</f>
        <v/>
      </c>
    </row>
    <row r="921" spans="1:1" x14ac:dyDescent="0.25">
      <c r="A921" t="str">
        <f>IF(Valores!B921&lt;&gt;"",   SUBSTITUTE(SUBSTITUTE($A$2, "{tbl}", d_TblName), "{values_array}", Valores!A921), "")</f>
        <v/>
      </c>
    </row>
    <row r="922" spans="1:1" x14ac:dyDescent="0.25">
      <c r="A922" t="str">
        <f>IF(Valores!B922&lt;&gt;"",   SUBSTITUTE(SUBSTITUTE($A$2, "{tbl}", d_TblName), "{values_array}", Valores!A922), "")</f>
        <v/>
      </c>
    </row>
    <row r="923" spans="1:1" x14ac:dyDescent="0.25">
      <c r="A923" t="str">
        <f>IF(Valores!B923&lt;&gt;"",   SUBSTITUTE(SUBSTITUTE($A$2, "{tbl}", d_TblName), "{values_array}", Valores!A923), "")</f>
        <v/>
      </c>
    </row>
    <row r="924" spans="1:1" x14ac:dyDescent="0.25">
      <c r="A924" t="str">
        <f>IF(Valores!B924&lt;&gt;"",   SUBSTITUTE(SUBSTITUTE($A$2, "{tbl}", d_TblName), "{values_array}", Valores!A924), "")</f>
        <v/>
      </c>
    </row>
    <row r="925" spans="1:1" x14ac:dyDescent="0.25">
      <c r="A925" t="str">
        <f>IF(Valores!B925&lt;&gt;"",   SUBSTITUTE(SUBSTITUTE($A$2, "{tbl}", d_TblName), "{values_array}", Valores!A925), "")</f>
        <v/>
      </c>
    </row>
    <row r="926" spans="1:1" x14ac:dyDescent="0.25">
      <c r="A926" t="str">
        <f>IF(Valores!B926&lt;&gt;"",   SUBSTITUTE(SUBSTITUTE($A$2, "{tbl}", d_TblName), "{values_array}", Valores!A926), "")</f>
        <v/>
      </c>
    </row>
    <row r="927" spans="1:1" x14ac:dyDescent="0.25">
      <c r="A927" t="str">
        <f>IF(Valores!B927&lt;&gt;"",   SUBSTITUTE(SUBSTITUTE($A$2, "{tbl}", d_TblName), "{values_array}", Valores!A927), "")</f>
        <v/>
      </c>
    </row>
    <row r="928" spans="1:1" x14ac:dyDescent="0.25">
      <c r="A928" t="str">
        <f>IF(Valores!B928&lt;&gt;"",   SUBSTITUTE(SUBSTITUTE($A$2, "{tbl}", d_TblName), "{values_array}", Valores!A928), "")</f>
        <v/>
      </c>
    </row>
    <row r="929" spans="1:1" x14ac:dyDescent="0.25">
      <c r="A929" t="str">
        <f>IF(Valores!B929&lt;&gt;"",   SUBSTITUTE(SUBSTITUTE($A$2, "{tbl}", d_TblName), "{values_array}", Valores!A929), "")</f>
        <v/>
      </c>
    </row>
    <row r="930" spans="1:1" x14ac:dyDescent="0.25">
      <c r="A930" t="str">
        <f>IF(Valores!B930&lt;&gt;"",   SUBSTITUTE(SUBSTITUTE($A$2, "{tbl}", d_TblName), "{values_array}", Valores!A930), "")</f>
        <v/>
      </c>
    </row>
    <row r="931" spans="1:1" x14ac:dyDescent="0.25">
      <c r="A931" t="str">
        <f>IF(Valores!B931&lt;&gt;"",   SUBSTITUTE(SUBSTITUTE($A$2, "{tbl}", d_TblName), "{values_array}", Valores!A931), "")</f>
        <v/>
      </c>
    </row>
    <row r="932" spans="1:1" x14ac:dyDescent="0.25">
      <c r="A932" t="str">
        <f>IF(Valores!B932&lt;&gt;"",   SUBSTITUTE(SUBSTITUTE($A$2, "{tbl}", d_TblName), "{values_array}", Valores!A932), "")</f>
        <v/>
      </c>
    </row>
    <row r="933" spans="1:1" x14ac:dyDescent="0.25">
      <c r="A933" t="str">
        <f>IF(Valores!B933&lt;&gt;"",   SUBSTITUTE(SUBSTITUTE($A$2, "{tbl}", d_TblName), "{values_array}", Valores!A933), "")</f>
        <v/>
      </c>
    </row>
    <row r="934" spans="1:1" x14ac:dyDescent="0.25">
      <c r="A934" t="str">
        <f>IF(Valores!B934&lt;&gt;"",   SUBSTITUTE(SUBSTITUTE($A$2, "{tbl}", d_TblName), "{values_array}", Valores!A934), "")</f>
        <v/>
      </c>
    </row>
    <row r="935" spans="1:1" x14ac:dyDescent="0.25">
      <c r="A935" t="str">
        <f>IF(Valores!B935&lt;&gt;"",   SUBSTITUTE(SUBSTITUTE($A$2, "{tbl}", d_TblName), "{values_array}", Valores!A935), "")</f>
        <v/>
      </c>
    </row>
    <row r="936" spans="1:1" x14ac:dyDescent="0.25">
      <c r="A936" t="str">
        <f>IF(Valores!B936&lt;&gt;"",   SUBSTITUTE(SUBSTITUTE($A$2, "{tbl}", d_TblName), "{values_array}", Valores!A936), "")</f>
        <v/>
      </c>
    </row>
    <row r="937" spans="1:1" x14ac:dyDescent="0.25">
      <c r="A937" t="str">
        <f>IF(Valores!B937&lt;&gt;"",   SUBSTITUTE(SUBSTITUTE($A$2, "{tbl}", d_TblName), "{values_array}", Valores!A937), "")</f>
        <v/>
      </c>
    </row>
    <row r="938" spans="1:1" x14ac:dyDescent="0.25">
      <c r="A938" t="str">
        <f>IF(Valores!B938&lt;&gt;"",   SUBSTITUTE(SUBSTITUTE($A$2, "{tbl}", d_TblName), "{values_array}", Valores!A938), "")</f>
        <v/>
      </c>
    </row>
    <row r="939" spans="1:1" x14ac:dyDescent="0.25">
      <c r="A939" t="str">
        <f>IF(Valores!B939&lt;&gt;"",   SUBSTITUTE(SUBSTITUTE($A$2, "{tbl}", d_TblName), "{values_array}", Valores!A939), "")</f>
        <v/>
      </c>
    </row>
    <row r="940" spans="1:1" x14ac:dyDescent="0.25">
      <c r="A940" t="str">
        <f>IF(Valores!B940&lt;&gt;"",   SUBSTITUTE(SUBSTITUTE($A$2, "{tbl}", d_TblName), "{values_array}", Valores!A940), "")</f>
        <v/>
      </c>
    </row>
    <row r="941" spans="1:1" x14ac:dyDescent="0.25">
      <c r="A941" t="str">
        <f>IF(Valores!B941&lt;&gt;"",   SUBSTITUTE(SUBSTITUTE($A$2, "{tbl}", d_TblName), "{values_array}", Valores!A941), "")</f>
        <v/>
      </c>
    </row>
    <row r="942" spans="1:1" x14ac:dyDescent="0.25">
      <c r="A942" t="str">
        <f>IF(Valores!B942&lt;&gt;"",   SUBSTITUTE(SUBSTITUTE($A$2, "{tbl}", d_TblName), "{values_array}", Valores!A942), "")</f>
        <v/>
      </c>
    </row>
    <row r="943" spans="1:1" x14ac:dyDescent="0.25">
      <c r="A943" t="str">
        <f>IF(Valores!B943&lt;&gt;"",   SUBSTITUTE(SUBSTITUTE($A$2, "{tbl}", d_TblName), "{values_array}", Valores!A943), "")</f>
        <v/>
      </c>
    </row>
    <row r="944" spans="1:1" x14ac:dyDescent="0.25">
      <c r="A944" t="str">
        <f>IF(Valores!B944&lt;&gt;"",   SUBSTITUTE(SUBSTITUTE($A$2, "{tbl}", d_TblName), "{values_array}", Valores!A944), "")</f>
        <v/>
      </c>
    </row>
    <row r="945" spans="1:1" x14ac:dyDescent="0.25">
      <c r="A945" t="str">
        <f>IF(Valores!B945&lt;&gt;"",   SUBSTITUTE(SUBSTITUTE($A$2, "{tbl}", d_TblName), "{values_array}", Valores!A945), "")</f>
        <v/>
      </c>
    </row>
    <row r="946" spans="1:1" x14ac:dyDescent="0.25">
      <c r="A946" t="str">
        <f>IF(Valores!B946&lt;&gt;"",   SUBSTITUTE(SUBSTITUTE($A$2, "{tbl}", d_TblName), "{values_array}", Valores!A946), "")</f>
        <v/>
      </c>
    </row>
    <row r="947" spans="1:1" x14ac:dyDescent="0.25">
      <c r="A947" t="str">
        <f>IF(Valores!B947&lt;&gt;"",   SUBSTITUTE(SUBSTITUTE($A$2, "{tbl}", d_TblName), "{values_array}", Valores!A947), "")</f>
        <v/>
      </c>
    </row>
    <row r="948" spans="1:1" x14ac:dyDescent="0.25">
      <c r="A948" t="str">
        <f>IF(Valores!B948&lt;&gt;"",   SUBSTITUTE(SUBSTITUTE($A$2, "{tbl}", d_TblName), "{values_array}", Valores!A948), "")</f>
        <v/>
      </c>
    </row>
    <row r="949" spans="1:1" x14ac:dyDescent="0.25">
      <c r="A949" t="str">
        <f>IF(Valores!B949&lt;&gt;"",   SUBSTITUTE(SUBSTITUTE($A$2, "{tbl}", d_TblName), "{values_array}", Valores!A949), "")</f>
        <v/>
      </c>
    </row>
    <row r="950" spans="1:1" x14ac:dyDescent="0.25">
      <c r="A950" t="str">
        <f>IF(Valores!B950&lt;&gt;"",   SUBSTITUTE(SUBSTITUTE($A$2, "{tbl}", d_TblName), "{values_array}", Valores!A950), "")</f>
        <v/>
      </c>
    </row>
    <row r="951" spans="1:1" x14ac:dyDescent="0.25">
      <c r="A951" t="str">
        <f>IF(Valores!B951&lt;&gt;"",   SUBSTITUTE(SUBSTITUTE($A$2, "{tbl}", d_TblName), "{values_array}", Valores!A951), "")</f>
        <v/>
      </c>
    </row>
    <row r="952" spans="1:1" x14ac:dyDescent="0.25">
      <c r="A952" t="str">
        <f>IF(Valores!B952&lt;&gt;"",   SUBSTITUTE(SUBSTITUTE($A$2, "{tbl}", d_TblName), "{values_array}", Valores!A952), "")</f>
        <v/>
      </c>
    </row>
    <row r="953" spans="1:1" x14ac:dyDescent="0.25">
      <c r="A953" t="str">
        <f>IF(Valores!B953&lt;&gt;"",   SUBSTITUTE(SUBSTITUTE($A$2, "{tbl}", d_TblName), "{values_array}", Valores!A953), "")</f>
        <v/>
      </c>
    </row>
    <row r="954" spans="1:1" x14ac:dyDescent="0.25">
      <c r="A954" t="str">
        <f>IF(Valores!B954&lt;&gt;"",   SUBSTITUTE(SUBSTITUTE($A$2, "{tbl}", d_TblName), "{values_array}", Valores!A954), "")</f>
        <v/>
      </c>
    </row>
    <row r="955" spans="1:1" x14ac:dyDescent="0.25">
      <c r="A955" t="str">
        <f>IF(Valores!B955&lt;&gt;"",   SUBSTITUTE(SUBSTITUTE($A$2, "{tbl}", d_TblName), "{values_array}", Valores!A955), "")</f>
        <v/>
      </c>
    </row>
    <row r="956" spans="1:1" x14ac:dyDescent="0.25">
      <c r="A956" t="str">
        <f>IF(Valores!B956&lt;&gt;"",   SUBSTITUTE(SUBSTITUTE($A$2, "{tbl}", d_TblName), "{values_array}", Valores!A956), "")</f>
        <v/>
      </c>
    </row>
    <row r="957" spans="1:1" x14ac:dyDescent="0.25">
      <c r="A957" t="str">
        <f>IF(Valores!B957&lt;&gt;"",   SUBSTITUTE(SUBSTITUTE($A$2, "{tbl}", d_TblName), "{values_array}", Valores!A957), "")</f>
        <v/>
      </c>
    </row>
    <row r="958" spans="1:1" x14ac:dyDescent="0.25">
      <c r="A958" t="str">
        <f>IF(Valores!B958&lt;&gt;"",   SUBSTITUTE(SUBSTITUTE($A$2, "{tbl}", d_TblName), "{values_array}", Valores!A958), "")</f>
        <v/>
      </c>
    </row>
    <row r="959" spans="1:1" x14ac:dyDescent="0.25">
      <c r="A959" t="str">
        <f>IF(Valores!B959&lt;&gt;"",   SUBSTITUTE(SUBSTITUTE($A$2, "{tbl}", d_TblName), "{values_array}", Valores!A959), "")</f>
        <v/>
      </c>
    </row>
    <row r="960" spans="1:1" x14ac:dyDescent="0.25">
      <c r="A960" t="str">
        <f>IF(Valores!B960&lt;&gt;"",   SUBSTITUTE(SUBSTITUTE($A$2, "{tbl}", d_TblName), "{values_array}", Valores!A960), "")</f>
        <v/>
      </c>
    </row>
    <row r="961" spans="1:1" x14ac:dyDescent="0.25">
      <c r="A961" t="str">
        <f>IF(Valores!B961&lt;&gt;"",   SUBSTITUTE(SUBSTITUTE($A$2, "{tbl}", d_TblName), "{values_array}", Valores!A961), "")</f>
        <v/>
      </c>
    </row>
    <row r="962" spans="1:1" x14ac:dyDescent="0.25">
      <c r="A962" t="str">
        <f>IF(Valores!B962&lt;&gt;"",   SUBSTITUTE(SUBSTITUTE($A$2, "{tbl}", d_TblName), "{values_array}", Valores!A962), "")</f>
        <v/>
      </c>
    </row>
    <row r="963" spans="1:1" x14ac:dyDescent="0.25">
      <c r="A963" t="str">
        <f>IF(Valores!B963&lt;&gt;"",   SUBSTITUTE(SUBSTITUTE($A$2, "{tbl}", d_TblName), "{values_array}", Valores!A963), "")</f>
        <v/>
      </c>
    </row>
    <row r="964" spans="1:1" x14ac:dyDescent="0.25">
      <c r="A964" t="str">
        <f>IF(Valores!B964&lt;&gt;"",   SUBSTITUTE(SUBSTITUTE($A$2, "{tbl}", d_TblName), "{values_array}", Valores!A964), "")</f>
        <v/>
      </c>
    </row>
    <row r="965" spans="1:1" x14ac:dyDescent="0.25">
      <c r="A965" t="str">
        <f>IF(Valores!B965&lt;&gt;"",   SUBSTITUTE(SUBSTITUTE($A$2, "{tbl}", d_TblName), "{values_array}", Valores!A965), "")</f>
        <v/>
      </c>
    </row>
    <row r="966" spans="1:1" x14ac:dyDescent="0.25">
      <c r="A966" t="str">
        <f>IF(Valores!B966&lt;&gt;"",   SUBSTITUTE(SUBSTITUTE($A$2, "{tbl}", d_TblName), "{values_array}", Valores!A966), "")</f>
        <v/>
      </c>
    </row>
    <row r="967" spans="1:1" x14ac:dyDescent="0.25">
      <c r="A967" t="str">
        <f>IF(Valores!B967&lt;&gt;"",   SUBSTITUTE(SUBSTITUTE($A$2, "{tbl}", d_TblName), "{values_array}", Valores!A967), "")</f>
        <v/>
      </c>
    </row>
    <row r="968" spans="1:1" x14ac:dyDescent="0.25">
      <c r="A968" t="str">
        <f>IF(Valores!B968&lt;&gt;"",   SUBSTITUTE(SUBSTITUTE($A$2, "{tbl}", d_TblName), "{values_array}", Valores!A968), "")</f>
        <v/>
      </c>
    </row>
    <row r="969" spans="1:1" x14ac:dyDescent="0.25">
      <c r="A969" t="str">
        <f>IF(Valores!B969&lt;&gt;"",   SUBSTITUTE(SUBSTITUTE($A$2, "{tbl}", d_TblName), "{values_array}", Valores!A969), "")</f>
        <v/>
      </c>
    </row>
    <row r="970" spans="1:1" x14ac:dyDescent="0.25">
      <c r="A970" t="str">
        <f>IF(Valores!B970&lt;&gt;"",   SUBSTITUTE(SUBSTITUTE($A$2, "{tbl}", d_TblName), "{values_array}", Valores!A970), "")</f>
        <v/>
      </c>
    </row>
    <row r="971" spans="1:1" x14ac:dyDescent="0.25">
      <c r="A971" t="str">
        <f>IF(Valores!B971&lt;&gt;"",   SUBSTITUTE(SUBSTITUTE($A$2, "{tbl}", d_TblName), "{values_array}", Valores!A971), "")</f>
        <v/>
      </c>
    </row>
    <row r="972" spans="1:1" x14ac:dyDescent="0.25">
      <c r="A972" t="str">
        <f>IF(Valores!B972&lt;&gt;"",   SUBSTITUTE(SUBSTITUTE($A$2, "{tbl}", d_TblName), "{values_array}", Valores!A972), "")</f>
        <v/>
      </c>
    </row>
    <row r="973" spans="1:1" x14ac:dyDescent="0.25">
      <c r="A973" t="str">
        <f>IF(Valores!B973&lt;&gt;"",   SUBSTITUTE(SUBSTITUTE($A$2, "{tbl}", d_TblName), "{values_array}", Valores!A973), "")</f>
        <v/>
      </c>
    </row>
    <row r="974" spans="1:1" x14ac:dyDescent="0.25">
      <c r="A974" t="str">
        <f>IF(Valores!B974&lt;&gt;"",   SUBSTITUTE(SUBSTITUTE($A$2, "{tbl}", d_TblName), "{values_array}", Valores!A974), "")</f>
        <v/>
      </c>
    </row>
    <row r="975" spans="1:1" x14ac:dyDescent="0.25">
      <c r="A975" t="str">
        <f>IF(Valores!B975&lt;&gt;"",   SUBSTITUTE(SUBSTITUTE($A$2, "{tbl}", d_TblName), "{values_array}", Valores!A975), "")</f>
        <v/>
      </c>
    </row>
    <row r="976" spans="1:1" x14ac:dyDescent="0.25">
      <c r="A976" t="str">
        <f>IF(Valores!B976&lt;&gt;"",   SUBSTITUTE(SUBSTITUTE($A$2, "{tbl}", d_TblName), "{values_array}", Valores!A976), "")</f>
        <v/>
      </c>
    </row>
    <row r="977" spans="1:1" x14ac:dyDescent="0.25">
      <c r="A977" t="str">
        <f>IF(Valores!B977&lt;&gt;"",   SUBSTITUTE(SUBSTITUTE($A$2, "{tbl}", d_TblName), "{values_array}", Valores!A977), "")</f>
        <v/>
      </c>
    </row>
    <row r="978" spans="1:1" x14ac:dyDescent="0.25">
      <c r="A978" t="str">
        <f>IF(Valores!B978&lt;&gt;"",   SUBSTITUTE(SUBSTITUTE($A$2, "{tbl}", d_TblName), "{values_array}", Valores!A978), "")</f>
        <v/>
      </c>
    </row>
    <row r="979" spans="1:1" x14ac:dyDescent="0.25">
      <c r="A979" t="str">
        <f>IF(Valores!B979&lt;&gt;"",   SUBSTITUTE(SUBSTITUTE($A$2, "{tbl}", d_TblName), "{values_array}", Valores!A979), "")</f>
        <v/>
      </c>
    </row>
    <row r="980" spans="1:1" x14ac:dyDescent="0.25">
      <c r="A980" t="str">
        <f>IF(Valores!B980&lt;&gt;"",   SUBSTITUTE(SUBSTITUTE($A$2, "{tbl}", d_TblName), "{values_array}", Valores!A980), "")</f>
        <v/>
      </c>
    </row>
    <row r="981" spans="1:1" x14ac:dyDescent="0.25">
      <c r="A981" t="str">
        <f>IF(Valores!B981&lt;&gt;"",   SUBSTITUTE(SUBSTITUTE($A$2, "{tbl}", d_TblName), "{values_array}", Valores!A981), "")</f>
        <v/>
      </c>
    </row>
    <row r="982" spans="1:1" x14ac:dyDescent="0.25">
      <c r="A982" t="str">
        <f>IF(Valores!B982&lt;&gt;"",   SUBSTITUTE(SUBSTITUTE($A$2, "{tbl}", d_TblName), "{values_array}", Valores!A982), "")</f>
        <v/>
      </c>
    </row>
    <row r="983" spans="1:1" x14ac:dyDescent="0.25">
      <c r="A983" t="str">
        <f>IF(Valores!B983&lt;&gt;"",   SUBSTITUTE(SUBSTITUTE($A$2, "{tbl}", d_TblName), "{values_array}", Valores!A983), "")</f>
        <v/>
      </c>
    </row>
    <row r="984" spans="1:1" x14ac:dyDescent="0.25">
      <c r="A984" t="str">
        <f>IF(Valores!B984&lt;&gt;"",   SUBSTITUTE(SUBSTITUTE($A$2, "{tbl}", d_TblName), "{values_array}", Valores!A984), "")</f>
        <v/>
      </c>
    </row>
    <row r="985" spans="1:1" x14ac:dyDescent="0.25">
      <c r="A985" t="str">
        <f>IF(Valores!B985&lt;&gt;"",   SUBSTITUTE(SUBSTITUTE($A$2, "{tbl}", d_TblName), "{values_array}", Valores!A985), "")</f>
        <v/>
      </c>
    </row>
    <row r="986" spans="1:1" x14ac:dyDescent="0.25">
      <c r="A986" t="str">
        <f>IF(Valores!B986&lt;&gt;"",   SUBSTITUTE(SUBSTITUTE($A$2, "{tbl}", d_TblName), "{values_array}", Valores!A986), "")</f>
        <v/>
      </c>
    </row>
    <row r="987" spans="1:1" x14ac:dyDescent="0.25">
      <c r="A987" t="str">
        <f>IF(Valores!B987&lt;&gt;"",   SUBSTITUTE(SUBSTITUTE($A$2, "{tbl}", d_TblName), "{values_array}", Valores!A987), "")</f>
        <v/>
      </c>
    </row>
    <row r="988" spans="1:1" x14ac:dyDescent="0.25">
      <c r="A988" t="str">
        <f>IF(Valores!B988&lt;&gt;"",   SUBSTITUTE(SUBSTITUTE($A$2, "{tbl}", d_TblName), "{values_array}", Valores!A988), "")</f>
        <v/>
      </c>
    </row>
    <row r="989" spans="1:1" x14ac:dyDescent="0.25">
      <c r="A989" t="str">
        <f>IF(Valores!B989&lt;&gt;"",   SUBSTITUTE(SUBSTITUTE($A$2, "{tbl}", d_TblName), "{values_array}", Valores!A989), "")</f>
        <v/>
      </c>
    </row>
    <row r="990" spans="1:1" x14ac:dyDescent="0.25">
      <c r="A990" t="str">
        <f>IF(Valores!B990&lt;&gt;"",   SUBSTITUTE(SUBSTITUTE($A$2, "{tbl}", d_TblName), "{values_array}", Valores!A990), "")</f>
        <v/>
      </c>
    </row>
    <row r="991" spans="1:1" x14ac:dyDescent="0.25">
      <c r="A991" t="str">
        <f>IF(Valores!B991&lt;&gt;"",   SUBSTITUTE(SUBSTITUTE($A$2, "{tbl}", d_TblName), "{values_array}", Valores!A991), "")</f>
        <v/>
      </c>
    </row>
    <row r="992" spans="1:1" x14ac:dyDescent="0.25">
      <c r="A992" t="str">
        <f>IF(Valores!B992&lt;&gt;"",   SUBSTITUTE(SUBSTITUTE($A$2, "{tbl}", d_TblName), "{values_array}", Valores!A992), "")</f>
        <v/>
      </c>
    </row>
    <row r="993" spans="1:1" x14ac:dyDescent="0.25">
      <c r="A993" t="str">
        <f>IF(Valores!B993&lt;&gt;"",   SUBSTITUTE(SUBSTITUTE($A$2, "{tbl}", d_TblName), "{values_array}", Valores!A993), "")</f>
        <v/>
      </c>
    </row>
    <row r="994" spans="1:1" x14ac:dyDescent="0.25">
      <c r="A994" t="str">
        <f>IF(Valores!B994&lt;&gt;"",   SUBSTITUTE(SUBSTITUTE($A$2, "{tbl}", d_TblName), "{values_array}", Valores!A994), "")</f>
        <v/>
      </c>
    </row>
    <row r="995" spans="1:1" x14ac:dyDescent="0.25">
      <c r="A995" t="str">
        <f>IF(Valores!B995&lt;&gt;"",   SUBSTITUTE(SUBSTITUTE($A$2, "{tbl}", d_TblName), "{values_array}", Valores!A995), "")</f>
        <v/>
      </c>
    </row>
    <row r="996" spans="1:1" x14ac:dyDescent="0.25">
      <c r="A996" t="str">
        <f>IF(Valores!B996&lt;&gt;"",   SUBSTITUTE(SUBSTITUTE($A$2, "{tbl}", d_TblName), "{values_array}", Valores!A996), "")</f>
        <v/>
      </c>
    </row>
    <row r="997" spans="1:1" x14ac:dyDescent="0.25">
      <c r="A997" t="str">
        <f>IF(Valores!B997&lt;&gt;"",   SUBSTITUTE(SUBSTITUTE($A$2, "{tbl}", d_TblName), "{values_array}", Valores!A997), "")</f>
        <v/>
      </c>
    </row>
    <row r="998" spans="1:1" x14ac:dyDescent="0.25">
      <c r="A998" t="str">
        <f>IF(Valores!B998&lt;&gt;"",   SUBSTITUTE(SUBSTITUTE($A$2, "{tbl}", d_TblName), "{values_array}", Valores!A998), "")</f>
        <v/>
      </c>
    </row>
    <row r="999" spans="1:1" x14ac:dyDescent="0.25">
      <c r="A999" t="str">
        <f>IF(Valores!B999&lt;&gt;"",   SUBSTITUTE(SUBSTITUTE($A$2, "{tbl}", d_TblName), "{values_array}", Valores!A999), "")</f>
        <v/>
      </c>
    </row>
    <row r="1000" spans="1:1" x14ac:dyDescent="0.25">
      <c r="A1000" t="str">
        <f>IF(Valores!B1000&lt;&gt;"",   SUBSTITUTE(SUBSTITUTE($A$2, "{tbl}", d_TblName), "{values_array}", Valores!A1000), "")</f>
        <v/>
      </c>
    </row>
    <row r="1001" spans="1:1" x14ac:dyDescent="0.25">
      <c r="A1001" t="str">
        <f>IF(Valores!B1001&lt;&gt;"",   SUBSTITUTE(SUBSTITUTE($A$2, "{tbl}", d_TblName), "{values_array}", Valores!A1001), "")</f>
        <v/>
      </c>
    </row>
    <row r="1002" spans="1:1" x14ac:dyDescent="0.25">
      <c r="A1002" t="str">
        <f>IF(Valores!B1002&lt;&gt;"",   SUBSTITUTE(SUBSTITUTE($A$2, "{tbl}", d_TblName), "{values_array}", Valores!A1002), "")</f>
        <v/>
      </c>
    </row>
    <row r="1003" spans="1:1" x14ac:dyDescent="0.25">
      <c r="A1003" t="str">
        <f>IF(Valores!B1003&lt;&gt;"",   SUBSTITUTE(SUBSTITUTE($A$2, "{tbl}", d_TblName), "{values_array}", Valores!A1003), "")</f>
        <v/>
      </c>
    </row>
    <row r="1004" spans="1:1" x14ac:dyDescent="0.25">
      <c r="A1004" t="str">
        <f>IF(Valores!B1004&lt;&gt;"",   SUBSTITUTE(SUBSTITUTE($A$2, "{tbl}", d_TblName), "{values_array}", Valores!A1004), "")</f>
        <v/>
      </c>
    </row>
    <row r="1005" spans="1:1" x14ac:dyDescent="0.25">
      <c r="A1005" t="str">
        <f>IF(Valores!B1005&lt;&gt;"",   SUBSTITUTE(SUBSTITUTE($A$2, "{tbl}", d_TblName), "{values_array}", Valores!A1005), "")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3</vt:i4>
      </vt:variant>
    </vt:vector>
  </HeadingPairs>
  <TitlesOfParts>
    <vt:vector size="8" baseType="lpstr">
      <vt:lpstr>Estructura</vt:lpstr>
      <vt:lpstr>Datos</vt:lpstr>
      <vt:lpstr>Valores</vt:lpstr>
      <vt:lpstr>INSERT</vt:lpstr>
      <vt:lpstr>INSERTMIG</vt:lpstr>
      <vt:lpstr>d_FieldList</vt:lpstr>
      <vt:lpstr>d_insert</vt:lpstr>
      <vt:lpstr>d_TblName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Mayordomo Logistica Alt</dc:creator>
  <cp:lastModifiedBy>Mayordomo Logistica Alt</cp:lastModifiedBy>
  <dcterms:created xsi:type="dcterms:W3CDTF">2017-05-23T18:19:15Z</dcterms:created>
  <dcterms:modified xsi:type="dcterms:W3CDTF">2017-06-13T20:59:20Z</dcterms:modified>
</cp:coreProperties>
</file>