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l488\modelling\"/>
    </mc:Choice>
  </mc:AlternateContent>
  <xr:revisionPtr revIDLastSave="0" documentId="13_ncr:1_{D5662F0F-F434-4422-BDC7-63E39E9A4826}" xr6:coauthVersionLast="46" xr6:coauthVersionMax="46" xr10:uidLastSave="{00000000-0000-0000-0000-000000000000}"/>
  <bookViews>
    <workbookView xWindow="-120" yWindow="-120" windowWidth="29040" windowHeight="15840" xr2:uid="{00F89BA7-97FF-4E09-BEE4-8FF77CD5DAA7}"/>
  </bookViews>
  <sheets>
    <sheet name="Sheet1" sheetId="1" r:id="rId1"/>
    <sheet name="gantt char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3" i="1"/>
  <c r="L34" i="1"/>
  <c r="L30" i="1"/>
  <c r="X22" i="1"/>
  <c r="X23" i="1"/>
  <c r="X24" i="1"/>
  <c r="X25" i="1"/>
  <c r="X14" i="1"/>
  <c r="X15" i="1"/>
  <c r="X16" i="1"/>
  <c r="X17" i="1"/>
  <c r="X6" i="1"/>
  <c r="X7" i="1"/>
  <c r="X8" i="1"/>
  <c r="X9" i="1"/>
  <c r="R22" i="1"/>
  <c r="R23" i="1"/>
  <c r="R24" i="1"/>
  <c r="R25" i="1"/>
  <c r="R14" i="1"/>
  <c r="R15" i="1"/>
  <c r="R16" i="1"/>
  <c r="R17" i="1"/>
  <c r="R6" i="1"/>
  <c r="R7" i="1"/>
  <c r="R8" i="1"/>
  <c r="R9" i="1"/>
  <c r="L22" i="1"/>
  <c r="L23" i="1"/>
  <c r="L24" i="1"/>
  <c r="L25" i="1"/>
  <c r="L14" i="1"/>
  <c r="L15" i="1"/>
  <c r="L16" i="1"/>
  <c r="L17" i="1"/>
  <c r="L6" i="1"/>
  <c r="L7" i="1"/>
  <c r="L8" i="1"/>
  <c r="L9" i="1"/>
  <c r="L5" i="1"/>
  <c r="F22" i="1"/>
  <c r="F23" i="1"/>
  <c r="F24" i="1"/>
  <c r="F25" i="1"/>
  <c r="F14" i="1"/>
  <c r="F15" i="1"/>
  <c r="F16" i="1"/>
  <c r="F17" i="1"/>
  <c r="F9" i="1"/>
  <c r="F6" i="1"/>
  <c r="F7" i="1"/>
  <c r="F8" i="1"/>
  <c r="F5" i="1"/>
  <c r="X21" i="1"/>
  <c r="X13" i="1"/>
  <c r="X5" i="1"/>
  <c r="R13" i="1"/>
  <c r="R21" i="1"/>
  <c r="L21" i="1"/>
  <c r="F21" i="1"/>
  <c r="L13" i="1"/>
  <c r="F13" i="1"/>
  <c r="R5" i="1"/>
  <c r="J33" i="1"/>
  <c r="I31" i="1"/>
  <c r="J30" i="1"/>
  <c r="K30" i="1"/>
  <c r="J31" i="1"/>
  <c r="K31" i="1"/>
  <c r="J32" i="1"/>
  <c r="K32" i="1"/>
  <c r="K33" i="1"/>
  <c r="J34" i="1"/>
  <c r="K34" i="1"/>
  <c r="I32" i="1"/>
  <c r="I33" i="1"/>
  <c r="I34" i="1"/>
  <c r="I30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</calcChain>
</file>

<file path=xl/sharedStrings.xml><?xml version="1.0" encoding="utf-8"?>
<sst xmlns="http://schemas.openxmlformats.org/spreadsheetml/2006/main" count="174" uniqueCount="44">
  <si>
    <t>Model</t>
  </si>
  <si>
    <t>Accuracy</t>
  </si>
  <si>
    <t>Recall</t>
  </si>
  <si>
    <t>Log Regression</t>
  </si>
  <si>
    <t>Decision Tree</t>
  </si>
  <si>
    <t>Random Forest</t>
  </si>
  <si>
    <t>Light GBM</t>
  </si>
  <si>
    <t>XGBoost</t>
  </si>
  <si>
    <t>Pre-feature selection</t>
  </si>
  <si>
    <t>Post-feature selection</t>
  </si>
  <si>
    <t>Pre-resampling</t>
  </si>
  <si>
    <t>SMOTE Resampling</t>
  </si>
  <si>
    <t>Pipeline Resampling</t>
  </si>
  <si>
    <t>Precision</t>
  </si>
  <si>
    <t>Task</t>
  </si>
  <si>
    <t>START</t>
  </si>
  <si>
    <t>END</t>
  </si>
  <si>
    <t>Phase 1: First Draft</t>
  </si>
  <si>
    <t>Source for dataset for training and testing</t>
  </si>
  <si>
    <t>Experiment with different predictive models</t>
  </si>
  <si>
    <t>Prepare Proposal for Submission</t>
  </si>
  <si>
    <t>Conclude on best predictive model in preliminary findings and derive on conclusions</t>
  </si>
  <si>
    <t>Phase 2: Oral Presentation Stage</t>
  </si>
  <si>
    <t>Perform feature selection on predictive models</t>
  </si>
  <si>
    <t>Conclude on best predictive model post-feature selection</t>
  </si>
  <si>
    <t>Second round experiment with predictive models (post-feature selection)</t>
  </si>
  <si>
    <t>Data preprocessing</t>
  </si>
  <si>
    <t>Explore model interpretation (Shapley value &amp; LIME)</t>
  </si>
  <si>
    <t>Explore possible adjustments to improve predictive models</t>
  </si>
  <si>
    <t>Review findings with Supervisor</t>
  </si>
  <si>
    <t>Work on oral presentation</t>
  </si>
  <si>
    <t>Final Review with Supervisor</t>
  </si>
  <si>
    <t>Phase 3: Project Final Report</t>
  </si>
  <si>
    <t>Consideration of model interpretation</t>
  </si>
  <si>
    <t>Inclusion of model interpretation</t>
  </si>
  <si>
    <t>Corrections to Final Report</t>
  </si>
  <si>
    <t>Review Final Report with Supervisor</t>
  </si>
  <si>
    <t>Final Amendments to Final Report and ready for submission</t>
  </si>
  <si>
    <t>Duration (days)</t>
  </si>
  <si>
    <t>Class-weight rebalancing (Post-feature selection)</t>
  </si>
  <si>
    <t>Class-weight rebalancing (Pre-feature selection)</t>
  </si>
  <si>
    <t>Mean results</t>
  </si>
  <si>
    <t xml:space="preserve"> </t>
  </si>
  <si>
    <t>F2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</si>
</sst>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0" xfId="0" applyBorder="1"/>
    <xf numFmtId="0" fontId="0" fillId="0" borderId="1" xfId="0" applyBorder="1"/>
    <xf numFmtId="9" fontId="0" fillId="0" borderId="1" xfId="1" applyNumberFormat="1" applyFont="1" applyFill="1" applyBorder="1"/>
    <xf numFmtId="9" fontId="0" fillId="0" borderId="1" xfId="0" applyNumberFormat="1" applyFont="1" applyFill="1" applyBorder="1"/>
    <xf numFmtId="9" fontId="0" fillId="0" borderId="1" xfId="0" applyNumberFormat="1" applyFill="1" applyBorder="1"/>
    <xf numFmtId="9" fontId="0" fillId="0" borderId="1" xfId="1" applyNumberFormat="1" applyFont="1" applyBorder="1"/>
    <xf numFmtId="9" fontId="0" fillId="0" borderId="0" xfId="1" applyNumberFormat="1" applyFont="1" applyFill="1" applyBorder="1"/>
    <xf numFmtId="9" fontId="0" fillId="2" borderId="1" xfId="1" applyNumberFormat="1" applyFont="1" applyFill="1" applyBorder="1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44" fontId="0" fillId="0" borderId="0" xfId="2" applyFont="1"/>
    <xf numFmtId="10" fontId="0" fillId="0" borderId="1" xfId="0" applyNumberFormat="1" applyBorder="1"/>
    <xf numFmtId="0" fontId="0" fillId="0" borderId="1" xfId="0" applyBorder="1" applyAlignment="1"/>
    <xf numFmtId="9" fontId="0" fillId="0" borderId="0" xfId="0" applyNumberFormat="1" applyFill="1" applyBorder="1"/>
    <xf numFmtId="9" fontId="0" fillId="0" borderId="1" xfId="1" applyNumberFormat="1" applyFont="1" applyFill="1" applyBorder="1" applyAlignment="1">
      <alignment horizontal="center"/>
    </xf>
    <xf numFmtId="9" fontId="0" fillId="0" borderId="1" xfId="1" applyNumberFormat="1" applyFont="1" applyBorder="1" applyAlignment="1"/>
    <xf numFmtId="0" fontId="0" fillId="0" borderId="1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10" fontId="0" fillId="2" borderId="1" xfId="1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chart'!$A$4:$A$25</c:f>
              <c:strCache>
                <c:ptCount val="22"/>
                <c:pt idx="0">
                  <c:v>Phase 1: First Draft</c:v>
                </c:pt>
                <c:pt idx="1">
                  <c:v>Source for dataset for training and testing</c:v>
                </c:pt>
                <c:pt idx="2">
                  <c:v>Data preprocessing</c:v>
                </c:pt>
                <c:pt idx="3">
                  <c:v>Experiment with different predictive models</c:v>
                </c:pt>
                <c:pt idx="4">
                  <c:v>Conclude on best predictive model in preliminary findings and derive on conclusions</c:v>
                </c:pt>
                <c:pt idx="5">
                  <c:v>Prepare Proposal for Submission</c:v>
                </c:pt>
                <c:pt idx="6">
                  <c:v>Phase 2: Oral Presentation Stage</c:v>
                </c:pt>
                <c:pt idx="7">
                  <c:v>Perform feature selection on predictive models</c:v>
                </c:pt>
                <c:pt idx="8">
                  <c:v>Second round experiment with predictive models (post-feature selection)</c:v>
                </c:pt>
                <c:pt idx="9">
                  <c:v>Conclude on best predictive model post-feature selection</c:v>
                </c:pt>
                <c:pt idx="10">
                  <c:v>Explore possible adjustments to improve predictive models</c:v>
                </c:pt>
                <c:pt idx="11">
                  <c:v>Explore model interpretation (Shapley value &amp; LIME)</c:v>
                </c:pt>
                <c:pt idx="12">
                  <c:v>Review findings with Supervisor</c:v>
                </c:pt>
                <c:pt idx="13">
                  <c:v>Work on oral presentation</c:v>
                </c:pt>
                <c:pt idx="14">
                  <c:v>Final Review with Supervisor</c:v>
                </c:pt>
                <c:pt idx="15">
                  <c:v>Phase 3: Project Final Report</c:v>
                </c:pt>
                <c:pt idx="16">
                  <c:v>Consideration of model interpretation</c:v>
                </c:pt>
                <c:pt idx="17">
                  <c:v>Inclusion of model interpretation</c:v>
                </c:pt>
                <c:pt idx="18">
                  <c:v>Review Final Report with Supervisor</c:v>
                </c:pt>
                <c:pt idx="19">
                  <c:v>Corrections to Final Report</c:v>
                </c:pt>
                <c:pt idx="20">
                  <c:v>Final Review with Supervisor</c:v>
                </c:pt>
                <c:pt idx="21">
                  <c:v>Final Amendments to Final Report and ready for submission</c:v>
                </c:pt>
              </c:strCache>
            </c:strRef>
          </c:cat>
          <c:val>
            <c:numRef>
              <c:f>'gantt chart'!$B$4:$B$25</c:f>
              <c:numCache>
                <c:formatCode>d\-mmm\-yy</c:formatCode>
                <c:ptCount val="22"/>
                <c:pt idx="0">
                  <c:v>44221</c:v>
                </c:pt>
                <c:pt idx="1">
                  <c:v>44221</c:v>
                </c:pt>
                <c:pt idx="2">
                  <c:v>44223</c:v>
                </c:pt>
                <c:pt idx="3">
                  <c:v>44227</c:v>
                </c:pt>
                <c:pt idx="4">
                  <c:v>44230</c:v>
                </c:pt>
                <c:pt idx="5">
                  <c:v>44230</c:v>
                </c:pt>
                <c:pt idx="6">
                  <c:v>44242</c:v>
                </c:pt>
                <c:pt idx="7">
                  <c:v>44242</c:v>
                </c:pt>
                <c:pt idx="8">
                  <c:v>44246</c:v>
                </c:pt>
                <c:pt idx="9">
                  <c:v>44249</c:v>
                </c:pt>
                <c:pt idx="10">
                  <c:v>44250</c:v>
                </c:pt>
                <c:pt idx="11">
                  <c:v>44250</c:v>
                </c:pt>
                <c:pt idx="12">
                  <c:v>44254</c:v>
                </c:pt>
                <c:pt idx="13">
                  <c:v>44258</c:v>
                </c:pt>
                <c:pt idx="14">
                  <c:v>44270</c:v>
                </c:pt>
                <c:pt idx="15">
                  <c:v>44284</c:v>
                </c:pt>
                <c:pt idx="16">
                  <c:v>44284</c:v>
                </c:pt>
                <c:pt idx="17">
                  <c:v>44288</c:v>
                </c:pt>
                <c:pt idx="18">
                  <c:v>44296</c:v>
                </c:pt>
                <c:pt idx="19">
                  <c:v>44301</c:v>
                </c:pt>
                <c:pt idx="20">
                  <c:v>44319</c:v>
                </c:pt>
                <c:pt idx="21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B-4785-8B8F-F48E27A07E86}"/>
            </c:ext>
          </c:extLst>
        </c:ser>
        <c:ser>
          <c:idx val="1"/>
          <c:order val="1"/>
          <c:tx>
            <c:strRef>
              <c:f>'gantt chart'!$D$3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1000">
                  <a:srgbClr val="D5DFF1"/>
                </a:gs>
                <a:gs pos="2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75000"/>
                  </a:schemeClr>
                </a:gs>
                <a:gs pos="21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B-4785-8B8F-F48E27A07E8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AB-4785-8B8F-F48E27A07E86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B-4785-8B8F-F48E27A07E86}"/>
              </c:ext>
            </c:extLst>
          </c:dPt>
          <c:cat>
            <c:strRef>
              <c:f>'gantt chart'!$A$4:$A$25</c:f>
              <c:strCache>
                <c:ptCount val="22"/>
                <c:pt idx="0">
                  <c:v>Phase 1: First Draft</c:v>
                </c:pt>
                <c:pt idx="1">
                  <c:v>Source for dataset for training and testing</c:v>
                </c:pt>
                <c:pt idx="2">
                  <c:v>Data preprocessing</c:v>
                </c:pt>
                <c:pt idx="3">
                  <c:v>Experiment with different predictive models</c:v>
                </c:pt>
                <c:pt idx="4">
                  <c:v>Conclude on best predictive model in preliminary findings and derive on conclusions</c:v>
                </c:pt>
                <c:pt idx="5">
                  <c:v>Prepare Proposal for Submission</c:v>
                </c:pt>
                <c:pt idx="6">
                  <c:v>Phase 2: Oral Presentation Stage</c:v>
                </c:pt>
                <c:pt idx="7">
                  <c:v>Perform feature selection on predictive models</c:v>
                </c:pt>
                <c:pt idx="8">
                  <c:v>Second round experiment with predictive models (post-feature selection)</c:v>
                </c:pt>
                <c:pt idx="9">
                  <c:v>Conclude on best predictive model post-feature selection</c:v>
                </c:pt>
                <c:pt idx="10">
                  <c:v>Explore possible adjustments to improve predictive models</c:v>
                </c:pt>
                <c:pt idx="11">
                  <c:v>Explore model interpretation (Shapley value &amp; LIME)</c:v>
                </c:pt>
                <c:pt idx="12">
                  <c:v>Review findings with Supervisor</c:v>
                </c:pt>
                <c:pt idx="13">
                  <c:v>Work on oral presentation</c:v>
                </c:pt>
                <c:pt idx="14">
                  <c:v>Final Review with Supervisor</c:v>
                </c:pt>
                <c:pt idx="15">
                  <c:v>Phase 3: Project Final Report</c:v>
                </c:pt>
                <c:pt idx="16">
                  <c:v>Consideration of model interpretation</c:v>
                </c:pt>
                <c:pt idx="17">
                  <c:v>Inclusion of model interpretation</c:v>
                </c:pt>
                <c:pt idx="18">
                  <c:v>Review Final Report with Supervisor</c:v>
                </c:pt>
                <c:pt idx="19">
                  <c:v>Corrections to Final Report</c:v>
                </c:pt>
                <c:pt idx="20">
                  <c:v>Final Review with Supervisor</c:v>
                </c:pt>
                <c:pt idx="21">
                  <c:v>Final Amendments to Final Report and ready for submission</c:v>
                </c:pt>
              </c:strCache>
            </c:strRef>
          </c:cat>
          <c:val>
            <c:numRef>
              <c:f>'gantt chart'!$D$4:$D$25</c:f>
              <c:numCache>
                <c:formatCode>General</c:formatCode>
                <c:ptCount val="22"/>
                <c:pt idx="0">
                  <c:v>21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12</c:v>
                </c:pt>
                <c:pt idx="6">
                  <c:v>42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12</c:v>
                </c:pt>
                <c:pt idx="14">
                  <c:v>14</c:v>
                </c:pt>
                <c:pt idx="15">
                  <c:v>42</c:v>
                </c:pt>
                <c:pt idx="16">
                  <c:v>4</c:v>
                </c:pt>
                <c:pt idx="17">
                  <c:v>13</c:v>
                </c:pt>
                <c:pt idx="18">
                  <c:v>18</c:v>
                </c:pt>
                <c:pt idx="19">
                  <c:v>20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B-4785-8B8F-F48E27A0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914704"/>
        <c:axId val="459913744"/>
      </c:barChart>
      <c:catAx>
        <c:axId val="459914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3744"/>
        <c:crosses val="autoZero"/>
        <c:auto val="1"/>
        <c:lblAlgn val="ctr"/>
        <c:lblOffset val="100"/>
        <c:noMultiLvlLbl val="0"/>
      </c:catAx>
      <c:valAx>
        <c:axId val="459913744"/>
        <c:scaling>
          <c:orientation val="minMax"/>
          <c:max val="44326"/>
          <c:min val="442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470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180975</xdr:rowOff>
    </xdr:from>
    <xdr:to>
      <xdr:col>18</xdr:col>
      <xdr:colOff>47625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602F5-BD9D-4A67-927A-25B235A3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5E89-E2EF-46E3-AF38-58783D25F10D}">
  <dimension ref="A1:Z34"/>
  <sheetViews>
    <sheetView tabSelected="1" workbookViewId="0">
      <selection activeCell="Y8" sqref="Y8"/>
    </sheetView>
  </sheetViews>
  <sheetFormatPr defaultRowHeight="15" x14ac:dyDescent="0.25"/>
  <cols>
    <col min="1" max="1" width="3.5703125" customWidth="1"/>
    <col min="2" max="2" width="19.42578125" bestFit="1" customWidth="1"/>
    <col min="3" max="3" width="8.7109375" bestFit="1" customWidth="1"/>
    <col min="4" max="4" width="7.140625" bestFit="1" customWidth="1"/>
    <col min="7" max="7" width="3.7109375" customWidth="1"/>
    <col min="8" max="8" width="19.42578125" bestFit="1" customWidth="1"/>
    <col min="9" max="9" width="8.7109375" bestFit="1" customWidth="1"/>
    <col min="10" max="10" width="7.140625" bestFit="1" customWidth="1"/>
    <col min="13" max="13" width="3.28515625" customWidth="1"/>
    <col min="14" max="14" width="19.42578125" bestFit="1" customWidth="1"/>
    <col min="19" max="19" width="4.42578125" customWidth="1"/>
    <col min="20" max="20" width="19.42578125" bestFit="1" customWidth="1"/>
    <col min="26" max="26" width="14.42578125" bestFit="1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6" x14ac:dyDescent="0.25">
      <c r="A2" s="2"/>
      <c r="B2" s="38" t="s">
        <v>8</v>
      </c>
      <c r="C2" s="38"/>
      <c r="D2" s="38"/>
      <c r="E2" s="38"/>
      <c r="F2" s="38"/>
      <c r="G2" s="3"/>
      <c r="H2" s="38" t="s">
        <v>9</v>
      </c>
      <c r="I2" s="38"/>
      <c r="J2" s="38"/>
      <c r="K2" s="38"/>
      <c r="L2" s="38"/>
      <c r="M2" s="1"/>
      <c r="N2" s="36" t="s">
        <v>40</v>
      </c>
      <c r="O2" s="36"/>
      <c r="P2" s="36"/>
      <c r="Q2" s="36"/>
      <c r="R2" s="36"/>
      <c r="S2" s="32"/>
      <c r="T2" s="36" t="s">
        <v>39</v>
      </c>
      <c r="U2" s="36"/>
      <c r="V2" s="36"/>
      <c r="W2" s="36"/>
      <c r="X2" s="36"/>
    </row>
    <row r="3" spans="1:26" x14ac:dyDescent="0.25">
      <c r="A3" s="2"/>
      <c r="B3" s="1" t="s">
        <v>10</v>
      </c>
      <c r="C3" s="38"/>
      <c r="D3" s="38"/>
      <c r="E3" s="38"/>
      <c r="F3" s="38"/>
      <c r="G3" s="3"/>
      <c r="H3" s="1" t="s">
        <v>10</v>
      </c>
      <c r="I3" s="38"/>
      <c r="J3" s="38"/>
      <c r="K3" s="38"/>
      <c r="L3" s="38"/>
      <c r="M3" s="1"/>
      <c r="N3" s="1" t="s">
        <v>10</v>
      </c>
      <c r="O3" s="36"/>
      <c r="P3" s="36"/>
      <c r="Q3" s="36"/>
      <c r="R3" s="36"/>
      <c r="S3" s="15"/>
      <c r="T3" s="1" t="s">
        <v>10</v>
      </c>
      <c r="U3" s="32"/>
      <c r="V3" s="32"/>
      <c r="W3" s="32"/>
      <c r="X3" s="32"/>
    </row>
    <row r="4" spans="1:26" x14ac:dyDescent="0.25">
      <c r="A4" s="2"/>
      <c r="B4" s="1" t="s">
        <v>0</v>
      </c>
      <c r="C4" s="1" t="s">
        <v>1</v>
      </c>
      <c r="D4" s="1" t="s">
        <v>2</v>
      </c>
      <c r="E4" s="1" t="s">
        <v>13</v>
      </c>
      <c r="F4" s="1" t="s">
        <v>43</v>
      </c>
      <c r="G4" s="3"/>
      <c r="H4" s="1" t="s">
        <v>0</v>
      </c>
      <c r="I4" s="1" t="s">
        <v>1</v>
      </c>
      <c r="J4" s="1" t="s">
        <v>2</v>
      </c>
      <c r="K4" s="1" t="s">
        <v>13</v>
      </c>
      <c r="L4" s="1" t="s">
        <v>43</v>
      </c>
      <c r="M4" s="1"/>
      <c r="N4" s="1" t="s">
        <v>0</v>
      </c>
      <c r="O4" s="1" t="s">
        <v>1</v>
      </c>
      <c r="P4" s="1" t="s">
        <v>2</v>
      </c>
      <c r="Q4" s="1" t="s">
        <v>13</v>
      </c>
      <c r="R4" s="1" t="s">
        <v>43</v>
      </c>
      <c r="S4" s="3"/>
      <c r="T4" s="1" t="s">
        <v>0</v>
      </c>
      <c r="U4" s="1" t="s">
        <v>1</v>
      </c>
      <c r="V4" s="1" t="s">
        <v>2</v>
      </c>
      <c r="W4" s="1" t="s">
        <v>13</v>
      </c>
      <c r="X4" s="1" t="s">
        <v>43</v>
      </c>
    </row>
    <row r="5" spans="1:26" x14ac:dyDescent="0.25">
      <c r="A5" s="2"/>
      <c r="B5" s="1" t="s">
        <v>3</v>
      </c>
      <c r="C5" s="16">
        <v>0.88249999999999995</v>
      </c>
      <c r="D5" s="16">
        <v>0.30940000000000001</v>
      </c>
      <c r="E5" s="16">
        <v>0.88300000000000001</v>
      </c>
      <c r="F5" s="16">
        <f>(5*E5*D5)/(4*E5+D5)</f>
        <v>0.35559978132972353</v>
      </c>
      <c r="G5" s="17"/>
      <c r="H5" s="18" t="s">
        <v>3</v>
      </c>
      <c r="I5" s="16">
        <v>0.88380000000000003</v>
      </c>
      <c r="J5" s="16">
        <v>0.31559999999999999</v>
      </c>
      <c r="K5" s="16">
        <v>0.89019999999999999</v>
      </c>
      <c r="L5" s="16">
        <f>(5*K5*J5)/(4*K5+J5)</f>
        <v>0.36238148797853675</v>
      </c>
      <c r="M5" s="18"/>
      <c r="N5" s="18" t="s">
        <v>3</v>
      </c>
      <c r="O5" s="19">
        <v>0.83509999999999995</v>
      </c>
      <c r="P5" s="19">
        <v>0.66190000000000004</v>
      </c>
      <c r="Q5" s="19">
        <v>0.49009999999999998</v>
      </c>
      <c r="R5" s="16">
        <f>(5*Q5*P5)/(4*Q5+P5)</f>
        <v>0.61853561758761388</v>
      </c>
      <c r="S5" s="19"/>
      <c r="T5" s="16" t="s">
        <v>3</v>
      </c>
      <c r="U5" s="19">
        <v>0.8397</v>
      </c>
      <c r="V5" s="19">
        <v>0.64749999999999996</v>
      </c>
      <c r="W5" s="19">
        <v>0.50080000000000002</v>
      </c>
      <c r="X5" s="16">
        <f>(5*W5*V5)/(4*W5+V5)</f>
        <v>0.61166484324895309</v>
      </c>
      <c r="Y5" s="20"/>
    </row>
    <row r="6" spans="1:26" x14ac:dyDescent="0.25">
      <c r="A6" s="2"/>
      <c r="B6" s="1" t="s">
        <v>4</v>
      </c>
      <c r="C6" s="16">
        <v>0.92530000000000001</v>
      </c>
      <c r="D6" s="16">
        <v>0.69879999999999998</v>
      </c>
      <c r="E6" s="16">
        <v>0.81</v>
      </c>
      <c r="F6" s="16">
        <f>(5*E6*D6)/(4*E6+D6)</f>
        <v>0.7185284858332488</v>
      </c>
      <c r="G6" s="17"/>
      <c r="H6" s="18" t="s">
        <v>4</v>
      </c>
      <c r="I6" s="16">
        <v>0.92530000000000001</v>
      </c>
      <c r="J6" s="16">
        <v>0.69879999999999998</v>
      </c>
      <c r="K6" s="16">
        <v>0.81</v>
      </c>
      <c r="L6" s="16">
        <f>(5*K6*J6)/(4*K6+J6)</f>
        <v>0.7185284858332488</v>
      </c>
      <c r="M6" s="18"/>
      <c r="N6" s="18" t="s">
        <v>4</v>
      </c>
      <c r="O6" s="19">
        <v>0.89239999999999997</v>
      </c>
      <c r="P6" s="19">
        <v>0.90569999999999995</v>
      </c>
      <c r="Q6" s="19">
        <v>0.61129999999999995</v>
      </c>
      <c r="R6" s="16">
        <f>(5*Q6*P6)/(4*Q6+P6)</f>
        <v>0.8261279208570832</v>
      </c>
      <c r="S6" s="19"/>
      <c r="T6" s="16" t="s">
        <v>4</v>
      </c>
      <c r="U6" s="19">
        <v>0.89239999999999997</v>
      </c>
      <c r="V6" s="19">
        <v>0.90569999999999995</v>
      </c>
      <c r="W6" s="19">
        <v>0.61129999999999995</v>
      </c>
      <c r="X6" s="16">
        <f>(5*W6*V6)/(4*W6+V6)</f>
        <v>0.8261279208570832</v>
      </c>
      <c r="Y6" s="20"/>
    </row>
    <row r="7" spans="1:26" x14ac:dyDescent="0.25">
      <c r="A7" s="2"/>
      <c r="B7" s="1" t="s">
        <v>5</v>
      </c>
      <c r="C7" s="16">
        <v>0.90849999999999997</v>
      </c>
      <c r="D7" s="16">
        <v>0.54510000000000003</v>
      </c>
      <c r="E7" s="16">
        <v>0.82609999999999995</v>
      </c>
      <c r="F7" s="16">
        <f>(5*E7*D7)/(4*E7+D7)</f>
        <v>0.58489038836212492</v>
      </c>
      <c r="G7" s="17"/>
      <c r="H7" s="18" t="s">
        <v>5</v>
      </c>
      <c r="I7" s="16">
        <v>0.91669999999999996</v>
      </c>
      <c r="J7" s="16">
        <v>0.57579999999999998</v>
      </c>
      <c r="K7" s="16">
        <v>0.85929999999999995</v>
      </c>
      <c r="L7" s="16">
        <f>(5*K7*J7)/(4*K7+J7)</f>
        <v>0.61647762272614004</v>
      </c>
      <c r="M7" s="18"/>
      <c r="N7" s="18" t="s">
        <v>5</v>
      </c>
      <c r="O7" s="19">
        <v>0.89770000000000005</v>
      </c>
      <c r="P7" s="19">
        <v>0.873</v>
      </c>
      <c r="Q7" s="19">
        <v>0.63109999999999999</v>
      </c>
      <c r="R7" s="16">
        <f>(5*Q7*P7)/(4*Q7+P7)</f>
        <v>0.81084108435862712</v>
      </c>
      <c r="S7" s="19"/>
      <c r="T7" s="16" t="s">
        <v>5</v>
      </c>
      <c r="U7" s="19">
        <v>0.90790000000000004</v>
      </c>
      <c r="V7" s="19">
        <v>0.86890000000000001</v>
      </c>
      <c r="W7" s="19">
        <v>0.66249999999999998</v>
      </c>
      <c r="X7" s="16">
        <f>(5*W7*V7)/(4*W7+V7)</f>
        <v>0.81793493705419307</v>
      </c>
      <c r="Y7" s="20"/>
    </row>
    <row r="8" spans="1:26" x14ac:dyDescent="0.25">
      <c r="A8" s="2"/>
      <c r="B8" s="1" t="s">
        <v>6</v>
      </c>
      <c r="C8" s="16">
        <v>0.95389999999999997</v>
      </c>
      <c r="D8" s="16">
        <v>0.82169999999999999</v>
      </c>
      <c r="E8" s="16">
        <v>0.88329999999999997</v>
      </c>
      <c r="F8" s="16">
        <f>(5*E8*D8)/(4*E8+D8)</f>
        <v>0.83332293508461741</v>
      </c>
      <c r="G8" s="17"/>
      <c r="H8" s="18" t="s">
        <v>6</v>
      </c>
      <c r="I8" s="21">
        <v>0.95520000000000005</v>
      </c>
      <c r="J8" s="16">
        <v>0.82989999999999997</v>
      </c>
      <c r="K8" s="16">
        <v>0.88429999999999997</v>
      </c>
      <c r="L8" s="16">
        <f>(5*K8*J8)/(4*K8+J8)</f>
        <v>0.84023788097364394</v>
      </c>
      <c r="M8" s="18"/>
      <c r="N8" s="18" t="s">
        <v>6</v>
      </c>
      <c r="O8" s="19">
        <v>0.93720000000000003</v>
      </c>
      <c r="P8" s="19">
        <v>0.92010000000000003</v>
      </c>
      <c r="Q8" s="19">
        <v>0.74709999999999999</v>
      </c>
      <c r="R8" s="16">
        <f>(5*Q8*P8)/(4*Q8+P8)</f>
        <v>0.87937406933606244</v>
      </c>
      <c r="S8" s="19"/>
      <c r="T8" s="16" t="s">
        <v>6</v>
      </c>
      <c r="U8" s="19">
        <v>0.93620000000000003</v>
      </c>
      <c r="V8" s="21">
        <v>0.92830000000000001</v>
      </c>
      <c r="W8" s="19">
        <v>0.74019999999999997</v>
      </c>
      <c r="X8" s="40">
        <f>(5*W8*V8)/(4*W8+V8)</f>
        <v>0.88340189246869449</v>
      </c>
      <c r="Y8" s="20"/>
    </row>
    <row r="9" spans="1:26" x14ac:dyDescent="0.25">
      <c r="A9" s="2"/>
      <c r="B9" s="1" t="s">
        <v>7</v>
      </c>
      <c r="C9" s="16">
        <v>0.9546</v>
      </c>
      <c r="D9" s="16">
        <v>0.82169999999999999</v>
      </c>
      <c r="E9" s="21">
        <v>0.88719999999999999</v>
      </c>
      <c r="F9" s="16">
        <f>(5*E9*D9)/(4*E9+D9)</f>
        <v>0.83401468939480605</v>
      </c>
      <c r="G9" s="17"/>
      <c r="H9" s="18" t="s">
        <v>7</v>
      </c>
      <c r="I9" s="16">
        <v>0.9536</v>
      </c>
      <c r="J9" s="16">
        <v>0.81969999999999998</v>
      </c>
      <c r="K9" s="16">
        <v>0.88300000000000001</v>
      </c>
      <c r="L9" s="16">
        <f>(5*K9*J9)/(4*K9+J9)</f>
        <v>0.83162338856079232</v>
      </c>
      <c r="M9" s="18"/>
      <c r="N9" s="18" t="s">
        <v>7</v>
      </c>
      <c r="O9" s="19">
        <v>0.94369999999999998</v>
      </c>
      <c r="P9" s="19">
        <v>0.88929999999999998</v>
      </c>
      <c r="Q9" s="19">
        <v>0.78769999999999996</v>
      </c>
      <c r="R9" s="16">
        <f>(5*Q9*P9)/(4*Q9+P9)</f>
        <v>0.86693597930744293</v>
      </c>
      <c r="S9" s="19"/>
      <c r="T9" s="16" t="s">
        <v>7</v>
      </c>
      <c r="U9" s="19">
        <v>0.94240000000000002</v>
      </c>
      <c r="V9" s="19">
        <v>0.89139999999999997</v>
      </c>
      <c r="W9" s="19">
        <v>0.78100000000000003</v>
      </c>
      <c r="X9" s="16">
        <f>(5*W9*V9)/(4*W9+V9)</f>
        <v>0.8668917168899738</v>
      </c>
      <c r="Y9" s="20"/>
    </row>
    <row r="10" spans="1:26" x14ac:dyDescent="0.25">
      <c r="A10" s="2"/>
      <c r="B10" s="1"/>
      <c r="C10" s="16"/>
      <c r="D10" s="16"/>
      <c r="E10" s="16"/>
      <c r="F10" s="16"/>
      <c r="G10" s="17"/>
      <c r="H10" s="18"/>
      <c r="I10" s="16"/>
      <c r="J10" s="16"/>
      <c r="K10" s="16"/>
      <c r="L10" s="16"/>
      <c r="M10" s="18"/>
      <c r="N10" s="18"/>
      <c r="O10" s="19"/>
      <c r="P10" s="19"/>
      <c r="Q10" s="19"/>
      <c r="R10" s="19"/>
      <c r="S10" s="19"/>
      <c r="T10" s="16"/>
      <c r="U10" s="19"/>
      <c r="V10" s="19"/>
      <c r="W10" s="19"/>
      <c r="X10" s="19"/>
      <c r="Y10" s="20"/>
      <c r="Z10" s="14"/>
    </row>
    <row r="11" spans="1:26" x14ac:dyDescent="0.25">
      <c r="A11" s="2"/>
      <c r="B11" s="1" t="s">
        <v>11</v>
      </c>
      <c r="C11" s="39"/>
      <c r="D11" s="39"/>
      <c r="E11" s="39"/>
      <c r="F11" s="34"/>
      <c r="G11" s="17"/>
      <c r="H11" s="18" t="s">
        <v>11</v>
      </c>
      <c r="I11" s="39"/>
      <c r="J11" s="39"/>
      <c r="K11" s="39"/>
      <c r="L11" s="34"/>
      <c r="M11" s="18"/>
      <c r="N11" s="18" t="s">
        <v>11</v>
      </c>
      <c r="O11" s="37"/>
      <c r="P11" s="37"/>
      <c r="Q11" s="37"/>
      <c r="R11" s="37"/>
      <c r="S11" s="19"/>
      <c r="T11" s="16" t="s">
        <v>11</v>
      </c>
      <c r="U11" s="37"/>
      <c r="V11" s="37"/>
      <c r="W11" s="37"/>
      <c r="X11" s="37"/>
      <c r="Y11" s="20"/>
      <c r="Z11" s="14"/>
    </row>
    <row r="12" spans="1:26" x14ac:dyDescent="0.25">
      <c r="A12" s="2"/>
      <c r="B12" s="1" t="s">
        <v>0</v>
      </c>
      <c r="C12" s="16" t="s">
        <v>1</v>
      </c>
      <c r="D12" s="16" t="s">
        <v>2</v>
      </c>
      <c r="E12" s="16" t="s">
        <v>13</v>
      </c>
      <c r="F12" s="1" t="s">
        <v>43</v>
      </c>
      <c r="G12" s="17"/>
      <c r="H12" s="18" t="s">
        <v>0</v>
      </c>
      <c r="I12" s="16" t="s">
        <v>1</v>
      </c>
      <c r="J12" s="16" t="s">
        <v>2</v>
      </c>
      <c r="K12" s="16" t="s">
        <v>13</v>
      </c>
      <c r="L12" s="1" t="s">
        <v>43</v>
      </c>
      <c r="M12" s="18"/>
      <c r="N12" s="18" t="s">
        <v>0</v>
      </c>
      <c r="O12" s="16" t="s">
        <v>1</v>
      </c>
      <c r="P12" s="16" t="s">
        <v>2</v>
      </c>
      <c r="Q12" s="16" t="s">
        <v>13</v>
      </c>
      <c r="R12" s="1" t="s">
        <v>43</v>
      </c>
      <c r="S12" s="16"/>
      <c r="T12" s="16" t="s">
        <v>0</v>
      </c>
      <c r="U12" s="16" t="s">
        <v>1</v>
      </c>
      <c r="V12" s="16" t="s">
        <v>2</v>
      </c>
      <c r="W12" s="16" t="s">
        <v>13</v>
      </c>
      <c r="X12" s="1" t="s">
        <v>43</v>
      </c>
      <c r="Y12" s="20"/>
      <c r="Z12" s="13"/>
    </row>
    <row r="13" spans="1:26" x14ac:dyDescent="0.25">
      <c r="A13" s="2"/>
      <c r="B13" s="1" t="s">
        <v>3</v>
      </c>
      <c r="C13" s="16">
        <v>0.85780000000000001</v>
      </c>
      <c r="D13" s="16">
        <v>0.60250000000000004</v>
      </c>
      <c r="E13" s="16">
        <v>0.55259999999999998</v>
      </c>
      <c r="F13" s="16">
        <f>(5*E13*D13)/(4*E13+D13)</f>
        <v>0.59181183120622849</v>
      </c>
      <c r="G13" s="17"/>
      <c r="H13" s="18" t="s">
        <v>3</v>
      </c>
      <c r="I13" s="16">
        <v>0.85060000000000002</v>
      </c>
      <c r="J13" s="16">
        <v>0.64959999999999996</v>
      </c>
      <c r="K13" s="16">
        <v>0.52829999999999999</v>
      </c>
      <c r="L13" s="16">
        <f>(5*K13*J13)/(4*K13+J13)</f>
        <v>0.62107948458085993</v>
      </c>
      <c r="M13" s="18"/>
      <c r="N13" s="18" t="s">
        <v>3</v>
      </c>
      <c r="O13" s="19">
        <v>0.8569</v>
      </c>
      <c r="P13" s="19">
        <v>0.60250000000000004</v>
      </c>
      <c r="Q13" s="19">
        <v>0.54949999999999999</v>
      </c>
      <c r="R13" s="16">
        <f>(5*Q13*P13)/(4*Q13+P13)</f>
        <v>0.59109757186216749</v>
      </c>
      <c r="S13" s="19"/>
      <c r="T13" s="16" t="s">
        <v>3</v>
      </c>
      <c r="U13" s="19">
        <v>0.85419999999999996</v>
      </c>
      <c r="V13" s="19">
        <v>0.64959999999999996</v>
      </c>
      <c r="W13" s="19">
        <v>0.53820000000000001</v>
      </c>
      <c r="X13" s="16">
        <f>(5*W13*V13)/(4*W13+V13)</f>
        <v>0.62377733371395938</v>
      </c>
      <c r="Y13" s="20"/>
      <c r="Z13" s="14"/>
    </row>
    <row r="14" spans="1:26" x14ac:dyDescent="0.25">
      <c r="A14" s="2"/>
      <c r="B14" s="1" t="s">
        <v>4</v>
      </c>
      <c r="C14" s="16">
        <v>0.89139999999999997</v>
      </c>
      <c r="D14" s="16">
        <v>0.86070000000000002</v>
      </c>
      <c r="E14" s="16">
        <v>0.56089999999999995</v>
      </c>
      <c r="F14" s="16">
        <f>(5*E14*D14)/(4*E14+D14)</f>
        <v>0.77757727990207137</v>
      </c>
      <c r="G14" s="17"/>
      <c r="H14" s="18" t="s">
        <v>4</v>
      </c>
      <c r="I14" s="16">
        <v>0.90890000000000004</v>
      </c>
      <c r="J14" s="16">
        <v>0.79300000000000004</v>
      </c>
      <c r="K14" s="16">
        <v>0.63790000000000002</v>
      </c>
      <c r="L14" s="16">
        <f>(5*K14*J14)/(4*K14+J14)</f>
        <v>0.75622600609938417</v>
      </c>
      <c r="M14" s="18"/>
      <c r="N14" s="18" t="s">
        <v>4</v>
      </c>
      <c r="O14" s="19">
        <v>0.89139999999999997</v>
      </c>
      <c r="P14" s="19">
        <v>0.85660000000000003</v>
      </c>
      <c r="Q14" s="19">
        <v>0.61650000000000005</v>
      </c>
      <c r="R14" s="16">
        <f>(5*Q14*P14)/(4*Q14+P14)</f>
        <v>0.79469978330223323</v>
      </c>
      <c r="S14" s="19"/>
      <c r="T14" s="16" t="s">
        <v>4</v>
      </c>
      <c r="U14" s="19">
        <v>0.88749999999999996</v>
      </c>
      <c r="V14" s="19">
        <v>0.86680000000000001</v>
      </c>
      <c r="W14" s="19">
        <v>0.60429999999999995</v>
      </c>
      <c r="X14" s="16">
        <f>(5*W14*V14)/(4*W14+V14)</f>
        <v>0.79751406820950055</v>
      </c>
      <c r="Y14" s="20"/>
      <c r="Z14" s="14"/>
    </row>
    <row r="15" spans="1:26" x14ac:dyDescent="0.25">
      <c r="A15" s="2"/>
      <c r="B15" s="1" t="s">
        <v>5</v>
      </c>
      <c r="C15" s="16">
        <v>0.90390000000000004</v>
      </c>
      <c r="D15" s="16">
        <v>0.79710000000000003</v>
      </c>
      <c r="E15" s="16">
        <v>0.66839999999999999</v>
      </c>
      <c r="F15" s="16">
        <f>(5*E15*D15)/(4*E15+D15)</f>
        <v>0.76754205203561254</v>
      </c>
      <c r="G15" s="17"/>
      <c r="H15" s="18" t="s">
        <v>5</v>
      </c>
      <c r="I15" s="16">
        <v>0.90490000000000004</v>
      </c>
      <c r="J15" s="16">
        <v>0.79510000000000003</v>
      </c>
      <c r="K15" s="16">
        <v>0.6724</v>
      </c>
      <c r="L15" s="16">
        <f>(5*K15*J15)/(4*K15+J15)</f>
        <v>0.76710368180905097</v>
      </c>
      <c r="M15" s="18"/>
      <c r="N15" s="18" t="s">
        <v>5</v>
      </c>
      <c r="O15" s="19">
        <v>0.90190000000000003</v>
      </c>
      <c r="P15" s="19">
        <v>0.73360000000000003</v>
      </c>
      <c r="Q15" s="19">
        <v>0.68059999999999998</v>
      </c>
      <c r="R15" s="16">
        <f>(5*Q15*P15)/(4*Q15+P15)</f>
        <v>0.72234976851851862</v>
      </c>
      <c r="S15" s="19"/>
      <c r="T15" s="16" t="s">
        <v>5</v>
      </c>
      <c r="U15" s="19">
        <v>0.90259999999999996</v>
      </c>
      <c r="V15" s="19">
        <v>0.76639999999999997</v>
      </c>
      <c r="W15" s="19">
        <v>0.67269999999999996</v>
      </c>
      <c r="X15" s="16">
        <f>(5*W15*V15)/(4*W15+V15)</f>
        <v>0.74562836977901181</v>
      </c>
      <c r="Y15" s="20"/>
      <c r="Z15" s="14"/>
    </row>
    <row r="16" spans="1:26" x14ac:dyDescent="0.25">
      <c r="A16" s="2"/>
      <c r="B16" s="1" t="s">
        <v>6</v>
      </c>
      <c r="C16" s="16">
        <v>0.94240000000000002</v>
      </c>
      <c r="D16" s="16">
        <v>0.83399999999999996</v>
      </c>
      <c r="E16" s="16">
        <v>0.81240000000000001</v>
      </c>
      <c r="F16" s="16">
        <f>(5*E16*D16)/(4*E16+D16)</f>
        <v>0.82958859829562159</v>
      </c>
      <c r="G16" s="17"/>
      <c r="H16" s="18" t="s">
        <v>6</v>
      </c>
      <c r="I16" s="16">
        <v>0.94469999999999998</v>
      </c>
      <c r="J16" s="16">
        <v>0.85250000000000004</v>
      </c>
      <c r="K16" s="16">
        <v>0.8125</v>
      </c>
      <c r="L16" s="16">
        <f>(5*K16*J16)/(4*K16+J16)</f>
        <v>0.84418799512492382</v>
      </c>
      <c r="M16" s="18"/>
      <c r="N16" s="18" t="s">
        <v>6</v>
      </c>
      <c r="O16" s="19">
        <v>0.94179999999999997</v>
      </c>
      <c r="P16" s="19">
        <v>0.84219999999999995</v>
      </c>
      <c r="Q16" s="19">
        <v>0.80430000000000001</v>
      </c>
      <c r="R16" s="16">
        <f>(5*Q16*P16)/(4*Q16+P16)</f>
        <v>0.83433692171256824</v>
      </c>
      <c r="S16" s="19"/>
      <c r="T16" s="16" t="s">
        <v>6</v>
      </c>
      <c r="U16" s="19">
        <v>0.92889999999999995</v>
      </c>
      <c r="V16" s="19">
        <v>0.86890000000000001</v>
      </c>
      <c r="W16" s="19">
        <v>0.73609999999999998</v>
      </c>
      <c r="X16" s="16">
        <f>(5*W16*V16)/(4*W16+V16)</f>
        <v>0.83864014108514928</v>
      </c>
      <c r="Y16" s="20"/>
      <c r="Z16" s="14"/>
    </row>
    <row r="17" spans="1:26" x14ac:dyDescent="0.25">
      <c r="A17" s="2"/>
      <c r="B17" s="1" t="s">
        <v>7</v>
      </c>
      <c r="C17" s="16">
        <v>0.94210000000000005</v>
      </c>
      <c r="D17" s="16">
        <v>0.83609999999999995</v>
      </c>
      <c r="E17" s="16">
        <v>0.8095</v>
      </c>
      <c r="F17" s="16">
        <f>(5*E17*D17)/(4*E17+D17)</f>
        <v>0.83064106182960662</v>
      </c>
      <c r="G17" s="17"/>
      <c r="H17" s="18" t="s">
        <v>7</v>
      </c>
      <c r="I17" s="16">
        <v>0.93879999999999997</v>
      </c>
      <c r="J17" s="16">
        <v>0.85860000000000003</v>
      </c>
      <c r="K17" s="16">
        <v>0.78169999999999995</v>
      </c>
      <c r="L17" s="16">
        <f>(5*K17*J17)/(4*K17+J17)</f>
        <v>0.84203294525016303</v>
      </c>
      <c r="M17" s="18"/>
      <c r="N17" s="18" t="s">
        <v>7</v>
      </c>
      <c r="O17" s="19">
        <v>0.93979999999999997</v>
      </c>
      <c r="P17" s="19">
        <v>0.83399999999999996</v>
      </c>
      <c r="Q17" s="19">
        <v>0.79959999999999998</v>
      </c>
      <c r="R17" s="16">
        <f>(5*Q17*P17)/(4*Q17+P17)</f>
        <v>0.82688522963991662</v>
      </c>
      <c r="S17" s="19"/>
      <c r="T17" s="16" t="s">
        <v>7</v>
      </c>
      <c r="U17" s="19">
        <v>0.93879999999999997</v>
      </c>
      <c r="V17" s="19">
        <v>0.85860000000000003</v>
      </c>
      <c r="W17" s="19">
        <v>0.78169999999999995</v>
      </c>
      <c r="X17" s="16">
        <f>(5*W17*V17)/(4*W17+V17)</f>
        <v>0.84203294525016303</v>
      </c>
      <c r="Y17" s="20"/>
      <c r="Z17" s="14"/>
    </row>
    <row r="18" spans="1:26" x14ac:dyDescent="0.25">
      <c r="A18" s="2"/>
      <c r="B18" s="1"/>
      <c r="C18" s="16"/>
      <c r="D18" s="16"/>
      <c r="E18" s="16"/>
      <c r="F18" s="16"/>
      <c r="G18" s="17"/>
      <c r="H18" s="18"/>
      <c r="I18" s="16"/>
      <c r="J18" s="16"/>
      <c r="K18" s="16"/>
      <c r="L18" s="16"/>
      <c r="M18" s="18"/>
      <c r="N18" s="18"/>
      <c r="O18" s="19"/>
      <c r="P18" s="19"/>
      <c r="Q18" s="19"/>
      <c r="R18" s="19"/>
      <c r="S18" s="19"/>
      <c r="T18" s="16"/>
      <c r="U18" s="19"/>
      <c r="V18" s="19"/>
      <c r="W18" s="19"/>
      <c r="X18" s="19"/>
      <c r="Y18" s="20"/>
      <c r="Z18" s="14"/>
    </row>
    <row r="19" spans="1:26" x14ac:dyDescent="0.25">
      <c r="A19" s="2"/>
      <c r="B19" s="1" t="s">
        <v>12</v>
      </c>
      <c r="C19" s="39"/>
      <c r="D19" s="39"/>
      <c r="E19" s="39"/>
      <c r="F19" s="39"/>
      <c r="G19" s="17"/>
      <c r="H19" s="18" t="s">
        <v>12</v>
      </c>
      <c r="I19" s="39"/>
      <c r="J19" s="39"/>
      <c r="K19" s="39"/>
      <c r="L19" s="39"/>
      <c r="M19" s="18"/>
      <c r="N19" s="18" t="s">
        <v>12</v>
      </c>
      <c r="O19" s="35"/>
      <c r="P19" s="35"/>
      <c r="Q19" s="35"/>
      <c r="R19" s="35"/>
      <c r="S19" s="19"/>
      <c r="T19" s="16" t="s">
        <v>12</v>
      </c>
      <c r="U19" s="37"/>
      <c r="V19" s="37"/>
      <c r="W19" s="37"/>
      <c r="X19" s="37"/>
      <c r="Y19" s="20"/>
      <c r="Z19" s="14"/>
    </row>
    <row r="20" spans="1:26" x14ac:dyDescent="0.25">
      <c r="A20" s="2"/>
      <c r="B20" s="1" t="s">
        <v>0</v>
      </c>
      <c r="C20" s="16" t="s">
        <v>1</v>
      </c>
      <c r="D20" s="16" t="s">
        <v>2</v>
      </c>
      <c r="E20" s="16" t="s">
        <v>13</v>
      </c>
      <c r="F20" s="1" t="s">
        <v>43</v>
      </c>
      <c r="G20" s="17"/>
      <c r="H20" s="18" t="s">
        <v>0</v>
      </c>
      <c r="I20" s="16" t="s">
        <v>1</v>
      </c>
      <c r="J20" s="16" t="s">
        <v>2</v>
      </c>
      <c r="K20" s="16" t="s">
        <v>13</v>
      </c>
      <c r="L20" s="1" t="s">
        <v>43</v>
      </c>
      <c r="M20" s="18"/>
      <c r="N20" s="18" t="s">
        <v>0</v>
      </c>
      <c r="O20" s="16" t="s">
        <v>1</v>
      </c>
      <c r="P20" s="16" t="s">
        <v>2</v>
      </c>
      <c r="Q20" s="16" t="s">
        <v>13</v>
      </c>
      <c r="R20" s="1" t="s">
        <v>43</v>
      </c>
      <c r="S20" s="16"/>
      <c r="T20" s="16" t="s">
        <v>0</v>
      </c>
      <c r="U20" s="16" t="s">
        <v>1</v>
      </c>
      <c r="V20" s="16" t="s">
        <v>2</v>
      </c>
      <c r="W20" s="16" t="s">
        <v>13</v>
      </c>
      <c r="X20" s="1" t="s">
        <v>43</v>
      </c>
      <c r="Y20" s="20"/>
      <c r="Z20" s="13"/>
    </row>
    <row r="21" spans="1:26" x14ac:dyDescent="0.25">
      <c r="A21" s="2"/>
      <c r="B21" s="1" t="s">
        <v>3</v>
      </c>
      <c r="C21" s="16">
        <v>0.87629999999999997</v>
      </c>
      <c r="D21" s="16">
        <v>0.55740000000000001</v>
      </c>
      <c r="E21" s="16">
        <v>0.62960000000000005</v>
      </c>
      <c r="F21" s="16">
        <f>(5*E21*D21)/(4*E21+D21)</f>
        <v>0.57048416672085311</v>
      </c>
      <c r="G21" s="17"/>
      <c r="H21" s="18" t="s">
        <v>3</v>
      </c>
      <c r="I21" s="16">
        <v>0.87429999999999997</v>
      </c>
      <c r="J21" s="16">
        <v>0.54100000000000004</v>
      </c>
      <c r="K21" s="16">
        <v>0.62560000000000004</v>
      </c>
      <c r="L21" s="16">
        <f>(5*K21*J21)/(4*K21+J21)</f>
        <v>0.55603864099362554</v>
      </c>
      <c r="M21" s="18"/>
      <c r="N21" s="18" t="s">
        <v>3</v>
      </c>
      <c r="O21" s="19">
        <v>0.8427</v>
      </c>
      <c r="P21" s="19">
        <v>0.64549999999999996</v>
      </c>
      <c r="Q21" s="19">
        <v>0.5081</v>
      </c>
      <c r="R21" s="16">
        <f>(5*Q21*P21)/(4*Q21+P21)</f>
        <v>0.61238012995257463</v>
      </c>
      <c r="S21" s="19"/>
      <c r="T21" s="16" t="s">
        <v>3</v>
      </c>
      <c r="U21" s="19">
        <v>0.84499999999999997</v>
      </c>
      <c r="V21" s="19">
        <v>0.65159999999999996</v>
      </c>
      <c r="W21" s="19">
        <v>0.51370000000000005</v>
      </c>
      <c r="X21" s="16">
        <f>(5*W21*V21)/(4*W21+V21)</f>
        <v>0.61839883239728044</v>
      </c>
      <c r="Y21" s="20"/>
    </row>
    <row r="22" spans="1:26" x14ac:dyDescent="0.25">
      <c r="A22" s="2"/>
      <c r="B22" s="1" t="s">
        <v>4</v>
      </c>
      <c r="C22" s="16">
        <v>0.90359999999999996</v>
      </c>
      <c r="D22" s="16">
        <v>0.83809999999999996</v>
      </c>
      <c r="E22" s="16">
        <v>0.64870000000000005</v>
      </c>
      <c r="F22" s="16">
        <f>(5*E22*D22)/(4*E22+D22)</f>
        <v>0.79186033674153045</v>
      </c>
      <c r="G22" s="17"/>
      <c r="H22" s="18" t="s">
        <v>4</v>
      </c>
      <c r="I22" s="16">
        <v>0.89729999999999999</v>
      </c>
      <c r="J22" s="16">
        <v>0.83609999999999995</v>
      </c>
      <c r="K22" s="16">
        <v>0.68870000000000009</v>
      </c>
      <c r="L22" s="16">
        <f>(5*K22*J22)/(4*K22+J22)</f>
        <v>0.80177959564454582</v>
      </c>
      <c r="M22" s="18"/>
      <c r="N22" s="18" t="s">
        <v>4</v>
      </c>
      <c r="O22" s="19">
        <v>0.87990000000000002</v>
      </c>
      <c r="P22" s="19">
        <v>0.90159999999999996</v>
      </c>
      <c r="Q22" s="19">
        <v>0.58120000000000005</v>
      </c>
      <c r="R22" s="16">
        <f>(5*Q22*P22)/(4*Q22+P22)</f>
        <v>0.81206595586412111</v>
      </c>
      <c r="S22" s="19"/>
      <c r="T22" s="16" t="s">
        <v>4</v>
      </c>
      <c r="U22" s="19">
        <v>0.87</v>
      </c>
      <c r="V22" s="19">
        <v>0.89749999999999996</v>
      </c>
      <c r="W22" s="19">
        <v>0.55940000000000001</v>
      </c>
      <c r="X22" s="16">
        <f>(5*W22*V22)/(4*W22+V22)</f>
        <v>0.80071050365219609</v>
      </c>
      <c r="Y22" s="20"/>
    </row>
    <row r="23" spans="1:26" x14ac:dyDescent="0.25">
      <c r="A23" s="2"/>
      <c r="B23" s="1" t="s">
        <v>5</v>
      </c>
      <c r="C23" s="16">
        <v>0.91579999999999995</v>
      </c>
      <c r="D23" s="16">
        <v>0.80530000000000002</v>
      </c>
      <c r="E23" s="16">
        <v>0.70940000000000003</v>
      </c>
      <c r="F23" s="16">
        <f>(5*E23*D23)/(4*E23+D23)</f>
        <v>0.78410033215295505</v>
      </c>
      <c r="G23" s="17"/>
      <c r="H23" s="18" t="s">
        <v>5</v>
      </c>
      <c r="I23" s="16">
        <v>0.91249999999999998</v>
      </c>
      <c r="J23" s="16">
        <v>0.78280000000000005</v>
      </c>
      <c r="K23" s="16">
        <v>0.70479999999999998</v>
      </c>
      <c r="L23" s="16">
        <f>(5*K23*J23)/(4*K23+J23)</f>
        <v>0.76584875069405889</v>
      </c>
      <c r="M23" s="18"/>
      <c r="N23" s="18" t="s">
        <v>5</v>
      </c>
      <c r="O23" s="19">
        <v>0.89039999999999997</v>
      </c>
      <c r="P23" s="19">
        <v>0.84430000000000005</v>
      </c>
      <c r="Q23" s="19">
        <v>0.61580000000000001</v>
      </c>
      <c r="R23" s="16">
        <f>(5*Q23*P23)/(4*Q23+P23)</f>
        <v>0.78597118669690103</v>
      </c>
      <c r="S23" s="19"/>
      <c r="T23" s="16" t="s">
        <v>5</v>
      </c>
      <c r="U23" s="19">
        <v>0.90190000000000003</v>
      </c>
      <c r="V23" s="19">
        <v>0.89139999999999997</v>
      </c>
      <c r="W23" s="19">
        <v>0.63970000000000005</v>
      </c>
      <c r="X23" s="16">
        <f>(5*W23*V23)/(4*W23+V23)</f>
        <v>0.82637032635789232</v>
      </c>
      <c r="Y23" s="20"/>
    </row>
    <row r="24" spans="1:26" x14ac:dyDescent="0.25">
      <c r="A24" s="2"/>
      <c r="B24" s="1" t="s">
        <v>6</v>
      </c>
      <c r="C24" s="16">
        <v>0.94210000000000005</v>
      </c>
      <c r="D24" s="16">
        <v>0.87909999999999999</v>
      </c>
      <c r="E24" s="16">
        <v>0.78569999999999995</v>
      </c>
      <c r="F24" s="16">
        <f>(5*E24*D24)/(4*E24+D24)</f>
        <v>0.8586847882841443</v>
      </c>
      <c r="G24" s="17"/>
      <c r="H24" s="18" t="s">
        <v>6</v>
      </c>
      <c r="I24" s="16">
        <v>0.94569999999999999</v>
      </c>
      <c r="J24" s="16">
        <v>0.89339999999999997</v>
      </c>
      <c r="K24" s="16">
        <v>0.79420000000000002</v>
      </c>
      <c r="L24" s="16">
        <f>(5*K24*J24)/(4*K24+J24)</f>
        <v>0.87162581691317387</v>
      </c>
      <c r="M24" s="18"/>
      <c r="N24" s="18" t="s">
        <v>6</v>
      </c>
      <c r="O24" s="19">
        <v>0.92989999999999995</v>
      </c>
      <c r="P24" s="19">
        <v>0.90980000000000005</v>
      </c>
      <c r="Q24" s="19">
        <v>0.72430000000000005</v>
      </c>
      <c r="R24" s="16">
        <f>(5*Q24*P24)/(4*Q24+P24)</f>
        <v>0.86546905700026266</v>
      </c>
      <c r="S24" s="19"/>
      <c r="T24" s="16" t="s">
        <v>6</v>
      </c>
      <c r="U24" s="19">
        <v>0.92759999999999998</v>
      </c>
      <c r="V24" s="19">
        <v>0.92010000000000003</v>
      </c>
      <c r="W24" s="19">
        <v>0.7127</v>
      </c>
      <c r="X24" s="16">
        <f>(5*W24*V24)/(4*W24+V24)</f>
        <v>0.86949437799994689</v>
      </c>
      <c r="Y24" s="20"/>
    </row>
    <row r="25" spans="1:26" x14ac:dyDescent="0.25">
      <c r="A25" s="2"/>
      <c r="B25" s="1" t="s">
        <v>7</v>
      </c>
      <c r="C25" s="16">
        <v>0.94179999999999997</v>
      </c>
      <c r="D25" s="16">
        <v>0.88519999999999999</v>
      </c>
      <c r="E25" s="16">
        <v>0.78120000000000001</v>
      </c>
      <c r="F25" s="16">
        <f>(5*E25*D25)/(4*E25+D25)</f>
        <v>0.86224219451371575</v>
      </c>
      <c r="G25" s="17"/>
      <c r="H25" s="18" t="s">
        <v>7</v>
      </c>
      <c r="I25" s="16">
        <v>0.94079999999999997</v>
      </c>
      <c r="J25" s="16">
        <v>0.89139999999999997</v>
      </c>
      <c r="K25" s="16">
        <v>0.77400000000000002</v>
      </c>
      <c r="L25" s="16">
        <f>(5*K25*J25)/(4*K25+J25)</f>
        <v>0.86515473742288207</v>
      </c>
      <c r="M25" s="18"/>
      <c r="N25" s="18" t="s">
        <v>7</v>
      </c>
      <c r="O25" s="19">
        <v>0.93520000000000003</v>
      </c>
      <c r="P25" s="19">
        <v>0.90369999999999995</v>
      </c>
      <c r="Q25" s="19">
        <v>0.74619999999999997</v>
      </c>
      <c r="R25" s="16">
        <f>(5*Q25*P25)/(4*Q25+P25)</f>
        <v>0.86709648964896491</v>
      </c>
      <c r="S25" s="19"/>
      <c r="T25" s="16" t="s">
        <v>7</v>
      </c>
      <c r="U25" s="19">
        <v>0.93620000000000003</v>
      </c>
      <c r="V25" s="19">
        <v>0.91390000000000005</v>
      </c>
      <c r="W25" s="19">
        <v>0.74580000000000002</v>
      </c>
      <c r="X25" s="16">
        <f>(5*W25*V25)/(4*W25+V25)</f>
        <v>0.87447925380411073</v>
      </c>
      <c r="Y25" s="20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6" x14ac:dyDescent="0.25">
      <c r="H27" s="33" t="s">
        <v>42</v>
      </c>
    </row>
    <row r="28" spans="1:26" x14ac:dyDescent="0.25">
      <c r="H28" s="36" t="s">
        <v>41</v>
      </c>
      <c r="I28" s="36"/>
      <c r="J28" s="36"/>
      <c r="K28" s="36"/>
      <c r="L28" s="36"/>
    </row>
    <row r="29" spans="1:26" x14ac:dyDescent="0.25">
      <c r="H29" s="1" t="s">
        <v>0</v>
      </c>
      <c r="I29" s="3" t="s">
        <v>1</v>
      </c>
      <c r="J29" s="3" t="s">
        <v>2</v>
      </c>
      <c r="K29" s="3" t="s">
        <v>13</v>
      </c>
      <c r="L29" s="1" t="s">
        <v>43</v>
      </c>
    </row>
    <row r="30" spans="1:26" x14ac:dyDescent="0.25">
      <c r="H30" s="16" t="s">
        <v>3</v>
      </c>
      <c r="I30" s="31">
        <f t="shared" ref="I30:K34" si="0">AVERAGE(C5,I5,O5,U5,C13,I13,O13,U13,C21,I21,O21,U21)</f>
        <v>0.85824166666666668</v>
      </c>
      <c r="J30" s="31">
        <f t="shared" si="0"/>
        <v>0.56950833333333339</v>
      </c>
      <c r="K30" s="31">
        <f t="shared" si="0"/>
        <v>0.60080833333333328</v>
      </c>
      <c r="L30" s="31">
        <f>AVERAGE(F5,F13,F21,L5,L13,L21,R5,R13,R21,X5,X13,X21)</f>
        <v>0.56110414346436466</v>
      </c>
    </row>
    <row r="31" spans="1:26" x14ac:dyDescent="0.25">
      <c r="H31" s="16" t="s">
        <v>4</v>
      </c>
      <c r="I31" s="31">
        <f t="shared" si="0"/>
        <v>0.89711666666666645</v>
      </c>
      <c r="J31" s="31">
        <f t="shared" si="0"/>
        <v>0.83828333333333338</v>
      </c>
      <c r="K31" s="31">
        <f t="shared" si="0"/>
        <v>0.64501666666666668</v>
      </c>
      <c r="L31" s="31">
        <f>AVERAGE(F6,F14,F22,L6,L14,L22,R6,R14,R22,X6,X14,X22)</f>
        <v>0.78514552856635389</v>
      </c>
    </row>
    <row r="32" spans="1:26" x14ac:dyDescent="0.25">
      <c r="H32" s="16" t="s">
        <v>5</v>
      </c>
      <c r="I32" s="31">
        <f t="shared" si="0"/>
        <v>0.90539166666666659</v>
      </c>
      <c r="J32" s="31">
        <f t="shared" si="0"/>
        <v>0.77323333333333333</v>
      </c>
      <c r="K32" s="31">
        <f t="shared" si="0"/>
        <v>0.69523333333333337</v>
      </c>
      <c r="L32" s="31">
        <f>AVERAGE(F7,F15,F23,L7,L15,L23,R7,R15,R23,X7,X15,X23)</f>
        <v>0.74958820837875739</v>
      </c>
    </row>
    <row r="33" spans="8:12" x14ac:dyDescent="0.25">
      <c r="H33" s="16" t="s">
        <v>6</v>
      </c>
      <c r="I33" s="31">
        <f t="shared" si="0"/>
        <v>0.94046666666666667</v>
      </c>
      <c r="J33" s="31">
        <f t="shared" si="0"/>
        <v>0.875</v>
      </c>
      <c r="K33" s="31">
        <f t="shared" si="0"/>
        <v>0.78642500000000004</v>
      </c>
      <c r="L33" s="31">
        <f>AVERAGE(F8,F16,F24,L8,L16,L24,R8,R16,R24,X8,X16,X24)</f>
        <v>0.85403037285656735</v>
      </c>
    </row>
    <row r="34" spans="8:12" x14ac:dyDescent="0.25">
      <c r="H34" s="16" t="s">
        <v>7</v>
      </c>
      <c r="I34" s="31">
        <f t="shared" si="0"/>
        <v>0.94231666666666658</v>
      </c>
      <c r="J34" s="31">
        <f t="shared" si="0"/>
        <v>0.86696666666666655</v>
      </c>
      <c r="K34" s="31">
        <f t="shared" si="0"/>
        <v>0.7965500000000002</v>
      </c>
      <c r="L34" s="31">
        <f>AVERAGE(F9,F17,F25,L9,L17,L25,R9,R17,R25,X9,X17,X25)</f>
        <v>0.8508358859593782</v>
      </c>
    </row>
  </sheetData>
  <mergeCells count="15">
    <mergeCell ref="T2:X2"/>
    <mergeCell ref="U11:X11"/>
    <mergeCell ref="U19:X19"/>
    <mergeCell ref="H28:L28"/>
    <mergeCell ref="B2:F2"/>
    <mergeCell ref="H2:L2"/>
    <mergeCell ref="C3:F3"/>
    <mergeCell ref="I3:L3"/>
    <mergeCell ref="I19:L19"/>
    <mergeCell ref="C19:F19"/>
    <mergeCell ref="C11:E11"/>
    <mergeCell ref="I11:K11"/>
    <mergeCell ref="O3:R3"/>
    <mergeCell ref="N2:R2"/>
    <mergeCell ref="O11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0BAF-11A3-4E56-8A21-B9197579F37F}">
  <dimension ref="A3:H33"/>
  <sheetViews>
    <sheetView workbookViewId="0">
      <selection activeCell="M6" sqref="M6"/>
    </sheetView>
  </sheetViews>
  <sheetFormatPr defaultRowHeight="15" x14ac:dyDescent="0.25"/>
  <cols>
    <col min="1" max="1" width="47.85546875" customWidth="1"/>
    <col min="2" max="2" width="9.85546875" style="5" bestFit="1" customWidth="1"/>
    <col min="3" max="3" width="10.140625" style="5" bestFit="1" customWidth="1"/>
    <col min="4" max="4" width="14.7109375" bestFit="1" customWidth="1"/>
    <col min="8" max="8" width="10.140625" bestFit="1" customWidth="1"/>
  </cols>
  <sheetData>
    <row r="3" spans="1:8" x14ac:dyDescent="0.25">
      <c r="A3" s="6" t="s">
        <v>14</v>
      </c>
      <c r="B3" s="7" t="s">
        <v>15</v>
      </c>
      <c r="C3" s="7" t="s">
        <v>16</v>
      </c>
      <c r="D3" s="6" t="s">
        <v>38</v>
      </c>
    </row>
    <row r="4" spans="1:8" x14ac:dyDescent="0.25">
      <c r="A4" s="12" t="s">
        <v>17</v>
      </c>
      <c r="B4" s="9">
        <v>44221</v>
      </c>
      <c r="C4" s="9">
        <v>44242</v>
      </c>
      <c r="D4" s="10">
        <f>C4-B4</f>
        <v>21</v>
      </c>
      <c r="G4" s="11">
        <v>44221</v>
      </c>
      <c r="H4" s="11">
        <v>44326</v>
      </c>
    </row>
    <row r="5" spans="1:8" x14ac:dyDescent="0.25">
      <c r="A5" s="8" t="s">
        <v>18</v>
      </c>
      <c r="B5" s="9">
        <v>44221</v>
      </c>
      <c r="C5" s="9">
        <v>44223</v>
      </c>
      <c r="D5" s="10">
        <f t="shared" ref="D5:D25" si="0">C5-B5</f>
        <v>2</v>
      </c>
    </row>
    <row r="6" spans="1:8" x14ac:dyDescent="0.25">
      <c r="A6" s="8" t="s">
        <v>26</v>
      </c>
      <c r="B6" s="9">
        <v>44223</v>
      </c>
      <c r="C6" s="9">
        <v>44227</v>
      </c>
      <c r="D6" s="10">
        <f t="shared" si="0"/>
        <v>4</v>
      </c>
    </row>
    <row r="7" spans="1:8" x14ac:dyDescent="0.25">
      <c r="A7" s="8" t="s">
        <v>19</v>
      </c>
      <c r="B7" s="9">
        <v>44227</v>
      </c>
      <c r="C7" s="9">
        <v>44231</v>
      </c>
      <c r="D7" s="10">
        <f t="shared" si="0"/>
        <v>4</v>
      </c>
      <c r="H7" s="11"/>
    </row>
    <row r="8" spans="1:8" ht="30" x14ac:dyDescent="0.25">
      <c r="A8" s="8" t="s">
        <v>21</v>
      </c>
      <c r="B8" s="9">
        <v>44230</v>
      </c>
      <c r="C8" s="9">
        <v>44233</v>
      </c>
      <c r="D8" s="10">
        <f t="shared" si="0"/>
        <v>3</v>
      </c>
    </row>
    <row r="9" spans="1:8" x14ac:dyDescent="0.25">
      <c r="A9" s="8" t="s">
        <v>20</v>
      </c>
      <c r="B9" s="9">
        <v>44230</v>
      </c>
      <c r="C9" s="9">
        <v>44242</v>
      </c>
      <c r="D9" s="10">
        <f t="shared" si="0"/>
        <v>12</v>
      </c>
    </row>
    <row r="10" spans="1:8" x14ac:dyDescent="0.25">
      <c r="A10" s="12" t="s">
        <v>22</v>
      </c>
      <c r="B10" s="9">
        <v>44242</v>
      </c>
      <c r="C10" s="9">
        <v>44284</v>
      </c>
      <c r="D10" s="10">
        <f t="shared" si="0"/>
        <v>42</v>
      </c>
    </row>
    <row r="11" spans="1:8" x14ac:dyDescent="0.25">
      <c r="A11" s="8" t="s">
        <v>23</v>
      </c>
      <c r="B11" s="9">
        <v>44242</v>
      </c>
      <c r="C11" s="9">
        <v>44246</v>
      </c>
      <c r="D11" s="10">
        <f t="shared" si="0"/>
        <v>4</v>
      </c>
    </row>
    <row r="12" spans="1:8" ht="30" x14ac:dyDescent="0.25">
      <c r="A12" s="8" t="s">
        <v>25</v>
      </c>
      <c r="B12" s="9">
        <v>44246</v>
      </c>
      <c r="C12" s="9">
        <v>44249</v>
      </c>
      <c r="D12" s="10">
        <f t="shared" si="0"/>
        <v>3</v>
      </c>
    </row>
    <row r="13" spans="1:8" ht="30" x14ac:dyDescent="0.25">
      <c r="A13" s="8" t="s">
        <v>24</v>
      </c>
      <c r="B13" s="9">
        <v>44249</v>
      </c>
      <c r="C13" s="9">
        <v>44252</v>
      </c>
      <c r="D13" s="10">
        <f t="shared" si="0"/>
        <v>3</v>
      </c>
    </row>
    <row r="14" spans="1:8" ht="15" customHeight="1" x14ac:dyDescent="0.25">
      <c r="A14" s="8" t="s">
        <v>28</v>
      </c>
      <c r="B14" s="9">
        <v>44250</v>
      </c>
      <c r="C14" s="9">
        <v>44254</v>
      </c>
      <c r="D14" s="10">
        <f t="shared" si="0"/>
        <v>4</v>
      </c>
    </row>
    <row r="15" spans="1:8" ht="15" customHeight="1" x14ac:dyDescent="0.25">
      <c r="A15" s="8" t="s">
        <v>27</v>
      </c>
      <c r="B15" s="9">
        <v>44250</v>
      </c>
      <c r="C15" s="9">
        <v>44255</v>
      </c>
      <c r="D15" s="10">
        <f t="shared" si="0"/>
        <v>5</v>
      </c>
    </row>
    <row r="16" spans="1:8" x14ac:dyDescent="0.25">
      <c r="A16" s="8" t="s">
        <v>29</v>
      </c>
      <c r="B16" s="9">
        <v>44254</v>
      </c>
      <c r="C16" s="9">
        <v>44258</v>
      </c>
      <c r="D16" s="10">
        <f t="shared" si="0"/>
        <v>4</v>
      </c>
    </row>
    <row r="17" spans="1:4" x14ac:dyDescent="0.25">
      <c r="A17" s="8" t="s">
        <v>30</v>
      </c>
      <c r="B17" s="9">
        <v>44258</v>
      </c>
      <c r="C17" s="9">
        <v>44270</v>
      </c>
      <c r="D17" s="10">
        <f t="shared" si="0"/>
        <v>12</v>
      </c>
    </row>
    <row r="18" spans="1:4" x14ac:dyDescent="0.25">
      <c r="A18" s="8" t="s">
        <v>31</v>
      </c>
      <c r="B18" s="9">
        <v>44270</v>
      </c>
      <c r="C18" s="9">
        <v>44284</v>
      </c>
      <c r="D18" s="10">
        <f t="shared" si="0"/>
        <v>14</v>
      </c>
    </row>
    <row r="19" spans="1:4" x14ac:dyDescent="0.25">
      <c r="A19" s="12" t="s">
        <v>32</v>
      </c>
      <c r="B19" s="9">
        <v>44284</v>
      </c>
      <c r="C19" s="9">
        <v>44326</v>
      </c>
      <c r="D19" s="10">
        <f t="shared" si="0"/>
        <v>42</v>
      </c>
    </row>
    <row r="20" spans="1:4" x14ac:dyDescent="0.25">
      <c r="A20" s="8" t="s">
        <v>33</v>
      </c>
      <c r="B20" s="9">
        <v>44284</v>
      </c>
      <c r="C20" s="9">
        <v>44288</v>
      </c>
      <c r="D20" s="10">
        <f t="shared" si="0"/>
        <v>4</v>
      </c>
    </row>
    <row r="21" spans="1:4" x14ac:dyDescent="0.25">
      <c r="A21" s="8" t="s">
        <v>34</v>
      </c>
      <c r="B21" s="9">
        <v>44288</v>
      </c>
      <c r="C21" s="9">
        <v>44301</v>
      </c>
      <c r="D21" s="10">
        <f t="shared" si="0"/>
        <v>13</v>
      </c>
    </row>
    <row r="22" spans="1:4" x14ac:dyDescent="0.25">
      <c r="A22" s="8" t="s">
        <v>36</v>
      </c>
      <c r="B22" s="9">
        <v>44296</v>
      </c>
      <c r="C22" s="9">
        <v>44314</v>
      </c>
      <c r="D22" s="10">
        <f t="shared" si="0"/>
        <v>18</v>
      </c>
    </row>
    <row r="23" spans="1:4" x14ac:dyDescent="0.25">
      <c r="A23" s="8" t="s">
        <v>35</v>
      </c>
      <c r="B23" s="9">
        <v>44301</v>
      </c>
      <c r="C23" s="9">
        <v>44321</v>
      </c>
      <c r="D23" s="10">
        <f t="shared" si="0"/>
        <v>20</v>
      </c>
    </row>
    <row r="24" spans="1:4" x14ac:dyDescent="0.25">
      <c r="A24" s="8" t="s">
        <v>31</v>
      </c>
      <c r="B24" s="9">
        <v>44319</v>
      </c>
      <c r="C24" s="9">
        <v>44322</v>
      </c>
      <c r="D24" s="10">
        <f t="shared" si="0"/>
        <v>3</v>
      </c>
    </row>
    <row r="25" spans="1:4" ht="30" x14ac:dyDescent="0.25">
      <c r="A25" s="8" t="s">
        <v>37</v>
      </c>
      <c r="B25" s="9">
        <v>44320</v>
      </c>
      <c r="C25" s="9">
        <v>44326</v>
      </c>
      <c r="D25" s="10">
        <f t="shared" si="0"/>
        <v>6</v>
      </c>
    </row>
    <row r="26" spans="1:4" x14ac:dyDescent="0.25">
      <c r="B26" s="4"/>
      <c r="C26" s="4"/>
    </row>
    <row r="27" spans="1:4" x14ac:dyDescent="0.25">
      <c r="B27" s="4"/>
      <c r="C27" s="4"/>
    </row>
    <row r="28" spans="1:4" x14ac:dyDescent="0.25">
      <c r="B28" s="4"/>
      <c r="C28" s="4"/>
    </row>
    <row r="29" spans="1:4" x14ac:dyDescent="0.25">
      <c r="B29" s="4"/>
      <c r="C29" s="4"/>
    </row>
    <row r="30" spans="1:4" x14ac:dyDescent="0.25">
      <c r="B30" s="4"/>
      <c r="C30" s="4"/>
    </row>
    <row r="31" spans="1:4" x14ac:dyDescent="0.25">
      <c r="B31" s="4"/>
      <c r="C31" s="4"/>
    </row>
    <row r="32" spans="1:4" x14ac:dyDescent="0.25">
      <c r="B32" s="4"/>
      <c r="C32" s="4"/>
    </row>
    <row r="33" spans="2:3" x14ac:dyDescent="0.25">
      <c r="B33" s="4"/>
      <c r="C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A3DE-E3D2-4558-8D29-FF9521CC357A}">
  <dimension ref="D4:L27"/>
  <sheetViews>
    <sheetView workbookViewId="0">
      <selection activeCell="Q36" sqref="A1:Q36"/>
    </sheetView>
  </sheetViews>
  <sheetFormatPr defaultRowHeight="15" x14ac:dyDescent="0.25"/>
  <cols>
    <col min="5" max="5" width="23.28515625" bestFit="1" customWidth="1"/>
    <col min="7" max="7" width="12.85546875" bestFit="1" customWidth="1"/>
    <col min="9" max="9" width="11.5703125" bestFit="1" customWidth="1"/>
    <col min="11" max="11" width="15.28515625" bestFit="1" customWidth="1"/>
  </cols>
  <sheetData>
    <row r="4" spans="4:12" x14ac:dyDescent="0.25">
      <c r="F4" s="24"/>
      <c r="G4" s="24"/>
      <c r="I4" s="22"/>
    </row>
    <row r="5" spans="4:12" x14ac:dyDescent="0.25">
      <c r="F5" s="24"/>
      <c r="G5" s="25"/>
      <c r="H5" s="23"/>
      <c r="I5" s="23"/>
      <c r="J5" s="23"/>
      <c r="L5" s="23"/>
    </row>
    <row r="6" spans="4:12" x14ac:dyDescent="0.25">
      <c r="F6" s="24"/>
      <c r="G6" s="25"/>
      <c r="H6" s="23"/>
      <c r="I6" s="23"/>
      <c r="J6" s="23"/>
    </row>
    <row r="7" spans="4:12" x14ac:dyDescent="0.25">
      <c r="F7" s="24"/>
      <c r="G7" s="25"/>
      <c r="H7" s="23"/>
      <c r="I7" s="23"/>
      <c r="J7" s="23"/>
    </row>
    <row r="8" spans="4:12" x14ac:dyDescent="0.25">
      <c r="F8" s="24"/>
      <c r="G8" s="25"/>
      <c r="H8" s="22"/>
      <c r="J8" s="23"/>
    </row>
    <row r="9" spans="4:12" x14ac:dyDescent="0.25">
      <c r="F9" s="24"/>
      <c r="G9" s="24"/>
      <c r="J9" s="23"/>
    </row>
    <row r="10" spans="4:12" x14ac:dyDescent="0.25">
      <c r="F10" s="24"/>
      <c r="G10" s="24"/>
    </row>
    <row r="11" spans="4:12" x14ac:dyDescent="0.25">
      <c r="F11" s="24"/>
      <c r="G11" s="24"/>
    </row>
    <row r="12" spans="4:12" x14ac:dyDescent="0.25">
      <c r="F12" s="24"/>
      <c r="G12" s="24"/>
    </row>
    <row r="13" spans="4:12" x14ac:dyDescent="0.25">
      <c r="F13" s="24"/>
      <c r="G13" s="24"/>
    </row>
    <row r="14" spans="4:12" x14ac:dyDescent="0.25">
      <c r="F14" s="24"/>
      <c r="G14" s="24"/>
    </row>
    <row r="15" spans="4:12" x14ac:dyDescent="0.25">
      <c r="D15" s="27"/>
      <c r="F15" s="24"/>
      <c r="G15" s="24"/>
    </row>
    <row r="16" spans="4:12" x14ac:dyDescent="0.25">
      <c r="F16" s="24"/>
      <c r="G16" s="24"/>
      <c r="H16" s="29"/>
    </row>
    <row r="17" spans="6:11" x14ac:dyDescent="0.25">
      <c r="F17" s="24"/>
      <c r="G17" s="24"/>
      <c r="H17" s="28"/>
    </row>
    <row r="18" spans="6:11" x14ac:dyDescent="0.25">
      <c r="F18" s="24"/>
      <c r="G18" s="24"/>
      <c r="K18" s="30"/>
    </row>
    <row r="19" spans="6:11" x14ac:dyDescent="0.25">
      <c r="F19" s="24"/>
      <c r="G19" s="26"/>
    </row>
    <row r="20" spans="6:11" x14ac:dyDescent="0.25">
      <c r="F20" s="24"/>
      <c r="G20" s="26"/>
    </row>
    <row r="21" spans="6:11" x14ac:dyDescent="0.25">
      <c r="F21" s="24"/>
      <c r="G21" s="26"/>
    </row>
    <row r="22" spans="6:11" x14ac:dyDescent="0.25">
      <c r="F22" s="24"/>
      <c r="G22" s="26"/>
    </row>
    <row r="23" spans="6:11" x14ac:dyDescent="0.25">
      <c r="F23" s="24"/>
      <c r="G23" s="26"/>
    </row>
    <row r="24" spans="6:11" x14ac:dyDescent="0.25">
      <c r="F24" s="24"/>
      <c r="G24" s="26"/>
    </row>
    <row r="25" spans="6:11" x14ac:dyDescent="0.25">
      <c r="F25" s="24"/>
      <c r="G25" s="26"/>
    </row>
    <row r="26" spans="6:11" x14ac:dyDescent="0.25">
      <c r="F26" s="24"/>
      <c r="G26" s="26"/>
    </row>
    <row r="27" spans="6:11" x14ac:dyDescent="0.25">
      <c r="F27" s="24"/>
      <c r="G2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gantt 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2021-02-01T21:46:17Z</dcterms:created>
  <dcterms:modified xsi:type="dcterms:W3CDTF">2021-05-09T02:20:34Z</dcterms:modified>
</cp:coreProperties>
</file>