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E:\汪蔚106552\18. 临时报告\2022\202201 利润下降分析\数据源\"/>
    </mc:Choice>
  </mc:AlternateContent>
  <xr:revisionPtr revIDLastSave="0" documentId="13_ncr:1_{9461177F-92E3-4A79-90BC-89E5D94B259C}" xr6:coauthVersionLast="45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斜率图(10个系列) " sheetId="30" r:id="rId1"/>
    <sheet name="斜率图(12个系列)" sheetId="29" r:id="rId2"/>
  </sheets>
  <definedNames>
    <definedName name="_xlnm._FilterDatabase" localSheetId="0" hidden="1">'斜率图(10个系列) '!$A$2:$F$14</definedName>
    <definedName name="_xlnm._FilterDatabase" localSheetId="1" hidden="1">'斜率图(12个系列)'!$A$2:$F$14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29" l="1"/>
  <c r="C30" i="29"/>
  <c r="B30" i="29"/>
  <c r="D29" i="29"/>
  <c r="C29" i="29"/>
  <c r="B29" i="29"/>
  <c r="D28" i="29"/>
  <c r="C28" i="29"/>
  <c r="B28" i="29"/>
  <c r="D27" i="29"/>
  <c r="C27" i="29"/>
  <c r="B27" i="29"/>
  <c r="D26" i="29"/>
  <c r="C26" i="29"/>
  <c r="B26" i="29"/>
  <c r="D25" i="29"/>
  <c r="C25" i="29"/>
  <c r="B25" i="29"/>
  <c r="D24" i="29"/>
  <c r="C24" i="29"/>
  <c r="B24" i="29"/>
  <c r="D23" i="29"/>
  <c r="C23" i="29"/>
  <c r="B23" i="29"/>
  <c r="D22" i="29"/>
  <c r="C22" i="29"/>
  <c r="B22" i="29"/>
  <c r="D21" i="29"/>
  <c r="C21" i="29"/>
  <c r="B21" i="29"/>
  <c r="D20" i="29"/>
  <c r="C20" i="29"/>
  <c r="B20" i="29"/>
  <c r="D19" i="29"/>
  <c r="C19" i="29"/>
  <c r="B19" i="29"/>
  <c r="D30" i="30"/>
  <c r="C30" i="30"/>
  <c r="B30" i="30"/>
  <c r="D29" i="30"/>
  <c r="C29" i="30"/>
  <c r="B29" i="30"/>
  <c r="D28" i="30"/>
  <c r="C28" i="30"/>
  <c r="B28" i="30"/>
  <c r="D27" i="30"/>
  <c r="C27" i="30"/>
  <c r="B27" i="30"/>
  <c r="D26" i="30"/>
  <c r="C26" i="30"/>
  <c r="B26" i="30"/>
  <c r="D25" i="30"/>
  <c r="C25" i="30"/>
  <c r="B25" i="30"/>
  <c r="D24" i="30"/>
  <c r="C24" i="30"/>
  <c r="B24" i="30"/>
  <c r="D23" i="30"/>
  <c r="C23" i="30"/>
  <c r="B23" i="30"/>
  <c r="D22" i="30"/>
  <c r="C22" i="30"/>
  <c r="B22" i="30"/>
  <c r="D21" i="30"/>
  <c r="C21" i="30"/>
  <c r="B21" i="30"/>
  <c r="D20" i="30"/>
  <c r="C20" i="30"/>
  <c r="B20" i="30"/>
  <c r="D19" i="30"/>
  <c r="C19" i="30"/>
  <c r="B19" i="30"/>
  <c r="H30" i="30" l="1"/>
  <c r="G30" i="30"/>
  <c r="A30" i="30"/>
  <c r="H29" i="30"/>
  <c r="G29" i="30"/>
  <c r="A29" i="30"/>
  <c r="H28" i="30"/>
  <c r="G28" i="30"/>
  <c r="A28" i="30"/>
  <c r="H27" i="30"/>
  <c r="G27" i="30"/>
  <c r="A27" i="30"/>
  <c r="H26" i="30"/>
  <c r="G26" i="30"/>
  <c r="A26" i="30"/>
  <c r="H25" i="30"/>
  <c r="G25" i="30"/>
  <c r="A25" i="30"/>
  <c r="H24" i="30"/>
  <c r="G24" i="30"/>
  <c r="A24" i="30"/>
  <c r="H23" i="30"/>
  <c r="G23" i="30"/>
  <c r="A23" i="30"/>
  <c r="H22" i="30"/>
  <c r="G22" i="30"/>
  <c r="A22" i="30"/>
  <c r="H21" i="30"/>
  <c r="G21" i="30"/>
  <c r="E21" i="30"/>
  <c r="E22" i="30" s="1"/>
  <c r="E23" i="30" s="1"/>
  <c r="E24" i="30" s="1"/>
  <c r="E25" i="30" s="1"/>
  <c r="E26" i="30" s="1"/>
  <c r="E27" i="30" s="1"/>
  <c r="E28" i="30" s="1"/>
  <c r="E29" i="30" s="1"/>
  <c r="E30" i="30" s="1"/>
  <c r="A21" i="30"/>
  <c r="H20" i="30"/>
  <c r="G20" i="30"/>
  <c r="F20" i="30"/>
  <c r="F21" i="30" s="1"/>
  <c r="F22" i="30" s="1"/>
  <c r="F23" i="30" s="1"/>
  <c r="F24" i="30" s="1"/>
  <c r="F25" i="30" s="1"/>
  <c r="F26" i="30" s="1"/>
  <c r="F27" i="30" s="1"/>
  <c r="F28" i="30" s="1"/>
  <c r="F29" i="30" s="1"/>
  <c r="F30" i="30" s="1"/>
  <c r="E20" i="30"/>
  <c r="A20" i="30"/>
  <c r="H19" i="30"/>
  <c r="G19" i="30"/>
  <c r="A19" i="30"/>
  <c r="A18" i="30"/>
  <c r="F14" i="30"/>
  <c r="E14" i="30"/>
  <c r="F13" i="30"/>
  <c r="E13" i="30"/>
  <c r="F12" i="30"/>
  <c r="E12" i="30"/>
  <c r="F11" i="30"/>
  <c r="E11" i="30"/>
  <c r="F10" i="30"/>
  <c r="E10" i="30"/>
  <c r="F9" i="30"/>
  <c r="E9" i="30"/>
  <c r="F8" i="30"/>
  <c r="E8" i="30"/>
  <c r="F7" i="30"/>
  <c r="E7" i="30"/>
  <c r="F6" i="30"/>
  <c r="E6" i="30"/>
  <c r="F5" i="30"/>
  <c r="E5" i="30"/>
  <c r="F4" i="30"/>
  <c r="E4" i="30"/>
  <c r="F3" i="30"/>
  <c r="E3" i="30"/>
  <c r="F4" i="29"/>
  <c r="F5" i="29"/>
  <c r="F6" i="29"/>
  <c r="F7" i="29"/>
  <c r="F8" i="29"/>
  <c r="F9" i="29"/>
  <c r="F10" i="29"/>
  <c r="F11" i="29"/>
  <c r="F12" i="29"/>
  <c r="F13" i="29"/>
  <c r="F14" i="29"/>
  <c r="F3" i="29"/>
  <c r="E4" i="29"/>
  <c r="E5" i="29"/>
  <c r="E6" i="29"/>
  <c r="E7" i="29"/>
  <c r="E8" i="29"/>
  <c r="E9" i="29"/>
  <c r="E10" i="29"/>
  <c r="E11" i="29"/>
  <c r="E12" i="29"/>
  <c r="E13" i="29"/>
  <c r="E14" i="29"/>
  <c r="E3" i="29"/>
  <c r="H19" i="29"/>
  <c r="G19" i="29"/>
  <c r="H20" i="29"/>
  <c r="H21" i="29"/>
  <c r="H22" i="29"/>
  <c r="H23" i="29"/>
  <c r="H24" i="29"/>
  <c r="H25" i="29"/>
  <c r="H26" i="29"/>
  <c r="H27" i="29"/>
  <c r="H28" i="29"/>
  <c r="H29" i="29"/>
  <c r="H30" i="29"/>
  <c r="G20" i="29"/>
  <c r="G21" i="29"/>
  <c r="G22" i="29"/>
  <c r="G23" i="29"/>
  <c r="G24" i="29"/>
  <c r="G25" i="29"/>
  <c r="G26" i="29"/>
  <c r="G27" i="29"/>
  <c r="G28" i="29"/>
  <c r="G29" i="29"/>
  <c r="G30" i="29"/>
  <c r="A27" i="29" l="1"/>
  <c r="A28" i="29"/>
  <c r="A29" i="29"/>
  <c r="A30" i="29"/>
  <c r="F20" i="29" l="1"/>
  <c r="F21" i="29" s="1"/>
  <c r="F22" i="29" s="1"/>
  <c r="F23" i="29" s="1"/>
  <c r="F24" i="29" s="1"/>
  <c r="F25" i="29" s="1"/>
  <c r="F26" i="29" s="1"/>
  <c r="F27" i="29" s="1"/>
  <c r="F28" i="29" s="1"/>
  <c r="F29" i="29" s="1"/>
  <c r="F30" i="29" s="1"/>
  <c r="E20" i="29"/>
  <c r="E21" i="29" s="1"/>
  <c r="E22" i="29" s="1"/>
  <c r="E23" i="29" s="1"/>
  <c r="E24" i="29" s="1"/>
  <c r="E25" i="29" s="1"/>
  <c r="E26" i="29" s="1"/>
  <c r="E27" i="29" s="1"/>
  <c r="E28" i="29" s="1"/>
  <c r="E29" i="29" s="1"/>
  <c r="E30" i="29" s="1"/>
  <c r="A26" i="29" l="1"/>
  <c r="A25" i="29"/>
  <c r="A24" i="29"/>
  <c r="A23" i="29"/>
  <c r="A22" i="29"/>
  <c r="A21" i="29"/>
  <c r="A20" i="29"/>
  <c r="A19" i="29"/>
  <c r="A18" i="29"/>
</calcChain>
</file>

<file path=xl/sharedStrings.xml><?xml version="1.0" encoding="utf-8"?>
<sst xmlns="http://schemas.openxmlformats.org/spreadsheetml/2006/main" count="48" uniqueCount="20">
  <si>
    <t>原始数据</t>
  </si>
  <si>
    <t>序号</t>
  </si>
  <si>
    <t>作图数据</t>
    <phoneticPr fontId="2" type="noConversion"/>
  </si>
  <si>
    <t>电子电器部</t>
  </si>
  <si>
    <t>家居家电部</t>
  </si>
  <si>
    <t>家居家纺部</t>
  </si>
  <si>
    <t>家庭投资部</t>
  </si>
  <si>
    <t>家装家饰部</t>
  </si>
  <si>
    <t>健康保健部</t>
  </si>
  <si>
    <t>冷冻食品部</t>
  </si>
  <si>
    <t>流行服饰部</t>
  </si>
  <si>
    <t>美妆护理部</t>
  </si>
  <si>
    <t>普通食品部</t>
  </si>
  <si>
    <t>消费服务部</t>
  </si>
  <si>
    <t>珠宝文化部</t>
  </si>
  <si>
    <t>销售额同比</t>
  </si>
  <si>
    <t>利润额同比</t>
  </si>
  <si>
    <t>销售同比排名</t>
  </si>
  <si>
    <t>利润同比排名</t>
  </si>
  <si>
    <t>降序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</si>
</sst>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theme="1" tint="0.249977111117893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2" borderId="0" xfId="0" applyFont="1" applyFill="1" applyAlignment="1"/>
    <xf numFmtId="0" fontId="7" fillId="0" borderId="0" xfId="0" applyFont="1" applyFill="1" applyBorder="1">
      <alignment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9" fontId="8" fillId="0" borderId="1" xfId="5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9" fontId="8" fillId="0" borderId="0" xfId="5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</cellXfs>
  <cellStyles count="6">
    <cellStyle name="百分比" xfId="5" builtinId="5"/>
    <cellStyle name="常规" xfId="0" builtinId="0"/>
    <cellStyle name="常规 2" xfId="1" xr:uid="{00000000-0005-0000-0000-000001000000}"/>
    <cellStyle name="常规 2 2" xfId="2" xr:uid="{8C0C9218-941C-45C3-8868-751A38FD06ED}"/>
    <cellStyle name="常规 3 2" xfId="4" xr:uid="{4365966D-C65E-42BA-AE0A-84E7D65798EA}"/>
    <cellStyle name="超链接 2" xfId="3" xr:uid="{F99BD6E7-BB6E-426D-A254-33725EA85ABC}"/>
  </cellStyles>
  <dxfs count="0"/>
  <tableStyles count="0" defaultTableStyle="TableStyleMedium2" defaultPivotStyle="PivotStyleLight16"/>
  <colors>
    <mruColors>
      <color rgb="FF0A7F54"/>
      <color rgb="FFC62F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45604418593007"/>
          <c:y val="9.4199763491102068E-2"/>
          <c:w val="0.61524559081511354"/>
          <c:h val="0.83161953668834887"/>
        </c:manualLayout>
      </c:layout>
      <c:lineChart>
        <c:grouping val="standard"/>
        <c:varyColors val="0"/>
        <c:ser>
          <c:idx val="0"/>
          <c:order val="0"/>
          <c:tx>
            <c:strRef>
              <c:f>'斜率图(10个系列) '!$B$19</c:f>
              <c:strCache>
                <c:ptCount val="1"/>
                <c:pt idx="0">
                  <c:v>美妆护理部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'斜率图(10个系列) '!$E$18:$F$18</c:f>
              <c:strCache>
                <c:ptCount val="2"/>
                <c:pt idx="0">
                  <c:v>销售额同比</c:v>
                </c:pt>
                <c:pt idx="1">
                  <c:v>利润额同比</c:v>
                </c:pt>
              </c:strCache>
            </c:strRef>
          </c:cat>
          <c:val>
            <c:numRef>
              <c:f>'斜率图(10个系列) '!$C$19:$D$19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73-4099-B314-E902D770DB5B}"/>
            </c:ext>
          </c:extLst>
        </c:ser>
        <c:ser>
          <c:idx val="1"/>
          <c:order val="1"/>
          <c:tx>
            <c:strRef>
              <c:f>'斜率图(10个系列) '!$B$20</c:f>
              <c:strCache>
                <c:ptCount val="1"/>
                <c:pt idx="0">
                  <c:v>家居家纺部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'斜率图(10个系列) '!$E$18:$F$18</c:f>
              <c:strCache>
                <c:ptCount val="2"/>
                <c:pt idx="0">
                  <c:v>销售额同比</c:v>
                </c:pt>
                <c:pt idx="1">
                  <c:v>利润额同比</c:v>
                </c:pt>
              </c:strCache>
            </c:strRef>
          </c:cat>
          <c:val>
            <c:numRef>
              <c:f>'斜率图(10个系列) '!$C$20:$D$20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73-4099-B314-E902D770DB5B}"/>
            </c:ext>
          </c:extLst>
        </c:ser>
        <c:ser>
          <c:idx val="2"/>
          <c:order val="2"/>
          <c:tx>
            <c:strRef>
              <c:f>'斜率图(10个系列) '!$B$21</c:f>
              <c:strCache>
                <c:ptCount val="1"/>
                <c:pt idx="0">
                  <c:v>家居家电部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'斜率图(10个系列) '!$E$18:$F$18</c:f>
              <c:strCache>
                <c:ptCount val="2"/>
                <c:pt idx="0">
                  <c:v>销售额同比</c:v>
                </c:pt>
                <c:pt idx="1">
                  <c:v>利润额同比</c:v>
                </c:pt>
              </c:strCache>
            </c:strRef>
          </c:cat>
          <c:val>
            <c:numRef>
              <c:f>'斜率图(10个系列) '!$C$21:$D$21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73-4099-B314-E902D770DB5B}"/>
            </c:ext>
          </c:extLst>
        </c:ser>
        <c:ser>
          <c:idx val="3"/>
          <c:order val="3"/>
          <c:tx>
            <c:strRef>
              <c:f>'斜率图(10个系列) '!$B$22</c:f>
              <c:strCache>
                <c:ptCount val="1"/>
                <c:pt idx="0">
                  <c:v>冷冻食品部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'斜率图(10个系列) '!$E$18:$F$18</c:f>
              <c:strCache>
                <c:ptCount val="2"/>
                <c:pt idx="0">
                  <c:v>销售额同比</c:v>
                </c:pt>
                <c:pt idx="1">
                  <c:v>利润额同比</c:v>
                </c:pt>
              </c:strCache>
            </c:strRef>
          </c:cat>
          <c:val>
            <c:numRef>
              <c:f>'斜率图(10个系列) '!$C$22:$D$22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73-4099-B314-E902D770DB5B}"/>
            </c:ext>
          </c:extLst>
        </c:ser>
        <c:ser>
          <c:idx val="4"/>
          <c:order val="4"/>
          <c:tx>
            <c:strRef>
              <c:f>'斜率图(10个系列) '!$B$23</c:f>
              <c:strCache>
                <c:ptCount val="1"/>
                <c:pt idx="0">
                  <c:v>珠宝文化部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'斜率图(10个系列) '!$E$18:$F$18</c:f>
              <c:strCache>
                <c:ptCount val="2"/>
                <c:pt idx="0">
                  <c:v>销售额同比</c:v>
                </c:pt>
                <c:pt idx="1">
                  <c:v>利润额同比</c:v>
                </c:pt>
              </c:strCache>
            </c:strRef>
          </c:cat>
          <c:val>
            <c:numRef>
              <c:f>'斜率图(10个系列) '!$C$23:$D$23</c:f>
              <c:numCache>
                <c:formatCode>General</c:formatCode>
                <c:ptCount val="2"/>
                <c:pt idx="0">
                  <c:v>5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73-4099-B314-E902D770DB5B}"/>
            </c:ext>
          </c:extLst>
        </c:ser>
        <c:ser>
          <c:idx val="5"/>
          <c:order val="5"/>
          <c:tx>
            <c:strRef>
              <c:f>'斜率图(10个系列) '!$B$24</c:f>
              <c:strCache>
                <c:ptCount val="1"/>
                <c:pt idx="0">
                  <c:v>流行服饰部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'斜率图(10个系列) '!$E$18:$F$18</c:f>
              <c:strCache>
                <c:ptCount val="2"/>
                <c:pt idx="0">
                  <c:v>销售额同比</c:v>
                </c:pt>
                <c:pt idx="1">
                  <c:v>利润额同比</c:v>
                </c:pt>
              </c:strCache>
            </c:strRef>
          </c:cat>
          <c:val>
            <c:numRef>
              <c:f>'斜率图(10个系列) '!$C$24:$D$24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73-4099-B314-E902D770DB5B}"/>
            </c:ext>
          </c:extLst>
        </c:ser>
        <c:ser>
          <c:idx val="6"/>
          <c:order val="6"/>
          <c:tx>
            <c:strRef>
              <c:f>'斜率图(10个系列) '!$B$25</c:f>
              <c:strCache>
                <c:ptCount val="1"/>
                <c:pt idx="0">
                  <c:v>电子电器部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'斜率图(10个系列) '!$E$18:$F$18</c:f>
              <c:strCache>
                <c:ptCount val="2"/>
                <c:pt idx="0">
                  <c:v>销售额同比</c:v>
                </c:pt>
                <c:pt idx="1">
                  <c:v>利润额同比</c:v>
                </c:pt>
              </c:strCache>
            </c:strRef>
          </c:cat>
          <c:val>
            <c:numRef>
              <c:f>'斜率图(10个系列) '!$C$25:$D$25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73-4099-B314-E902D770DB5B}"/>
            </c:ext>
          </c:extLst>
        </c:ser>
        <c:ser>
          <c:idx val="7"/>
          <c:order val="7"/>
          <c:tx>
            <c:strRef>
              <c:f>'斜率图(10个系列) '!$B$26</c:f>
              <c:strCache>
                <c:ptCount val="1"/>
                <c:pt idx="0">
                  <c:v>健康保健部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'斜率图(10个系列) '!$E$18:$F$18</c:f>
              <c:strCache>
                <c:ptCount val="2"/>
                <c:pt idx="0">
                  <c:v>销售额同比</c:v>
                </c:pt>
                <c:pt idx="1">
                  <c:v>利润额同比</c:v>
                </c:pt>
              </c:strCache>
            </c:strRef>
          </c:cat>
          <c:val>
            <c:numRef>
              <c:f>'斜率图(10个系列) '!$C$26:$D$26</c:f>
              <c:numCache>
                <c:formatCode>General</c:formatCode>
                <c:ptCount val="2"/>
                <c:pt idx="0">
                  <c:v>8</c:v>
                </c:pt>
                <c:pt idx="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73-4099-B314-E902D770DB5B}"/>
            </c:ext>
          </c:extLst>
        </c:ser>
        <c:ser>
          <c:idx val="8"/>
          <c:order val="8"/>
          <c:tx>
            <c:strRef>
              <c:f>'斜率图(10个系列) '!$B$27</c:f>
              <c:strCache>
                <c:ptCount val="1"/>
                <c:pt idx="0">
                  <c:v>家装家饰部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2C73-4099-B314-E902D770DB5B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9-2C73-4099-B314-E902D770DB5B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A-2C73-4099-B314-E902D770DB5B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B-2C73-4099-B314-E902D770DB5B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C-2C73-4099-B314-E902D770DB5B}"/>
              </c:ext>
            </c:extLst>
          </c:dPt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D-2C73-4099-B314-E902D770DB5B}"/>
              </c:ext>
            </c:extLst>
          </c:dPt>
          <c:dPt>
            <c:idx val="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E-2C73-4099-B314-E902D770DB5B}"/>
              </c:ext>
            </c:extLst>
          </c:dPt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F-2C73-4099-B314-E902D770DB5B}"/>
              </c:ext>
            </c:extLst>
          </c:dPt>
          <c:val>
            <c:numRef>
              <c:f>'斜率图(10个系列) '!$C$27:$D$27</c:f>
              <c:numCache>
                <c:formatCode>General</c:formatCode>
                <c:ptCount val="2"/>
                <c:pt idx="0">
                  <c:v>9</c:v>
                </c:pt>
                <c:pt idx="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C73-4099-B314-E902D770DB5B}"/>
            </c:ext>
          </c:extLst>
        </c:ser>
        <c:ser>
          <c:idx val="9"/>
          <c:order val="9"/>
          <c:tx>
            <c:strRef>
              <c:f>'斜率图(10个系列) '!$B$28</c:f>
              <c:strCache>
                <c:ptCount val="1"/>
                <c:pt idx="0">
                  <c:v>普通食品部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1-2C73-4099-B314-E902D770DB5B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2-2C73-4099-B314-E902D770DB5B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C73-4099-B314-E902D770DB5B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4-2C73-4099-B314-E902D770DB5B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5-2C73-4099-B314-E902D770DB5B}"/>
              </c:ext>
            </c:extLst>
          </c:dPt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6-2C73-4099-B314-E902D770DB5B}"/>
              </c:ext>
            </c:extLst>
          </c:dPt>
          <c:dPt>
            <c:idx val="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7-2C73-4099-B314-E902D770DB5B}"/>
              </c:ext>
            </c:extLst>
          </c:dPt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8-2C73-4099-B314-E902D770DB5B}"/>
              </c:ext>
            </c:extLst>
          </c:dPt>
          <c:val>
            <c:numRef>
              <c:f>'斜率图(10个系列) '!$C$28:$D$28</c:f>
              <c:numCache>
                <c:formatCode>General</c:formatCode>
                <c:ptCount val="2"/>
                <c:pt idx="0">
                  <c:v>10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C73-4099-B314-E902D770D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447856"/>
        <c:axId val="451445232"/>
        <c:extLst>
          <c:ext xmlns:c15="http://schemas.microsoft.com/office/drawing/2012/chart" uri="{02D57815-91ED-43cb-92C2-25804820EDAC}">
            <c15:filteredLine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'斜率图(10个系列) '!$B$29</c15:sqref>
                        </c15:formulaRef>
                      </c:ext>
                    </c:extLst>
                    <c:strCache>
                      <c:ptCount val="1"/>
                      <c:pt idx="0">
                        <c:v>消费服务部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'斜率图(10个系列) '!$C$29:$D$29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11</c:v>
                      </c:pt>
                      <c:pt idx="1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A-2C73-4099-B314-E902D770DB5B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'斜率图(10个系列) '!$B$30</c15:sqref>
                        </c15:formulaRef>
                      </c:ext>
                    </c:extLst>
                    <c:strCache>
                      <c:ptCount val="1"/>
                      <c:pt idx="0">
                        <c:v>家庭投资部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'斜率图(10个系列) '!$C$30:$D$30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12</c:v>
                      </c:pt>
                      <c:pt idx="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C73-4099-B314-E902D770DB5B}"/>
                  </c:ext>
                </c:extLst>
              </c15:ser>
            </c15:filteredLineSeries>
          </c:ext>
        </c:extLst>
      </c:lineChart>
      <c:scatterChart>
        <c:scatterStyle val="lineMarker"/>
        <c:varyColors val="0"/>
        <c:ser>
          <c:idx val="12"/>
          <c:order val="12"/>
          <c:tx>
            <c:strRef>
              <c:f>'斜率图(10个系列) '!$E$18</c:f>
              <c:strCache>
                <c:ptCount val="1"/>
                <c:pt idx="0">
                  <c:v>销售额同比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441A7C7-D0B5-42C5-85BF-A1AADCB7ACA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2C73-4099-B314-E902D770DB5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4CE18FB-29A6-451E-9F3B-C080BECA189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2C73-4099-B314-E902D770DB5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D7BA7ED-D880-49A1-AF25-497CC2455FB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2C73-4099-B314-E902D770DB5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51DE033-13C1-48AE-B946-09E9703980E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2C73-4099-B314-E902D770DB5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3107BD1-FB98-4F9E-8D0D-2AE4A0BB94C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2C73-4099-B314-E902D770DB5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B690DF8-4CCB-4BF1-AECB-1F5CE41D9584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2C73-4099-B314-E902D770DB5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FF4042A-5983-4C3B-8556-20554A47504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2C73-4099-B314-E902D770DB5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0AA2D96-029F-4BE3-87F4-1968F7A8E4A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2C73-4099-B314-E902D770DB5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EEF8226-C763-491C-B693-868F8640C98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2C73-4099-B314-E902D770DB5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2DAB63A-D1F2-4A33-A5B3-4F657EAD10A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2C73-4099-B314-E902D770DB5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0024332-7B4A-46F3-9796-18CA9AC35C84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2C73-4099-B314-E902D770DB5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84D7D11-402A-4F54-A87D-DFA52EFAFC2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2C73-4099-B314-E902D770DB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'斜率图(10个系列) '!$E$19:$E$28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xVal>
          <c:yVal>
            <c:numRef>
              <c:f>'斜率图(10个系列) '!$C$19:$C$28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'斜率图(10个系列) '!$G$19:$G$30</c15:f>
                <c15:dlblRangeCache>
                  <c:ptCount val="12"/>
                  <c:pt idx="0">
                    <c:v>美妆护理部(-34%)</c:v>
                  </c:pt>
                  <c:pt idx="1">
                    <c:v>家居家纺部(-28%)</c:v>
                  </c:pt>
                  <c:pt idx="2">
                    <c:v>家居家电部(-26%)</c:v>
                  </c:pt>
                  <c:pt idx="3">
                    <c:v>冷冻食品部(-25%)</c:v>
                  </c:pt>
                  <c:pt idx="4">
                    <c:v>珠宝文化部(-22%)</c:v>
                  </c:pt>
                  <c:pt idx="5">
                    <c:v>流行服饰部(-22%)</c:v>
                  </c:pt>
                  <c:pt idx="6">
                    <c:v>电子电器部(-9%)</c:v>
                  </c:pt>
                  <c:pt idx="7">
                    <c:v>健康保健部(-8%)</c:v>
                  </c:pt>
                  <c:pt idx="8">
                    <c:v>家装家饰部(-7%)</c:v>
                  </c:pt>
                  <c:pt idx="9">
                    <c:v>普通食品部(-2%)</c:v>
                  </c:pt>
                  <c:pt idx="10">
                    <c:v>消费服务部(25%)</c:v>
                  </c:pt>
                  <c:pt idx="11">
                    <c:v>家庭投资部(143%)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2C73-4099-B314-E902D770DB5B}"/>
            </c:ext>
          </c:extLst>
        </c:ser>
        <c:ser>
          <c:idx val="13"/>
          <c:order val="13"/>
          <c:tx>
            <c:strRef>
              <c:f>'斜率图(10个系列) '!$F$18</c:f>
              <c:strCache>
                <c:ptCount val="1"/>
                <c:pt idx="0">
                  <c:v>利润额同比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5FF0AD1-2978-44E0-82A8-910A577EC1A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2C73-4099-B314-E902D770DB5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3D948B6-2F85-42EC-A194-CD4CF85FF06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2C73-4099-B314-E902D770DB5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CD546CC-06E1-4175-86DD-52F8BED5A7A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2C73-4099-B314-E902D770DB5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B933CF6-D51D-4EBC-9534-B980B1CA6DD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2C73-4099-B314-E902D770DB5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04B7EFC-1184-4EFA-8A45-4F7FAD1B179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2C73-4099-B314-E902D770DB5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E05D74F-8385-421E-B0A2-D5C34627E1C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2C73-4099-B314-E902D770DB5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6BEDEC1-DCA3-4758-B7D1-AB455FB3863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2C73-4099-B314-E902D770DB5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60B245D-E36B-4EF8-B607-53F7A94560C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2C73-4099-B314-E902D770DB5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B605575-600D-402B-9EB2-438056380F3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2C73-4099-B314-E902D770DB5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0C12DA5-E077-4A88-A565-EDACE364530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2C73-4099-B314-E902D770DB5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7843EB2-8DD2-4214-BC47-A7013DC1609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2C73-4099-B314-E902D770DB5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65E5BC6-E17F-4A46-AA01-A65B6E511A2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2C73-4099-B314-E902D770DB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'斜率图(10个系列) '!$F$19:$F$28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xVal>
          <c:yVal>
            <c:numRef>
              <c:f>'斜率图(10个系列) '!$D$19:$D$28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6</c:v>
                </c:pt>
                <c:pt idx="6">
                  <c:v>8</c:v>
                </c:pt>
                <c:pt idx="7">
                  <c:v>7</c:v>
                </c:pt>
                <c:pt idx="8">
                  <c:v>10</c:v>
                </c:pt>
                <c:pt idx="9">
                  <c:v>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'斜率图(10个系列) '!$H$19:$H$30</c15:f>
                <c15:dlblRangeCache>
                  <c:ptCount val="12"/>
                  <c:pt idx="0">
                    <c:v>美妆护理部(-37%)</c:v>
                  </c:pt>
                  <c:pt idx="1">
                    <c:v>家居家纺部(-30%)</c:v>
                  </c:pt>
                  <c:pt idx="2">
                    <c:v>家居家电部(-29%)</c:v>
                  </c:pt>
                  <c:pt idx="3">
                    <c:v>冷冻食品部(-25%)</c:v>
                  </c:pt>
                  <c:pt idx="4">
                    <c:v>珠宝文化部(-50%)</c:v>
                  </c:pt>
                  <c:pt idx="5">
                    <c:v>流行服饰部(-23%)</c:v>
                  </c:pt>
                  <c:pt idx="6">
                    <c:v>电子电器部(-11%)</c:v>
                  </c:pt>
                  <c:pt idx="7">
                    <c:v>健康保健部(-13%)</c:v>
                  </c:pt>
                  <c:pt idx="8">
                    <c:v>家装家饰部(-4%)</c:v>
                  </c:pt>
                  <c:pt idx="9">
                    <c:v>普通食品部(-11%)</c:v>
                  </c:pt>
                  <c:pt idx="10">
                    <c:v>消费服务部(-1%)</c:v>
                  </c:pt>
                  <c:pt idx="11">
                    <c:v>家庭投资部(135%)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5-2C73-4099-B314-E902D770DB5B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451447856"/>
        <c:axId val="451445232"/>
      </c:scatterChart>
      <c:catAx>
        <c:axId val="45144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51445232"/>
        <c:crosses val="autoZero"/>
        <c:auto val="1"/>
        <c:lblAlgn val="ctr"/>
        <c:lblOffset val="100"/>
        <c:noMultiLvlLbl val="0"/>
      </c:catAx>
      <c:valAx>
        <c:axId val="4514452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5144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45604418593007"/>
          <c:y val="9.4199763491102068E-2"/>
          <c:w val="0.61524559081511354"/>
          <c:h val="0.83161953668834887"/>
        </c:manualLayout>
      </c:layout>
      <c:lineChart>
        <c:grouping val="standard"/>
        <c:varyColors val="0"/>
        <c:ser>
          <c:idx val="0"/>
          <c:order val="0"/>
          <c:tx>
            <c:strRef>
              <c:f>'斜率图(12个系列)'!$B$19</c:f>
              <c:strCache>
                <c:ptCount val="1"/>
                <c:pt idx="0">
                  <c:v>美妆护理部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'斜率图(12个系列)'!$E$18:$F$18</c:f>
              <c:strCache>
                <c:ptCount val="2"/>
                <c:pt idx="0">
                  <c:v>销售额同比</c:v>
                </c:pt>
                <c:pt idx="1">
                  <c:v>利润额同比</c:v>
                </c:pt>
              </c:strCache>
            </c:strRef>
          </c:cat>
          <c:val>
            <c:numRef>
              <c:f>'斜率图(12个系列)'!$C$19:$D$19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8-413A-8AB0-933E4916D8E5}"/>
            </c:ext>
          </c:extLst>
        </c:ser>
        <c:ser>
          <c:idx val="1"/>
          <c:order val="1"/>
          <c:tx>
            <c:strRef>
              <c:f>'斜率图(12个系列)'!$B$20</c:f>
              <c:strCache>
                <c:ptCount val="1"/>
                <c:pt idx="0">
                  <c:v>家居家纺部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'斜率图(12个系列)'!$E$18:$F$18</c:f>
              <c:strCache>
                <c:ptCount val="2"/>
                <c:pt idx="0">
                  <c:v>销售额同比</c:v>
                </c:pt>
                <c:pt idx="1">
                  <c:v>利润额同比</c:v>
                </c:pt>
              </c:strCache>
            </c:strRef>
          </c:cat>
          <c:val>
            <c:numRef>
              <c:f>'斜率图(12个系列)'!$C$20:$D$20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8-413A-8AB0-933E4916D8E5}"/>
            </c:ext>
          </c:extLst>
        </c:ser>
        <c:ser>
          <c:idx val="2"/>
          <c:order val="2"/>
          <c:tx>
            <c:strRef>
              <c:f>'斜率图(12个系列)'!$B$21</c:f>
              <c:strCache>
                <c:ptCount val="1"/>
                <c:pt idx="0">
                  <c:v>家居家电部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'斜率图(12个系列)'!$E$18:$F$18</c:f>
              <c:strCache>
                <c:ptCount val="2"/>
                <c:pt idx="0">
                  <c:v>销售额同比</c:v>
                </c:pt>
                <c:pt idx="1">
                  <c:v>利润额同比</c:v>
                </c:pt>
              </c:strCache>
            </c:strRef>
          </c:cat>
          <c:val>
            <c:numRef>
              <c:f>'斜率图(12个系列)'!$C$21:$D$21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8-413A-8AB0-933E4916D8E5}"/>
            </c:ext>
          </c:extLst>
        </c:ser>
        <c:ser>
          <c:idx val="3"/>
          <c:order val="3"/>
          <c:tx>
            <c:strRef>
              <c:f>'斜率图(12个系列)'!$B$22</c:f>
              <c:strCache>
                <c:ptCount val="1"/>
                <c:pt idx="0">
                  <c:v>冷冻食品部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'斜率图(12个系列)'!$E$18:$F$18</c:f>
              <c:strCache>
                <c:ptCount val="2"/>
                <c:pt idx="0">
                  <c:v>销售额同比</c:v>
                </c:pt>
                <c:pt idx="1">
                  <c:v>利润额同比</c:v>
                </c:pt>
              </c:strCache>
            </c:strRef>
          </c:cat>
          <c:val>
            <c:numRef>
              <c:f>'斜率图(12个系列)'!$C$22:$D$22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18-413A-8AB0-933E4916D8E5}"/>
            </c:ext>
          </c:extLst>
        </c:ser>
        <c:ser>
          <c:idx val="4"/>
          <c:order val="4"/>
          <c:tx>
            <c:strRef>
              <c:f>'斜率图(12个系列)'!$B$23</c:f>
              <c:strCache>
                <c:ptCount val="1"/>
                <c:pt idx="0">
                  <c:v>珠宝文化部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'斜率图(12个系列)'!$E$18:$F$18</c:f>
              <c:strCache>
                <c:ptCount val="2"/>
                <c:pt idx="0">
                  <c:v>销售额同比</c:v>
                </c:pt>
                <c:pt idx="1">
                  <c:v>利润额同比</c:v>
                </c:pt>
              </c:strCache>
            </c:strRef>
          </c:cat>
          <c:val>
            <c:numRef>
              <c:f>'斜率图(12个系列)'!$C$23:$D$23</c:f>
              <c:numCache>
                <c:formatCode>General</c:formatCode>
                <c:ptCount val="2"/>
                <c:pt idx="0">
                  <c:v>5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8-413A-8AB0-933E4916D8E5}"/>
            </c:ext>
          </c:extLst>
        </c:ser>
        <c:ser>
          <c:idx val="5"/>
          <c:order val="5"/>
          <c:tx>
            <c:strRef>
              <c:f>'斜率图(12个系列)'!$B$24</c:f>
              <c:strCache>
                <c:ptCount val="1"/>
                <c:pt idx="0">
                  <c:v>流行服饰部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'斜率图(12个系列)'!$E$18:$F$18</c:f>
              <c:strCache>
                <c:ptCount val="2"/>
                <c:pt idx="0">
                  <c:v>销售额同比</c:v>
                </c:pt>
                <c:pt idx="1">
                  <c:v>利润额同比</c:v>
                </c:pt>
              </c:strCache>
            </c:strRef>
          </c:cat>
          <c:val>
            <c:numRef>
              <c:f>'斜率图(12个系列)'!$C$24:$D$24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8-413A-8AB0-933E4916D8E5}"/>
            </c:ext>
          </c:extLst>
        </c:ser>
        <c:ser>
          <c:idx val="6"/>
          <c:order val="6"/>
          <c:tx>
            <c:strRef>
              <c:f>'斜率图(12个系列)'!$B$25</c:f>
              <c:strCache>
                <c:ptCount val="1"/>
                <c:pt idx="0">
                  <c:v>电子电器部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'斜率图(12个系列)'!$E$18:$F$18</c:f>
              <c:strCache>
                <c:ptCount val="2"/>
                <c:pt idx="0">
                  <c:v>销售额同比</c:v>
                </c:pt>
                <c:pt idx="1">
                  <c:v>利润额同比</c:v>
                </c:pt>
              </c:strCache>
            </c:strRef>
          </c:cat>
          <c:val>
            <c:numRef>
              <c:f>'斜率图(12个系列)'!$C$25:$D$25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8-413A-8AB0-933E4916D8E5}"/>
            </c:ext>
          </c:extLst>
        </c:ser>
        <c:ser>
          <c:idx val="7"/>
          <c:order val="7"/>
          <c:tx>
            <c:strRef>
              <c:f>'斜率图(12个系列)'!$B$26</c:f>
              <c:strCache>
                <c:ptCount val="1"/>
                <c:pt idx="0">
                  <c:v>健康保健部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'斜率图(12个系列)'!$E$18:$F$18</c:f>
              <c:strCache>
                <c:ptCount val="2"/>
                <c:pt idx="0">
                  <c:v>销售额同比</c:v>
                </c:pt>
                <c:pt idx="1">
                  <c:v>利润额同比</c:v>
                </c:pt>
              </c:strCache>
            </c:strRef>
          </c:cat>
          <c:val>
            <c:numRef>
              <c:f>'斜率图(12个系列)'!$C$26:$D$26</c:f>
              <c:numCache>
                <c:formatCode>General</c:formatCode>
                <c:ptCount val="2"/>
                <c:pt idx="0">
                  <c:v>8</c:v>
                </c:pt>
                <c:pt idx="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18-413A-8AB0-933E4916D8E5}"/>
            </c:ext>
          </c:extLst>
        </c:ser>
        <c:ser>
          <c:idx val="8"/>
          <c:order val="8"/>
          <c:tx>
            <c:strRef>
              <c:f>'斜率图(12个系列)'!$B$27</c:f>
              <c:strCache>
                <c:ptCount val="1"/>
                <c:pt idx="0">
                  <c:v>家装家饰部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7-DB18-413A-8AB0-933E4916D8E5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DB18-413A-8AB0-933E4916D8E5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9-DB18-413A-8AB0-933E4916D8E5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1-DB18-413A-8AB0-933E4916D8E5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8-DB18-413A-8AB0-933E4916D8E5}"/>
              </c:ext>
            </c:extLst>
          </c:dPt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B-DB18-413A-8AB0-933E4916D8E5}"/>
              </c:ext>
            </c:extLst>
          </c:dPt>
          <c:dPt>
            <c:idx val="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F-DB18-413A-8AB0-933E4916D8E5}"/>
              </c:ext>
            </c:extLst>
          </c:dPt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D-DB18-413A-8AB0-933E4916D8E5}"/>
              </c:ext>
            </c:extLst>
          </c:dPt>
          <c:val>
            <c:numRef>
              <c:f>'斜率图(12个系列)'!$C$27:$D$27</c:f>
              <c:numCache>
                <c:formatCode>General</c:formatCode>
                <c:ptCount val="2"/>
                <c:pt idx="0">
                  <c:v>9</c:v>
                </c:pt>
                <c:pt idx="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B18-413A-8AB0-933E4916D8E5}"/>
            </c:ext>
          </c:extLst>
        </c:ser>
        <c:ser>
          <c:idx val="9"/>
          <c:order val="9"/>
          <c:tx>
            <c:strRef>
              <c:f>'斜率图(12个系列)'!$B$28</c:f>
              <c:strCache>
                <c:ptCount val="1"/>
                <c:pt idx="0">
                  <c:v>普通食品部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6-DB18-413A-8AB0-933E4916D8E5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4-DB18-413A-8AB0-933E4916D8E5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A-DB18-413A-8AB0-933E4916D8E5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2-DB18-413A-8AB0-933E4916D8E5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5-DB18-413A-8AB0-933E4916D8E5}"/>
              </c:ext>
            </c:extLst>
          </c:dPt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C-DB18-413A-8AB0-933E4916D8E5}"/>
              </c:ext>
            </c:extLst>
          </c:dPt>
          <c:dPt>
            <c:idx val="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0-DB18-413A-8AB0-933E4916D8E5}"/>
              </c:ext>
            </c:extLst>
          </c:dPt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E-DB18-413A-8AB0-933E4916D8E5}"/>
              </c:ext>
            </c:extLst>
          </c:dPt>
          <c:val>
            <c:numRef>
              <c:f>'斜率图(12个系列)'!$C$28:$D$28</c:f>
              <c:numCache>
                <c:formatCode>General</c:formatCode>
                <c:ptCount val="2"/>
                <c:pt idx="0">
                  <c:v>10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B18-413A-8AB0-933E4916D8E5}"/>
            </c:ext>
          </c:extLst>
        </c:ser>
        <c:ser>
          <c:idx val="10"/>
          <c:order val="10"/>
          <c:tx>
            <c:strRef>
              <c:f>'斜率图(12个系列)'!$B$29</c:f>
              <c:strCache>
                <c:ptCount val="1"/>
                <c:pt idx="0">
                  <c:v>消费服务部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'斜率图(12个系列)'!$C$29:$D$29</c:f>
              <c:numCache>
                <c:formatCode>General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06E-4B86-A668-5D43CB3924FB}"/>
            </c:ext>
          </c:extLst>
        </c:ser>
        <c:ser>
          <c:idx val="11"/>
          <c:order val="11"/>
          <c:tx>
            <c:strRef>
              <c:f>'斜率图(12个系列)'!$B$30</c:f>
              <c:strCache>
                <c:ptCount val="1"/>
                <c:pt idx="0">
                  <c:v>家庭投资部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'斜率图(12个系列)'!$C$30:$D$30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06E-4B86-A668-5D43CB392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447856"/>
        <c:axId val="451445232"/>
      </c:lineChart>
      <c:scatterChart>
        <c:scatterStyle val="lineMarker"/>
        <c:varyColors val="0"/>
        <c:ser>
          <c:idx val="12"/>
          <c:order val="12"/>
          <c:tx>
            <c:strRef>
              <c:f>'斜率图(12个系列)'!$E$18</c:f>
              <c:strCache>
                <c:ptCount val="1"/>
                <c:pt idx="0">
                  <c:v>销售额同比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441A7C7-D0B5-42C5-85BF-A1AADCB7ACA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7019-4E08-80F6-354740FD217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4CE18FB-29A6-451E-9F3B-C080BECA189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7019-4E08-80F6-354740FD217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D7BA7ED-D880-49A1-AF25-497CC2455FB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7019-4E08-80F6-354740FD217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51DE033-13C1-48AE-B946-09E9703980E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7019-4E08-80F6-354740FD217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3107BD1-FB98-4F9E-8D0D-2AE4A0BB94C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7019-4E08-80F6-354740FD217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B690DF8-4CCB-4BF1-AECB-1F5CE41D9584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7019-4E08-80F6-354740FD217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FF4042A-5983-4C3B-8556-20554A47504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7019-4E08-80F6-354740FD217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0AA2D96-029F-4BE3-87F4-1968F7A8E4A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7019-4E08-80F6-354740FD217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EEF8226-C763-491C-B693-868F8640C98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7019-4E08-80F6-354740FD217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2DAB63A-D1F2-4A33-A5B3-4F657EAD10A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7019-4E08-80F6-354740FD217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0024332-7B4A-46F3-9796-18CA9AC35C84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7019-4E08-80F6-354740FD217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84D7D11-402A-4F54-A87D-DFA52EFAFC2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7019-4E08-80F6-354740FD21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'斜率图(12个系列)'!$E$19:$E$30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xVal>
          <c:yVal>
            <c:numRef>
              <c:f>'斜率图(12个系列)'!$C$19:$C$30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'斜率图(12个系列)'!$G$19:$G$30</c15:f>
                <c15:dlblRangeCache>
                  <c:ptCount val="12"/>
                  <c:pt idx="0">
                    <c:v>美妆护理部(-34%)</c:v>
                  </c:pt>
                  <c:pt idx="1">
                    <c:v>家居家纺部(-28%)</c:v>
                  </c:pt>
                  <c:pt idx="2">
                    <c:v>家居家电部(-26%)</c:v>
                  </c:pt>
                  <c:pt idx="3">
                    <c:v>冷冻食品部(-25%)</c:v>
                  </c:pt>
                  <c:pt idx="4">
                    <c:v>珠宝文化部(-22%)</c:v>
                  </c:pt>
                  <c:pt idx="5">
                    <c:v>流行服饰部(-22%)</c:v>
                  </c:pt>
                  <c:pt idx="6">
                    <c:v>电子电器部(-9%)</c:v>
                  </c:pt>
                  <c:pt idx="7">
                    <c:v>健康保健部(-8%)</c:v>
                  </c:pt>
                  <c:pt idx="8">
                    <c:v>家装家饰部(-7%)</c:v>
                  </c:pt>
                  <c:pt idx="9">
                    <c:v>普通食品部(-2%)</c:v>
                  </c:pt>
                  <c:pt idx="10">
                    <c:v>消费服务部(25%)</c:v>
                  </c:pt>
                  <c:pt idx="11">
                    <c:v>家庭投资部(143%)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7019-4E08-80F6-354740FD217A}"/>
            </c:ext>
          </c:extLst>
        </c:ser>
        <c:ser>
          <c:idx val="13"/>
          <c:order val="13"/>
          <c:tx>
            <c:strRef>
              <c:f>'斜率图(12个系列)'!$F$18</c:f>
              <c:strCache>
                <c:ptCount val="1"/>
                <c:pt idx="0">
                  <c:v>利润额同比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5FF0AD1-2978-44E0-82A8-910A577EC1A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7019-4E08-80F6-354740FD217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3D948B6-2F85-42EC-A194-CD4CF85FF06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7019-4E08-80F6-354740FD217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CD546CC-06E1-4175-86DD-52F8BED5A7A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7019-4E08-80F6-354740FD217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B933CF6-D51D-4EBC-9534-B980B1CA6DD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7019-4E08-80F6-354740FD217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04B7EFC-1184-4EFA-8A45-4F7FAD1B179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7019-4E08-80F6-354740FD217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E05D74F-8385-421E-B0A2-D5C34627E1C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7019-4E08-80F6-354740FD217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6BEDEC1-DCA3-4758-B7D1-AB455FB3863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7019-4E08-80F6-354740FD217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60B245D-E36B-4EF8-B607-53F7A94560C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7019-4E08-80F6-354740FD217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B605575-600D-402B-9EB2-438056380F3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7019-4E08-80F6-354740FD217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0C12DA5-E077-4A88-A565-EDACE364530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7019-4E08-80F6-354740FD217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7843EB2-8DD2-4214-BC47-A7013DC1609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7019-4E08-80F6-354740FD217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65E5BC6-E17F-4A46-AA01-A65B6E511A2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7019-4E08-80F6-354740FD21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'斜率图(12个系列)'!$F$19:$F$30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xVal>
          <c:yVal>
            <c:numRef>
              <c:f>'斜率图(12个系列)'!$D$19:$D$30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6</c:v>
                </c:pt>
                <c:pt idx="6">
                  <c:v>8</c:v>
                </c:pt>
                <c:pt idx="7">
                  <c:v>7</c:v>
                </c:pt>
                <c:pt idx="8">
                  <c:v>10</c:v>
                </c:pt>
                <c:pt idx="9">
                  <c:v>9</c:v>
                </c:pt>
                <c:pt idx="10">
                  <c:v>11</c:v>
                </c:pt>
                <c:pt idx="11">
                  <c:v>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'斜率图(12个系列)'!$H$19:$H$30</c15:f>
                <c15:dlblRangeCache>
                  <c:ptCount val="12"/>
                  <c:pt idx="0">
                    <c:v>美妆护理部(-37%)</c:v>
                  </c:pt>
                  <c:pt idx="1">
                    <c:v>家居家纺部(-30%)</c:v>
                  </c:pt>
                  <c:pt idx="2">
                    <c:v>家居家电部(-29%)</c:v>
                  </c:pt>
                  <c:pt idx="3">
                    <c:v>冷冻食品部(-25%)</c:v>
                  </c:pt>
                  <c:pt idx="4">
                    <c:v>珠宝文化部(-50%)</c:v>
                  </c:pt>
                  <c:pt idx="5">
                    <c:v>流行服饰部(-23%)</c:v>
                  </c:pt>
                  <c:pt idx="6">
                    <c:v>电子电器部(-11%)</c:v>
                  </c:pt>
                  <c:pt idx="7">
                    <c:v>健康保健部(-13%)</c:v>
                  </c:pt>
                  <c:pt idx="8">
                    <c:v>家装家饰部(-4%)</c:v>
                  </c:pt>
                  <c:pt idx="9">
                    <c:v>普通食品部(-11%)</c:v>
                  </c:pt>
                  <c:pt idx="10">
                    <c:v>消费服务部(-1%)</c:v>
                  </c:pt>
                  <c:pt idx="11">
                    <c:v>家庭投资部(135%)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2-7019-4E08-80F6-354740FD217A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451447856"/>
        <c:axId val="451445232"/>
      </c:scatterChart>
      <c:catAx>
        <c:axId val="45144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51445232"/>
        <c:crosses val="autoZero"/>
        <c:auto val="1"/>
        <c:lblAlgn val="ctr"/>
        <c:lblOffset val="100"/>
        <c:noMultiLvlLbl val="0"/>
      </c:catAx>
      <c:valAx>
        <c:axId val="4514452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5144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426719</xdr:colOff>
      <xdr:row>3</xdr:row>
      <xdr:rowOff>3810</xdr:rowOff>
    </xdr:from>
    <xdr:to>
      <xdr:col>16</xdr:col>
      <xdr:colOff>552450</xdr:colOff>
      <xdr:row>26</xdr:row>
      <xdr:rowOff>1905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7AADA5F-120F-48FF-9079-9854026CB7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426719</xdr:colOff>
      <xdr:row>3</xdr:row>
      <xdr:rowOff>3810</xdr:rowOff>
    </xdr:from>
    <xdr:to>
      <xdr:col>16</xdr:col>
      <xdr:colOff>552450</xdr:colOff>
      <xdr:row>26</xdr:row>
      <xdr:rowOff>1905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小明的主题色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45249"/>
      </a:accent1>
      <a:accent2>
        <a:srgbClr val="049373"/>
      </a:accent2>
      <a:accent3>
        <a:srgbClr val="64BF9C"/>
      </a:accent3>
      <a:accent4>
        <a:srgbClr val="C30217"/>
      </a:accent4>
      <a:accent5>
        <a:srgbClr val="FC9804"/>
      </a:accent5>
      <a:accent6>
        <a:srgbClr val="847C78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DDAE-CB4B-4418-872B-3184F67F6924}">
  <dimension ref="A1:H30"/>
  <sheetViews>
    <sheetView showGridLines="0" workbookViewId="0">
      <selection activeCell="V10" sqref="V10"/>
    </sheetView>
  </sheetViews>
  <sheetFormatPr defaultRowHeight="16.5" x14ac:dyDescent="0.15"/>
  <cols>
    <col min="1" max="2" width="9" style="1"/>
    <col min="3" max="3" width="12.625" style="1" bestFit="1" customWidth="1"/>
    <col min="4" max="4" width="9" style="1"/>
    <col min="5" max="8" width="9.375" style="1" customWidth="1"/>
    <col min="9" max="10" width="10.375" customWidth="1"/>
    <col min="11" max="11" width="10.875" bestFit="1" customWidth="1"/>
  </cols>
  <sheetData>
    <row r="1" spans="1:6" x14ac:dyDescent="0.35">
      <c r="C1" s="2"/>
      <c r="D1" s="3"/>
      <c r="E1" s="1" t="s">
        <v>19</v>
      </c>
    </row>
    <row r="2" spans="1:6" x14ac:dyDescent="0.35">
      <c r="A2" s="4" t="s">
        <v>1</v>
      </c>
      <c r="B2" s="5" t="s">
        <v>0</v>
      </c>
      <c r="C2" s="6" t="s">
        <v>15</v>
      </c>
      <c r="D2" s="7" t="s">
        <v>16</v>
      </c>
      <c r="E2" s="1" t="s">
        <v>17</v>
      </c>
      <c r="F2" s="1" t="s">
        <v>18</v>
      </c>
    </row>
    <row r="3" spans="1:6" x14ac:dyDescent="0.35">
      <c r="A3" s="4">
        <v>9</v>
      </c>
      <c r="B3" s="8" t="s">
        <v>11</v>
      </c>
      <c r="C3" s="9">
        <v>-0.33739653276377191</v>
      </c>
      <c r="D3" s="9">
        <v>-0.37032819267287065</v>
      </c>
      <c r="E3" s="1">
        <f>RANK(C3,$C$3:$C$14,1)</f>
        <v>1</v>
      </c>
      <c r="F3" s="1">
        <f>RANK(D3,$D$3:$D$14,1)</f>
        <v>2</v>
      </c>
    </row>
    <row r="4" spans="1:6" x14ac:dyDescent="0.35">
      <c r="A4" s="4">
        <v>3</v>
      </c>
      <c r="B4" s="8" t="s">
        <v>5</v>
      </c>
      <c r="C4" s="9">
        <v>-0.28468115168959307</v>
      </c>
      <c r="D4" s="9">
        <v>-0.30380673634565036</v>
      </c>
      <c r="E4" s="1">
        <f t="shared" ref="E4:E14" si="0">RANK(C4,$C$3:$C$14,1)</f>
        <v>2</v>
      </c>
      <c r="F4" s="1">
        <f t="shared" ref="F4:F14" si="1">RANK(D4,$D$3:$D$14,1)</f>
        <v>3</v>
      </c>
    </row>
    <row r="5" spans="1:6" x14ac:dyDescent="0.35">
      <c r="A5" s="4">
        <v>2</v>
      </c>
      <c r="B5" s="8" t="s">
        <v>4</v>
      </c>
      <c r="C5" s="9">
        <v>-0.26189085358310693</v>
      </c>
      <c r="D5" s="9">
        <v>-0.2892877173957501</v>
      </c>
      <c r="E5" s="1">
        <f t="shared" si="0"/>
        <v>3</v>
      </c>
      <c r="F5" s="1">
        <f t="shared" si="1"/>
        <v>4</v>
      </c>
    </row>
    <row r="6" spans="1:6" x14ac:dyDescent="0.35">
      <c r="A6" s="4">
        <v>7</v>
      </c>
      <c r="B6" s="8" t="s">
        <v>9</v>
      </c>
      <c r="C6" s="9">
        <v>-0.25409368689434753</v>
      </c>
      <c r="D6" s="9">
        <v>-0.24677779077122131</v>
      </c>
      <c r="E6" s="1">
        <f t="shared" si="0"/>
        <v>4</v>
      </c>
      <c r="F6" s="1">
        <f t="shared" si="1"/>
        <v>5</v>
      </c>
    </row>
    <row r="7" spans="1:6" x14ac:dyDescent="0.35">
      <c r="A7" s="4">
        <v>12</v>
      </c>
      <c r="B7" s="8" t="s">
        <v>14</v>
      </c>
      <c r="C7" s="9">
        <v>-0.22459670386918396</v>
      </c>
      <c r="D7" s="9">
        <v>-0.50068464984204564</v>
      </c>
      <c r="E7" s="1">
        <f t="shared" si="0"/>
        <v>5</v>
      </c>
      <c r="F7" s="1">
        <f t="shared" si="1"/>
        <v>1</v>
      </c>
    </row>
    <row r="8" spans="1:6" x14ac:dyDescent="0.35">
      <c r="A8" s="4">
        <v>8</v>
      </c>
      <c r="B8" s="8" t="s">
        <v>10</v>
      </c>
      <c r="C8" s="9">
        <v>-0.21523925169777003</v>
      </c>
      <c r="D8" s="9">
        <v>-0.22703359909621235</v>
      </c>
      <c r="E8" s="1">
        <f t="shared" si="0"/>
        <v>6</v>
      </c>
      <c r="F8" s="1">
        <f t="shared" si="1"/>
        <v>6</v>
      </c>
    </row>
    <row r="9" spans="1:6" x14ac:dyDescent="0.35">
      <c r="A9" s="4">
        <v>1</v>
      </c>
      <c r="B9" s="8" t="s">
        <v>3</v>
      </c>
      <c r="C9" s="9">
        <v>-8.7735435052544886E-2</v>
      </c>
      <c r="D9" s="9">
        <v>-0.11273991831845576</v>
      </c>
      <c r="E9" s="1">
        <f t="shared" si="0"/>
        <v>7</v>
      </c>
      <c r="F9" s="1">
        <f t="shared" si="1"/>
        <v>8</v>
      </c>
    </row>
    <row r="10" spans="1:6" x14ac:dyDescent="0.35">
      <c r="A10" s="4">
        <v>6</v>
      </c>
      <c r="B10" s="8" t="s">
        <v>8</v>
      </c>
      <c r="C10" s="9">
        <v>-8.1148541314914557E-2</v>
      </c>
      <c r="D10" s="9">
        <v>-0.12570133188706389</v>
      </c>
      <c r="E10" s="1">
        <f t="shared" si="0"/>
        <v>8</v>
      </c>
      <c r="F10" s="1">
        <f t="shared" si="1"/>
        <v>7</v>
      </c>
    </row>
    <row r="11" spans="1:6" x14ac:dyDescent="0.35">
      <c r="A11" s="4">
        <v>5</v>
      </c>
      <c r="B11" s="10" t="s">
        <v>7</v>
      </c>
      <c r="C11" s="11">
        <v>-6.9502275148298098E-2</v>
      </c>
      <c r="D11" s="11">
        <v>-3.9215978453173927E-2</v>
      </c>
      <c r="E11" s="1">
        <f t="shared" si="0"/>
        <v>9</v>
      </c>
      <c r="F11" s="1">
        <f t="shared" si="1"/>
        <v>10</v>
      </c>
    </row>
    <row r="12" spans="1:6" x14ac:dyDescent="0.35">
      <c r="A12" s="4">
        <v>10</v>
      </c>
      <c r="B12" s="10" t="s">
        <v>12</v>
      </c>
      <c r="C12" s="11">
        <v>-1.9011793434206115E-2</v>
      </c>
      <c r="D12" s="11">
        <v>-0.11067915918330284</v>
      </c>
      <c r="E12" s="1">
        <f t="shared" si="0"/>
        <v>10</v>
      </c>
      <c r="F12" s="1">
        <f t="shared" si="1"/>
        <v>9</v>
      </c>
    </row>
    <row r="13" spans="1:6" x14ac:dyDescent="0.35">
      <c r="A13" s="4">
        <v>11</v>
      </c>
      <c r="B13" s="10" t="s">
        <v>13</v>
      </c>
      <c r="C13" s="11">
        <v>0.24676477288450216</v>
      </c>
      <c r="D13" s="11">
        <v>-1.2129921260732646E-2</v>
      </c>
      <c r="E13" s="1">
        <f t="shared" si="0"/>
        <v>11</v>
      </c>
      <c r="F13" s="1">
        <f t="shared" si="1"/>
        <v>11</v>
      </c>
    </row>
    <row r="14" spans="1:6" x14ac:dyDescent="0.35">
      <c r="A14" s="4">
        <v>4</v>
      </c>
      <c r="B14" s="10" t="s">
        <v>6</v>
      </c>
      <c r="C14" s="11">
        <v>1.4292160265695033</v>
      </c>
      <c r="D14" s="11">
        <v>1.3545944780523516</v>
      </c>
      <c r="E14" s="1">
        <f t="shared" si="0"/>
        <v>12</v>
      </c>
      <c r="F14" s="1">
        <f t="shared" si="1"/>
        <v>12</v>
      </c>
    </row>
    <row r="17" spans="1:8" x14ac:dyDescent="0.35">
      <c r="B17" s="5" t="s">
        <v>2</v>
      </c>
      <c r="C17" s="2"/>
    </row>
    <row r="18" spans="1:8" x14ac:dyDescent="0.35">
      <c r="A18" s="4" t="str">
        <f t="shared" ref="A18:B30" si="2">A2</f>
        <v>序号</v>
      </c>
      <c r="B18" s="12"/>
      <c r="C18" s="12" t="s">
        <v>17</v>
      </c>
      <c r="D18" s="12" t="s">
        <v>18</v>
      </c>
      <c r="E18" s="12" t="s">
        <v>15</v>
      </c>
      <c r="F18" s="12" t="s">
        <v>16</v>
      </c>
      <c r="G18" s="13"/>
      <c r="H18" s="13"/>
    </row>
    <row r="19" spans="1:8" x14ac:dyDescent="0.35">
      <c r="A19" s="4">
        <f t="shared" si="2"/>
        <v>9</v>
      </c>
      <c r="B19" s="8" t="str">
        <f>B3</f>
        <v>美妆护理部</v>
      </c>
      <c r="C19" s="12">
        <f>E3</f>
        <v>1</v>
      </c>
      <c r="D19" s="12">
        <f>F3</f>
        <v>2</v>
      </c>
      <c r="E19" s="12">
        <v>1</v>
      </c>
      <c r="F19" s="13">
        <v>2</v>
      </c>
      <c r="G19" s="13" t="str">
        <f>B3&amp;"("&amp;TEXT(C3,"0%")&amp;")"</f>
        <v>美妆护理部(-34%)</v>
      </c>
      <c r="H19" s="13" t="str">
        <f>B3&amp;"("&amp;TEXT(D3,"0%")&amp;")"</f>
        <v>美妆护理部(-37%)</v>
      </c>
    </row>
    <row r="20" spans="1:8" x14ac:dyDescent="0.35">
      <c r="A20" s="4">
        <f t="shared" si="2"/>
        <v>3</v>
      </c>
      <c r="B20" s="12" t="str">
        <f t="shared" si="2"/>
        <v>家居家纺部</v>
      </c>
      <c r="C20" s="12">
        <f t="shared" ref="C20:D20" si="3">E4</f>
        <v>2</v>
      </c>
      <c r="D20" s="12">
        <f t="shared" si="3"/>
        <v>3</v>
      </c>
      <c r="E20" s="12">
        <f>E19</f>
        <v>1</v>
      </c>
      <c r="F20" s="12">
        <f>F19</f>
        <v>2</v>
      </c>
      <c r="G20" s="13" t="str">
        <f t="shared" ref="G20:G30" si="4">B4&amp;"("&amp;TEXT(C4,"0%")&amp;")"</f>
        <v>家居家纺部(-28%)</v>
      </c>
      <c r="H20" s="13" t="str">
        <f t="shared" ref="H20:H30" si="5">B4&amp;"("&amp;TEXT(D4,"0%")&amp;")"</f>
        <v>家居家纺部(-30%)</v>
      </c>
    </row>
    <row r="21" spans="1:8" x14ac:dyDescent="0.35">
      <c r="A21" s="4">
        <f t="shared" si="2"/>
        <v>2</v>
      </c>
      <c r="B21" s="12" t="str">
        <f t="shared" si="2"/>
        <v>家居家电部</v>
      </c>
      <c r="C21" s="12">
        <f t="shared" ref="C21:D21" si="6">E5</f>
        <v>3</v>
      </c>
      <c r="D21" s="12">
        <f t="shared" si="6"/>
        <v>4</v>
      </c>
      <c r="E21" s="12">
        <f t="shared" ref="E21:F30" si="7">E20</f>
        <v>1</v>
      </c>
      <c r="F21" s="12">
        <f t="shared" si="7"/>
        <v>2</v>
      </c>
      <c r="G21" s="13" t="str">
        <f t="shared" si="4"/>
        <v>家居家电部(-26%)</v>
      </c>
      <c r="H21" s="13" t="str">
        <f t="shared" si="5"/>
        <v>家居家电部(-29%)</v>
      </c>
    </row>
    <row r="22" spans="1:8" x14ac:dyDescent="0.35">
      <c r="A22" s="4">
        <f t="shared" si="2"/>
        <v>7</v>
      </c>
      <c r="B22" s="12" t="str">
        <f t="shared" si="2"/>
        <v>冷冻食品部</v>
      </c>
      <c r="C22" s="12">
        <f t="shared" ref="C22:D22" si="8">E6</f>
        <v>4</v>
      </c>
      <c r="D22" s="12">
        <f t="shared" si="8"/>
        <v>5</v>
      </c>
      <c r="E22" s="12">
        <f t="shared" si="7"/>
        <v>1</v>
      </c>
      <c r="F22" s="12">
        <f t="shared" si="7"/>
        <v>2</v>
      </c>
      <c r="G22" s="13" t="str">
        <f t="shared" si="4"/>
        <v>冷冻食品部(-25%)</v>
      </c>
      <c r="H22" s="13" t="str">
        <f t="shared" si="5"/>
        <v>冷冻食品部(-25%)</v>
      </c>
    </row>
    <row r="23" spans="1:8" x14ac:dyDescent="0.35">
      <c r="A23" s="4">
        <f t="shared" si="2"/>
        <v>12</v>
      </c>
      <c r="B23" s="12" t="str">
        <f t="shared" si="2"/>
        <v>珠宝文化部</v>
      </c>
      <c r="C23" s="12">
        <f t="shared" ref="C23:D23" si="9">E7</f>
        <v>5</v>
      </c>
      <c r="D23" s="12">
        <f t="shared" si="9"/>
        <v>1</v>
      </c>
      <c r="E23" s="12">
        <f t="shared" si="7"/>
        <v>1</v>
      </c>
      <c r="F23" s="12">
        <f t="shared" si="7"/>
        <v>2</v>
      </c>
      <c r="G23" s="13" t="str">
        <f t="shared" si="4"/>
        <v>珠宝文化部(-22%)</v>
      </c>
      <c r="H23" s="13" t="str">
        <f t="shared" si="5"/>
        <v>珠宝文化部(-50%)</v>
      </c>
    </row>
    <row r="24" spans="1:8" x14ac:dyDescent="0.35">
      <c r="A24" s="4">
        <f t="shared" si="2"/>
        <v>8</v>
      </c>
      <c r="B24" s="12" t="str">
        <f t="shared" si="2"/>
        <v>流行服饰部</v>
      </c>
      <c r="C24" s="12">
        <f t="shared" ref="C24:D24" si="10">E8</f>
        <v>6</v>
      </c>
      <c r="D24" s="12">
        <f t="shared" si="10"/>
        <v>6</v>
      </c>
      <c r="E24" s="12">
        <f t="shared" si="7"/>
        <v>1</v>
      </c>
      <c r="F24" s="12">
        <f t="shared" si="7"/>
        <v>2</v>
      </c>
      <c r="G24" s="13" t="str">
        <f t="shared" si="4"/>
        <v>流行服饰部(-22%)</v>
      </c>
      <c r="H24" s="13" t="str">
        <f t="shared" si="5"/>
        <v>流行服饰部(-23%)</v>
      </c>
    </row>
    <row r="25" spans="1:8" x14ac:dyDescent="0.35">
      <c r="A25" s="4">
        <f t="shared" si="2"/>
        <v>1</v>
      </c>
      <c r="B25" s="12" t="str">
        <f t="shared" si="2"/>
        <v>电子电器部</v>
      </c>
      <c r="C25" s="12">
        <f t="shared" ref="C25:D25" si="11">E9</f>
        <v>7</v>
      </c>
      <c r="D25" s="12">
        <f t="shared" si="11"/>
        <v>8</v>
      </c>
      <c r="E25" s="12">
        <f t="shared" si="7"/>
        <v>1</v>
      </c>
      <c r="F25" s="12">
        <f t="shared" si="7"/>
        <v>2</v>
      </c>
      <c r="G25" s="13" t="str">
        <f t="shared" si="4"/>
        <v>电子电器部(-9%)</v>
      </c>
      <c r="H25" s="13" t="str">
        <f t="shared" si="5"/>
        <v>电子电器部(-11%)</v>
      </c>
    </row>
    <row r="26" spans="1:8" x14ac:dyDescent="0.35">
      <c r="A26" s="4">
        <f t="shared" si="2"/>
        <v>6</v>
      </c>
      <c r="B26" s="12" t="str">
        <f t="shared" si="2"/>
        <v>健康保健部</v>
      </c>
      <c r="C26" s="12">
        <f t="shared" ref="C26:D26" si="12">E10</f>
        <v>8</v>
      </c>
      <c r="D26" s="12">
        <f t="shared" si="12"/>
        <v>7</v>
      </c>
      <c r="E26" s="12">
        <f t="shared" si="7"/>
        <v>1</v>
      </c>
      <c r="F26" s="12">
        <f t="shared" si="7"/>
        <v>2</v>
      </c>
      <c r="G26" s="13" t="str">
        <f t="shared" si="4"/>
        <v>健康保健部(-8%)</v>
      </c>
      <c r="H26" s="13" t="str">
        <f t="shared" si="5"/>
        <v>健康保健部(-13%)</v>
      </c>
    </row>
    <row r="27" spans="1:8" x14ac:dyDescent="0.35">
      <c r="A27" s="4">
        <f t="shared" si="2"/>
        <v>5</v>
      </c>
      <c r="B27" s="12" t="str">
        <f t="shared" si="2"/>
        <v>家装家饰部</v>
      </c>
      <c r="C27" s="12">
        <f t="shared" ref="C27:D27" si="13">E11</f>
        <v>9</v>
      </c>
      <c r="D27" s="12">
        <f t="shared" si="13"/>
        <v>10</v>
      </c>
      <c r="E27" s="12">
        <f t="shared" si="7"/>
        <v>1</v>
      </c>
      <c r="F27" s="12">
        <f t="shared" si="7"/>
        <v>2</v>
      </c>
      <c r="G27" s="13" t="str">
        <f t="shared" si="4"/>
        <v>家装家饰部(-7%)</v>
      </c>
      <c r="H27" s="13" t="str">
        <f t="shared" si="5"/>
        <v>家装家饰部(-4%)</v>
      </c>
    </row>
    <row r="28" spans="1:8" x14ac:dyDescent="0.35">
      <c r="A28" s="4">
        <f t="shared" si="2"/>
        <v>10</v>
      </c>
      <c r="B28" s="12" t="str">
        <f t="shared" si="2"/>
        <v>普通食品部</v>
      </c>
      <c r="C28" s="12">
        <f t="shared" ref="C28:D28" si="14">E12</f>
        <v>10</v>
      </c>
      <c r="D28" s="12">
        <f t="shared" si="14"/>
        <v>9</v>
      </c>
      <c r="E28" s="12">
        <f t="shared" si="7"/>
        <v>1</v>
      </c>
      <c r="F28" s="12">
        <f t="shared" si="7"/>
        <v>2</v>
      </c>
      <c r="G28" s="13" t="str">
        <f t="shared" si="4"/>
        <v>普通食品部(-2%)</v>
      </c>
      <c r="H28" s="13" t="str">
        <f t="shared" si="5"/>
        <v>普通食品部(-11%)</v>
      </c>
    </row>
    <row r="29" spans="1:8" x14ac:dyDescent="0.35">
      <c r="A29" s="4">
        <f t="shared" si="2"/>
        <v>11</v>
      </c>
      <c r="B29" s="12" t="str">
        <f t="shared" si="2"/>
        <v>消费服务部</v>
      </c>
      <c r="C29" s="12">
        <f t="shared" ref="C29:D29" si="15">E13</f>
        <v>11</v>
      </c>
      <c r="D29" s="12">
        <f t="shared" si="15"/>
        <v>11</v>
      </c>
      <c r="E29" s="12">
        <f t="shared" si="7"/>
        <v>1</v>
      </c>
      <c r="F29" s="12">
        <f t="shared" si="7"/>
        <v>2</v>
      </c>
      <c r="G29" s="13" t="str">
        <f t="shared" si="4"/>
        <v>消费服务部(25%)</v>
      </c>
      <c r="H29" s="13" t="str">
        <f t="shared" si="5"/>
        <v>消费服务部(-1%)</v>
      </c>
    </row>
    <row r="30" spans="1:8" x14ac:dyDescent="0.35">
      <c r="A30" s="4">
        <f t="shared" si="2"/>
        <v>4</v>
      </c>
      <c r="B30" s="12" t="str">
        <f t="shared" si="2"/>
        <v>家庭投资部</v>
      </c>
      <c r="C30" s="12">
        <f t="shared" ref="C30:D30" si="16">E14</f>
        <v>12</v>
      </c>
      <c r="D30" s="12">
        <f t="shared" si="16"/>
        <v>12</v>
      </c>
      <c r="E30" s="12">
        <f t="shared" si="7"/>
        <v>1</v>
      </c>
      <c r="F30" s="12">
        <f t="shared" si="7"/>
        <v>2</v>
      </c>
      <c r="G30" s="13" t="str">
        <f t="shared" si="4"/>
        <v>家庭投资部(143%)</v>
      </c>
      <c r="H30" s="13" t="str">
        <f t="shared" si="5"/>
        <v>家庭投资部(135%)</v>
      </c>
    </row>
  </sheetData>
  <autoFilter ref="A2:F14" xr:uid="{00000000-0001-0000-0000-000000000000}">
    <sortState xmlns:xlrd2="http://schemas.microsoft.com/office/spreadsheetml/2017/richdata2" ref="A3:F14">
      <sortCondition descending="1" ref="E2:E14"/>
    </sortState>
  </autoFilter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showGridLines="0" tabSelected="1" workbookViewId="0">
      <selection activeCell="U15" sqref="U15"/>
    </sheetView>
  </sheetViews>
  <sheetFormatPr defaultRowHeight="16.5" x14ac:dyDescent="0.15"/>
  <cols>
    <col min="1" max="2" width="9" style="1"/>
    <col min="3" max="3" width="12.625" style="1" bestFit="1" customWidth="1"/>
    <col min="4" max="4" width="9" style="1"/>
    <col min="5" max="8" width="9.375" style="1" customWidth="1"/>
    <col min="9" max="10" width="10.375" customWidth="1"/>
    <col min="11" max="11" width="10.875" bestFit="1" customWidth="1"/>
  </cols>
  <sheetData>
    <row r="1" spans="1:6" x14ac:dyDescent="0.35">
      <c r="C1" s="2"/>
      <c r="D1" s="3"/>
      <c r="E1" s="1" t="s">
        <v>19</v>
      </c>
    </row>
    <row r="2" spans="1:6" x14ac:dyDescent="0.35">
      <c r="A2" s="4" t="s">
        <v>1</v>
      </c>
      <c r="B2" s="5" t="s">
        <v>0</v>
      </c>
      <c r="C2" s="6" t="s">
        <v>15</v>
      </c>
      <c r="D2" s="7" t="s">
        <v>16</v>
      </c>
      <c r="E2" s="1" t="s">
        <v>17</v>
      </c>
      <c r="F2" s="1" t="s">
        <v>18</v>
      </c>
    </row>
    <row r="3" spans="1:6" x14ac:dyDescent="0.35">
      <c r="A3" s="4">
        <v>9</v>
      </c>
      <c r="B3" s="8" t="s">
        <v>11</v>
      </c>
      <c r="C3" s="9">
        <v>-0.33739653276377191</v>
      </c>
      <c r="D3" s="9">
        <v>-0.37032819267287065</v>
      </c>
      <c r="E3" s="1">
        <f>RANK(C3,$C$3:$C$14,1)</f>
        <v>1</v>
      </c>
      <c r="F3" s="1">
        <f>RANK(D3,$D$3:$D$14,1)</f>
        <v>2</v>
      </c>
    </row>
    <row r="4" spans="1:6" x14ac:dyDescent="0.35">
      <c r="A4" s="4">
        <v>3</v>
      </c>
      <c r="B4" s="8" t="s">
        <v>5</v>
      </c>
      <c r="C4" s="9">
        <v>-0.28468115168959307</v>
      </c>
      <c r="D4" s="9">
        <v>-0.30380673634565036</v>
      </c>
      <c r="E4" s="1">
        <f t="shared" ref="E4:E14" si="0">RANK(C4,$C$3:$C$14,1)</f>
        <v>2</v>
      </c>
      <c r="F4" s="1">
        <f t="shared" ref="F4:F14" si="1">RANK(D4,$D$3:$D$14,1)</f>
        <v>3</v>
      </c>
    </row>
    <row r="5" spans="1:6" x14ac:dyDescent="0.35">
      <c r="A5" s="4">
        <v>2</v>
      </c>
      <c r="B5" s="8" t="s">
        <v>4</v>
      </c>
      <c r="C5" s="9">
        <v>-0.26189085358310693</v>
      </c>
      <c r="D5" s="9">
        <v>-0.2892877173957501</v>
      </c>
      <c r="E5" s="1">
        <f t="shared" si="0"/>
        <v>3</v>
      </c>
      <c r="F5" s="1">
        <f t="shared" si="1"/>
        <v>4</v>
      </c>
    </row>
    <row r="6" spans="1:6" x14ac:dyDescent="0.35">
      <c r="A6" s="4">
        <v>7</v>
      </c>
      <c r="B6" s="8" t="s">
        <v>9</v>
      </c>
      <c r="C6" s="9">
        <v>-0.25409368689434753</v>
      </c>
      <c r="D6" s="9">
        <v>-0.24677779077122131</v>
      </c>
      <c r="E6" s="1">
        <f t="shared" si="0"/>
        <v>4</v>
      </c>
      <c r="F6" s="1">
        <f t="shared" si="1"/>
        <v>5</v>
      </c>
    </row>
    <row r="7" spans="1:6" x14ac:dyDescent="0.35">
      <c r="A7" s="4">
        <v>12</v>
      </c>
      <c r="B7" s="8" t="s">
        <v>14</v>
      </c>
      <c r="C7" s="9">
        <v>-0.22459670386918396</v>
      </c>
      <c r="D7" s="9">
        <v>-0.50068464984204564</v>
      </c>
      <c r="E7" s="1">
        <f t="shared" si="0"/>
        <v>5</v>
      </c>
      <c r="F7" s="1">
        <f t="shared" si="1"/>
        <v>1</v>
      </c>
    </row>
    <row r="8" spans="1:6" x14ac:dyDescent="0.35">
      <c r="A8" s="4">
        <v>8</v>
      </c>
      <c r="B8" s="8" t="s">
        <v>10</v>
      </c>
      <c r="C8" s="9">
        <v>-0.21523925169777003</v>
      </c>
      <c r="D8" s="9">
        <v>-0.22703359909621235</v>
      </c>
      <c r="E8" s="1">
        <f t="shared" si="0"/>
        <v>6</v>
      </c>
      <c r="F8" s="1">
        <f t="shared" si="1"/>
        <v>6</v>
      </c>
    </row>
    <row r="9" spans="1:6" x14ac:dyDescent="0.35">
      <c r="A9" s="4">
        <v>1</v>
      </c>
      <c r="B9" s="8" t="s">
        <v>3</v>
      </c>
      <c r="C9" s="9">
        <v>-8.7735435052544886E-2</v>
      </c>
      <c r="D9" s="9">
        <v>-0.11273991831845576</v>
      </c>
      <c r="E9" s="1">
        <f t="shared" si="0"/>
        <v>7</v>
      </c>
      <c r="F9" s="1">
        <f t="shared" si="1"/>
        <v>8</v>
      </c>
    </row>
    <row r="10" spans="1:6" x14ac:dyDescent="0.35">
      <c r="A10" s="4">
        <v>6</v>
      </c>
      <c r="B10" s="8" t="s">
        <v>8</v>
      </c>
      <c r="C10" s="9">
        <v>-8.1148541314914557E-2</v>
      </c>
      <c r="D10" s="9">
        <v>-0.12570133188706389</v>
      </c>
      <c r="E10" s="1">
        <f t="shared" si="0"/>
        <v>8</v>
      </c>
      <c r="F10" s="1">
        <f t="shared" si="1"/>
        <v>7</v>
      </c>
    </row>
    <row r="11" spans="1:6" x14ac:dyDescent="0.35">
      <c r="A11" s="4">
        <v>5</v>
      </c>
      <c r="B11" s="10" t="s">
        <v>7</v>
      </c>
      <c r="C11" s="11">
        <v>-6.9502275148298098E-2</v>
      </c>
      <c r="D11" s="11">
        <v>-3.9215978453173927E-2</v>
      </c>
      <c r="E11" s="1">
        <f t="shared" si="0"/>
        <v>9</v>
      </c>
      <c r="F11" s="1">
        <f t="shared" si="1"/>
        <v>10</v>
      </c>
    </row>
    <row r="12" spans="1:6" x14ac:dyDescent="0.35">
      <c r="A12" s="4">
        <v>10</v>
      </c>
      <c r="B12" s="10" t="s">
        <v>12</v>
      </c>
      <c r="C12" s="11">
        <v>-1.9011793434206115E-2</v>
      </c>
      <c r="D12" s="11">
        <v>-0.11067915918330284</v>
      </c>
      <c r="E12" s="1">
        <f t="shared" si="0"/>
        <v>10</v>
      </c>
      <c r="F12" s="1">
        <f t="shared" si="1"/>
        <v>9</v>
      </c>
    </row>
    <row r="13" spans="1:6" x14ac:dyDescent="0.35">
      <c r="A13" s="4">
        <v>11</v>
      </c>
      <c r="B13" s="10" t="s">
        <v>13</v>
      </c>
      <c r="C13" s="11">
        <v>0.24676477288450216</v>
      </c>
      <c r="D13" s="11">
        <v>-1.2129921260732646E-2</v>
      </c>
      <c r="E13" s="1">
        <f t="shared" si="0"/>
        <v>11</v>
      </c>
      <c r="F13" s="1">
        <f t="shared" si="1"/>
        <v>11</v>
      </c>
    </row>
    <row r="14" spans="1:6" x14ac:dyDescent="0.35">
      <c r="A14" s="4">
        <v>4</v>
      </c>
      <c r="B14" s="10" t="s">
        <v>6</v>
      </c>
      <c r="C14" s="11">
        <v>1.4292160265695033</v>
      </c>
      <c r="D14" s="11">
        <v>1.3545944780523516</v>
      </c>
      <c r="E14" s="1">
        <f t="shared" si="0"/>
        <v>12</v>
      </c>
      <c r="F14" s="1">
        <f t="shared" si="1"/>
        <v>12</v>
      </c>
    </row>
    <row r="17" spans="1:8" x14ac:dyDescent="0.35">
      <c r="B17" s="5" t="s">
        <v>2</v>
      </c>
      <c r="C17" s="2"/>
    </row>
    <row r="18" spans="1:8" x14ac:dyDescent="0.35">
      <c r="A18" s="4" t="str">
        <f t="shared" ref="A18:B30" si="2">A2</f>
        <v>序号</v>
      </c>
      <c r="B18" s="12"/>
      <c r="C18" s="12" t="s">
        <v>17</v>
      </c>
      <c r="D18" s="12" t="s">
        <v>18</v>
      </c>
      <c r="E18" s="12" t="s">
        <v>15</v>
      </c>
      <c r="F18" s="12" t="s">
        <v>16</v>
      </c>
      <c r="G18" s="13"/>
      <c r="H18" s="13"/>
    </row>
    <row r="19" spans="1:8" x14ac:dyDescent="0.35">
      <c r="A19" s="4">
        <f t="shared" si="2"/>
        <v>9</v>
      </c>
      <c r="B19" s="8" t="str">
        <f>B3</f>
        <v>美妆护理部</v>
      </c>
      <c r="C19" s="12">
        <f>E3</f>
        <v>1</v>
      </c>
      <c r="D19" s="12">
        <f>F3</f>
        <v>2</v>
      </c>
      <c r="E19" s="12">
        <v>1</v>
      </c>
      <c r="F19" s="13">
        <v>2</v>
      </c>
      <c r="G19" s="13" t="str">
        <f>B3&amp;"("&amp;TEXT(C3,"0%")&amp;")"</f>
        <v>美妆护理部(-34%)</v>
      </c>
      <c r="H19" s="13" t="str">
        <f>B3&amp;"("&amp;TEXT(D3,"0%")&amp;")"</f>
        <v>美妆护理部(-37%)</v>
      </c>
    </row>
    <row r="20" spans="1:8" x14ac:dyDescent="0.35">
      <c r="A20" s="4">
        <f t="shared" si="2"/>
        <v>3</v>
      </c>
      <c r="B20" s="12" t="str">
        <f t="shared" si="2"/>
        <v>家居家纺部</v>
      </c>
      <c r="C20" s="12">
        <f t="shared" ref="C20:D20" si="3">E4</f>
        <v>2</v>
      </c>
      <c r="D20" s="12">
        <f t="shared" si="3"/>
        <v>3</v>
      </c>
      <c r="E20" s="12">
        <f>E19</f>
        <v>1</v>
      </c>
      <c r="F20" s="12">
        <f>F19</f>
        <v>2</v>
      </c>
      <c r="G20" s="13" t="str">
        <f t="shared" ref="G20:G30" si="4">B4&amp;"("&amp;TEXT(C4,"0%")&amp;")"</f>
        <v>家居家纺部(-28%)</v>
      </c>
      <c r="H20" s="13" t="str">
        <f t="shared" ref="H20:H30" si="5">B4&amp;"("&amp;TEXT(D4,"0%")&amp;")"</f>
        <v>家居家纺部(-30%)</v>
      </c>
    </row>
    <row r="21" spans="1:8" x14ac:dyDescent="0.35">
      <c r="A21" s="4">
        <f t="shared" si="2"/>
        <v>2</v>
      </c>
      <c r="B21" s="12" t="str">
        <f t="shared" si="2"/>
        <v>家居家电部</v>
      </c>
      <c r="C21" s="12">
        <f t="shared" ref="C21:D21" si="6">E5</f>
        <v>3</v>
      </c>
      <c r="D21" s="12">
        <f t="shared" si="6"/>
        <v>4</v>
      </c>
      <c r="E21" s="12">
        <f t="shared" ref="E21:E30" si="7">E20</f>
        <v>1</v>
      </c>
      <c r="F21" s="12">
        <f t="shared" ref="F21:F30" si="8">F20</f>
        <v>2</v>
      </c>
      <c r="G21" s="13" t="str">
        <f t="shared" si="4"/>
        <v>家居家电部(-26%)</v>
      </c>
      <c r="H21" s="13" t="str">
        <f t="shared" si="5"/>
        <v>家居家电部(-29%)</v>
      </c>
    </row>
    <row r="22" spans="1:8" x14ac:dyDescent="0.35">
      <c r="A22" s="4">
        <f t="shared" si="2"/>
        <v>7</v>
      </c>
      <c r="B22" s="12" t="str">
        <f t="shared" si="2"/>
        <v>冷冻食品部</v>
      </c>
      <c r="C22" s="12">
        <f t="shared" ref="C22:D22" si="9">E6</f>
        <v>4</v>
      </c>
      <c r="D22" s="12">
        <f t="shared" si="9"/>
        <v>5</v>
      </c>
      <c r="E22" s="12">
        <f t="shared" si="7"/>
        <v>1</v>
      </c>
      <c r="F22" s="12">
        <f t="shared" si="8"/>
        <v>2</v>
      </c>
      <c r="G22" s="13" t="str">
        <f t="shared" si="4"/>
        <v>冷冻食品部(-25%)</v>
      </c>
      <c r="H22" s="13" t="str">
        <f t="shared" si="5"/>
        <v>冷冻食品部(-25%)</v>
      </c>
    </row>
    <row r="23" spans="1:8" x14ac:dyDescent="0.35">
      <c r="A23" s="4">
        <f t="shared" si="2"/>
        <v>12</v>
      </c>
      <c r="B23" s="12" t="str">
        <f t="shared" si="2"/>
        <v>珠宝文化部</v>
      </c>
      <c r="C23" s="12">
        <f t="shared" ref="C23:D23" si="10">E7</f>
        <v>5</v>
      </c>
      <c r="D23" s="12">
        <f t="shared" si="10"/>
        <v>1</v>
      </c>
      <c r="E23" s="12">
        <f t="shared" si="7"/>
        <v>1</v>
      </c>
      <c r="F23" s="12">
        <f t="shared" si="8"/>
        <v>2</v>
      </c>
      <c r="G23" s="13" t="str">
        <f t="shared" si="4"/>
        <v>珠宝文化部(-22%)</v>
      </c>
      <c r="H23" s="13" t="str">
        <f t="shared" si="5"/>
        <v>珠宝文化部(-50%)</v>
      </c>
    </row>
    <row r="24" spans="1:8" x14ac:dyDescent="0.35">
      <c r="A24" s="4">
        <f t="shared" si="2"/>
        <v>8</v>
      </c>
      <c r="B24" s="12" t="str">
        <f t="shared" si="2"/>
        <v>流行服饰部</v>
      </c>
      <c r="C24" s="12">
        <f t="shared" ref="C24:D24" si="11">E8</f>
        <v>6</v>
      </c>
      <c r="D24" s="12">
        <f t="shared" si="11"/>
        <v>6</v>
      </c>
      <c r="E24" s="12">
        <f t="shared" si="7"/>
        <v>1</v>
      </c>
      <c r="F24" s="12">
        <f t="shared" si="8"/>
        <v>2</v>
      </c>
      <c r="G24" s="13" t="str">
        <f t="shared" si="4"/>
        <v>流行服饰部(-22%)</v>
      </c>
      <c r="H24" s="13" t="str">
        <f t="shared" si="5"/>
        <v>流行服饰部(-23%)</v>
      </c>
    </row>
    <row r="25" spans="1:8" x14ac:dyDescent="0.35">
      <c r="A25" s="4">
        <f t="shared" si="2"/>
        <v>1</v>
      </c>
      <c r="B25" s="12" t="str">
        <f t="shared" si="2"/>
        <v>电子电器部</v>
      </c>
      <c r="C25" s="12">
        <f t="shared" ref="C25:D25" si="12">E9</f>
        <v>7</v>
      </c>
      <c r="D25" s="12">
        <f t="shared" si="12"/>
        <v>8</v>
      </c>
      <c r="E25" s="12">
        <f t="shared" si="7"/>
        <v>1</v>
      </c>
      <c r="F25" s="12">
        <f t="shared" si="8"/>
        <v>2</v>
      </c>
      <c r="G25" s="13" t="str">
        <f t="shared" si="4"/>
        <v>电子电器部(-9%)</v>
      </c>
      <c r="H25" s="13" t="str">
        <f t="shared" si="5"/>
        <v>电子电器部(-11%)</v>
      </c>
    </row>
    <row r="26" spans="1:8" x14ac:dyDescent="0.35">
      <c r="A26" s="4">
        <f t="shared" si="2"/>
        <v>6</v>
      </c>
      <c r="B26" s="12" t="str">
        <f t="shared" si="2"/>
        <v>健康保健部</v>
      </c>
      <c r="C26" s="12">
        <f t="shared" ref="C26:D26" si="13">E10</f>
        <v>8</v>
      </c>
      <c r="D26" s="12">
        <f t="shared" si="13"/>
        <v>7</v>
      </c>
      <c r="E26" s="12">
        <f t="shared" si="7"/>
        <v>1</v>
      </c>
      <c r="F26" s="12">
        <f t="shared" si="8"/>
        <v>2</v>
      </c>
      <c r="G26" s="13" t="str">
        <f t="shared" si="4"/>
        <v>健康保健部(-8%)</v>
      </c>
      <c r="H26" s="13" t="str">
        <f t="shared" si="5"/>
        <v>健康保健部(-13%)</v>
      </c>
    </row>
    <row r="27" spans="1:8" x14ac:dyDescent="0.35">
      <c r="A27" s="4">
        <f t="shared" si="2"/>
        <v>5</v>
      </c>
      <c r="B27" s="12" t="str">
        <f t="shared" si="2"/>
        <v>家装家饰部</v>
      </c>
      <c r="C27" s="12">
        <f t="shared" ref="C27:D27" si="14">E11</f>
        <v>9</v>
      </c>
      <c r="D27" s="12">
        <f t="shared" si="14"/>
        <v>10</v>
      </c>
      <c r="E27" s="12">
        <f t="shared" si="7"/>
        <v>1</v>
      </c>
      <c r="F27" s="12">
        <f t="shared" si="8"/>
        <v>2</v>
      </c>
      <c r="G27" s="13" t="str">
        <f t="shared" si="4"/>
        <v>家装家饰部(-7%)</v>
      </c>
      <c r="H27" s="13" t="str">
        <f t="shared" si="5"/>
        <v>家装家饰部(-4%)</v>
      </c>
    </row>
    <row r="28" spans="1:8" x14ac:dyDescent="0.35">
      <c r="A28" s="4">
        <f t="shared" si="2"/>
        <v>10</v>
      </c>
      <c r="B28" s="12" t="str">
        <f t="shared" si="2"/>
        <v>普通食品部</v>
      </c>
      <c r="C28" s="12">
        <f t="shared" ref="C28:D28" si="15">E12</f>
        <v>10</v>
      </c>
      <c r="D28" s="12">
        <f t="shared" si="15"/>
        <v>9</v>
      </c>
      <c r="E28" s="12">
        <f t="shared" si="7"/>
        <v>1</v>
      </c>
      <c r="F28" s="12">
        <f t="shared" si="8"/>
        <v>2</v>
      </c>
      <c r="G28" s="13" t="str">
        <f t="shared" si="4"/>
        <v>普通食品部(-2%)</v>
      </c>
      <c r="H28" s="13" t="str">
        <f t="shared" si="5"/>
        <v>普通食品部(-11%)</v>
      </c>
    </row>
    <row r="29" spans="1:8" x14ac:dyDescent="0.35">
      <c r="A29" s="4">
        <f t="shared" si="2"/>
        <v>11</v>
      </c>
      <c r="B29" s="12" t="str">
        <f t="shared" si="2"/>
        <v>消费服务部</v>
      </c>
      <c r="C29" s="12">
        <f t="shared" ref="C29:D29" si="16">E13</f>
        <v>11</v>
      </c>
      <c r="D29" s="12">
        <f t="shared" si="16"/>
        <v>11</v>
      </c>
      <c r="E29" s="12">
        <f t="shared" si="7"/>
        <v>1</v>
      </c>
      <c r="F29" s="12">
        <f t="shared" si="8"/>
        <v>2</v>
      </c>
      <c r="G29" s="13" t="str">
        <f t="shared" si="4"/>
        <v>消费服务部(25%)</v>
      </c>
      <c r="H29" s="13" t="str">
        <f t="shared" si="5"/>
        <v>消费服务部(-1%)</v>
      </c>
    </row>
    <row r="30" spans="1:8" x14ac:dyDescent="0.35">
      <c r="A30" s="4">
        <f t="shared" si="2"/>
        <v>4</v>
      </c>
      <c r="B30" s="12" t="str">
        <f t="shared" si="2"/>
        <v>家庭投资部</v>
      </c>
      <c r="C30" s="12">
        <f t="shared" ref="C30:D30" si="17">E14</f>
        <v>12</v>
      </c>
      <c r="D30" s="12">
        <f t="shared" si="17"/>
        <v>12</v>
      </c>
      <c r="E30" s="12">
        <f t="shared" si="7"/>
        <v>1</v>
      </c>
      <c r="F30" s="12">
        <f t="shared" si="8"/>
        <v>2</v>
      </c>
      <c r="G30" s="13" t="str">
        <f t="shared" si="4"/>
        <v>家庭投资部(143%)</v>
      </c>
      <c r="H30" s="13" t="str">
        <f t="shared" si="5"/>
        <v>家庭投资部(135%)</v>
      </c>
    </row>
  </sheetData>
  <autoFilter ref="A2:F14" xr:uid="{00000000-0001-0000-0000-000000000000}">
    <sortState xmlns:xlrd2="http://schemas.microsoft.com/office/spreadsheetml/2017/richdata2" ref="A3:F14">
      <sortCondition descending="1" ref="E2:E14"/>
    </sortState>
  </autoFilter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斜率图(10个系列) </vt:lpstr>
      <vt:lpstr>斜率图(12个系列)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调统科</dc:creator>
  <cp:keywords/>
  <dc:description/>
  <cp:lastModifiedBy>Administrator</cp:lastModifiedBy>
  <cp:revision>1</cp:revision>
  <dcterms:created xsi:type="dcterms:W3CDTF">2019-05-27T13:01:24Z</dcterms:created>
  <dcterms:modified xsi:type="dcterms:W3CDTF">2022-01-21T07:26:02Z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