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periments\Hot_stick\"/>
    </mc:Choice>
  </mc:AlternateContent>
  <xr:revisionPtr revIDLastSave="0" documentId="8_{1B9ED588-C7D7-42D2-9072-AAE1F7DD80A1}" xr6:coauthVersionLast="45" xr6:coauthVersionMax="45" xr10:uidLastSave="{00000000-0000-0000-0000-000000000000}"/>
  <bookViews>
    <workbookView xWindow="-120" yWindow="-120" windowWidth="38640" windowHeight="21240" xr2:uid="{5DB7870B-56BC-4A1A-873B-0E8435A929FA}"/>
  </bookViews>
  <sheets>
    <sheet name="Лист1" sheetId="1" r:id="rId1"/>
  </sheets>
  <definedNames>
    <definedName name="solver_adj" localSheetId="0" hidden="1">Лист1!$F$3,Лист1!$F$5,Лист1!$F$8</definedName>
    <definedName name="solver_cvg" localSheetId="0" hidden="1">"0.0001"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0" localSheetId="0" hidden="1">Лист1!$F$8</definedName>
    <definedName name="solver_lhs1" localSheetId="0" hidden="1">Лист1!$F$3</definedName>
    <definedName name="solver_lhs2" localSheetId="0" hidden="1">Лист1!$F$3</definedName>
    <definedName name="solver_lhs3" localSheetId="0" hidden="1">Лист1!$F$5</definedName>
    <definedName name="solver_lhs4" localSheetId="0" hidden="1">Лист1!$F$5</definedName>
    <definedName name="solver_lhs5" localSheetId="0" hidden="1">Лист1!$F$8</definedName>
    <definedName name="solver_lhs6" localSheetId="0" hidden="1">Лист1!$F$8</definedName>
    <definedName name="solver_lhs7" localSheetId="0" hidden="1">Лист1!$F$8</definedName>
    <definedName name="solver_mip" localSheetId="0" hidden="1">2147483647</definedName>
    <definedName name="solver_mni" localSheetId="0" hidden="1">30</definedName>
    <definedName name="solver_mrt" localSheetId="0" hidden="1">"0.075"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Лист1!$P$5</definedName>
    <definedName name="solver_pre" localSheetId="0" hidden="1">"0.000001"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hs0" localSheetId="0" hidden="1">-1</definedName>
    <definedName name="solver_rhs1" localSheetId="0" hidden="1">450</definedName>
    <definedName name="solver_rhs2" localSheetId="0" hidden="1">270</definedName>
    <definedName name="solver_rhs3" localSheetId="0" hidden="1">35</definedName>
    <definedName name="solver_rhs4" localSheetId="0" hidden="1">15</definedName>
    <definedName name="solver_rhs5" localSheetId="0" hidden="1">0</definedName>
    <definedName name="solver_rhs6" localSheetId="0" hidden="1">-1</definedName>
    <definedName name="solver_rhs7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M2" i="1" s="1"/>
  <c r="D3" i="1"/>
  <c r="E3" i="1" s="1"/>
  <c r="M3" i="1" s="1"/>
  <c r="D4" i="1"/>
  <c r="E4" i="1" s="1"/>
  <c r="M4" i="1" s="1"/>
  <c r="D5" i="1"/>
  <c r="E5" i="1" s="1"/>
  <c r="M5" i="1" s="1"/>
  <c r="D6" i="1"/>
  <c r="D7" i="1"/>
  <c r="D8" i="1"/>
  <c r="E8" i="1" s="1"/>
  <c r="M8" i="1" s="1"/>
  <c r="D9" i="1"/>
  <c r="E9" i="1" s="1"/>
  <c r="M9" i="1" s="1"/>
  <c r="D10" i="1"/>
  <c r="E10" i="1" s="1"/>
  <c r="M10" i="1" s="1"/>
  <c r="D11" i="1"/>
  <c r="E11" i="1" s="1"/>
  <c r="M11" i="1" s="1"/>
  <c r="D12" i="1"/>
  <c r="E12" i="1" s="1"/>
  <c r="M12" i="1" s="1"/>
  <c r="D13" i="1"/>
  <c r="E13" i="1" s="1"/>
  <c r="M13" i="1" s="1"/>
  <c r="D14" i="1"/>
  <c r="D15" i="1"/>
  <c r="D16" i="1"/>
  <c r="E16" i="1" s="1"/>
  <c r="M16" i="1" s="1"/>
  <c r="D17" i="1"/>
  <c r="E17" i="1" s="1"/>
  <c r="M17" i="1" s="1"/>
  <c r="D18" i="1"/>
  <c r="E18" i="1" s="1"/>
  <c r="M18" i="1" s="1"/>
  <c r="D19" i="1"/>
  <c r="E19" i="1" s="1"/>
  <c r="M19" i="1" s="1"/>
  <c r="D20" i="1"/>
  <c r="E20" i="1" s="1"/>
  <c r="M20" i="1" s="1"/>
  <c r="D21" i="1"/>
  <c r="E21" i="1" s="1"/>
  <c r="M21" i="1" s="1"/>
  <c r="D22" i="1"/>
  <c r="D23" i="1"/>
  <c r="D24" i="1"/>
  <c r="E24" i="1" s="1"/>
  <c r="M24" i="1" s="1"/>
  <c r="D25" i="1"/>
  <c r="E25" i="1" s="1"/>
  <c r="M25" i="1" s="1"/>
  <c r="D26" i="1"/>
  <c r="E26" i="1" s="1"/>
  <c r="M26" i="1" s="1"/>
  <c r="D27" i="1"/>
  <c r="E27" i="1" s="1"/>
  <c r="M27" i="1" s="1"/>
  <c r="D28" i="1"/>
  <c r="E28" i="1" s="1"/>
  <c r="M28" i="1" s="1"/>
  <c r="D29" i="1"/>
  <c r="E29" i="1" s="1"/>
  <c r="M29" i="1" s="1"/>
  <c r="D30" i="1"/>
  <c r="D31" i="1"/>
  <c r="D32" i="1"/>
  <c r="E32" i="1" s="1"/>
  <c r="M32" i="1" s="1"/>
  <c r="D33" i="1"/>
  <c r="E33" i="1" s="1"/>
  <c r="M33" i="1" s="1"/>
  <c r="D34" i="1"/>
  <c r="E34" i="1" s="1"/>
  <c r="M34" i="1" s="1"/>
  <c r="D35" i="1"/>
  <c r="E35" i="1" s="1"/>
  <c r="M35" i="1" s="1"/>
  <c r="D36" i="1"/>
  <c r="E36" i="1" s="1"/>
  <c r="M36" i="1" s="1"/>
  <c r="D37" i="1"/>
  <c r="E37" i="1" s="1"/>
  <c r="M37" i="1" s="1"/>
  <c r="D38" i="1"/>
  <c r="D39" i="1"/>
  <c r="E39" i="1" s="1"/>
  <c r="M39" i="1" s="1"/>
  <c r="D40" i="1"/>
  <c r="E40" i="1" s="1"/>
  <c r="M40" i="1" s="1"/>
  <c r="D41" i="1"/>
  <c r="E41" i="1" s="1"/>
  <c r="M41" i="1" s="1"/>
  <c r="D42" i="1"/>
  <c r="E42" i="1" s="1"/>
  <c r="M42" i="1" s="1"/>
  <c r="D43" i="1"/>
  <c r="E43" i="1" s="1"/>
  <c r="M43" i="1" s="1"/>
  <c r="D44" i="1"/>
  <c r="E44" i="1" s="1"/>
  <c r="M44" i="1" s="1"/>
  <c r="D45" i="1"/>
  <c r="E45" i="1" s="1"/>
  <c r="M45" i="1" s="1"/>
  <c r="D46" i="1"/>
  <c r="D47" i="1"/>
  <c r="E47" i="1" s="1"/>
  <c r="M47" i="1" s="1"/>
  <c r="D48" i="1"/>
  <c r="E48" i="1" s="1"/>
  <c r="M48" i="1" s="1"/>
  <c r="D49" i="1"/>
  <c r="E49" i="1" s="1"/>
  <c r="M49" i="1" s="1"/>
  <c r="D50" i="1"/>
  <c r="E50" i="1" s="1"/>
  <c r="M50" i="1" s="1"/>
  <c r="D51" i="1"/>
  <c r="E51" i="1" s="1"/>
  <c r="M51" i="1" s="1"/>
  <c r="D52" i="1"/>
  <c r="E52" i="1" s="1"/>
  <c r="M52" i="1" s="1"/>
  <c r="D53" i="1"/>
  <c r="E53" i="1" s="1"/>
  <c r="M53" i="1" s="1"/>
  <c r="D54" i="1"/>
  <c r="D55" i="1"/>
  <c r="E55" i="1" s="1"/>
  <c r="M55" i="1" s="1"/>
  <c r="D56" i="1"/>
  <c r="E56" i="1" s="1"/>
  <c r="M56" i="1" s="1"/>
  <c r="D57" i="1"/>
  <c r="E57" i="1" s="1"/>
  <c r="M57" i="1" s="1"/>
  <c r="D58" i="1"/>
  <c r="E58" i="1" s="1"/>
  <c r="M58" i="1" s="1"/>
  <c r="D59" i="1"/>
  <c r="E59" i="1" s="1"/>
  <c r="M59" i="1" s="1"/>
  <c r="D1" i="1"/>
  <c r="E1" i="1" s="1"/>
  <c r="M1" i="1" s="1"/>
  <c r="E31" i="1" l="1"/>
  <c r="M31" i="1" s="1"/>
  <c r="E23" i="1"/>
  <c r="M23" i="1" s="1"/>
  <c r="E15" i="1"/>
  <c r="M15" i="1" s="1"/>
  <c r="E7" i="1"/>
  <c r="M7" i="1" s="1"/>
  <c r="E54" i="1"/>
  <c r="M54" i="1" s="1"/>
  <c r="E46" i="1"/>
  <c r="M46" i="1" s="1"/>
  <c r="E38" i="1"/>
  <c r="M38" i="1" s="1"/>
  <c r="E30" i="1"/>
  <c r="M30" i="1" s="1"/>
  <c r="E22" i="1"/>
  <c r="M22" i="1" s="1"/>
  <c r="E14" i="1"/>
  <c r="M14" i="1" s="1"/>
  <c r="E6" i="1"/>
  <c r="M6" i="1" s="1"/>
  <c r="P5" i="1" l="1"/>
</calcChain>
</file>

<file path=xl/sharedStrings.xml><?xml version="1.0" encoding="utf-8"?>
<sst xmlns="http://schemas.openxmlformats.org/spreadsheetml/2006/main" count="6" uniqueCount="6">
  <si>
    <t>Полная длина стержня, мм</t>
  </si>
  <si>
    <t>Радиус стержня, мм</t>
  </si>
  <si>
    <t>Температура конфорки</t>
  </si>
  <si>
    <t>Температура воздуха</t>
  </si>
  <si>
    <t>Этот стрёмный коэффициент(-sqrt(2 / (kappa * ro * r)))</t>
  </si>
  <si>
    <t>Функция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</si>
</sst>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Fira Code Retina"/>
      <family val="3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2" fontId="0" fillId="0" borderId="0" xfId="0" applyNumberFormat="1"/>
    <xf numFmtId="2" fontId="1" fillId="0" borderId="0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C880-7C5A-4814-8AF2-DDB513BEA3F5}">
  <dimension ref="A1:P59"/>
  <sheetViews>
    <sheetView tabSelected="1" workbookViewId="0">
      <selection activeCell="J48" sqref="J48"/>
    </sheetView>
  </sheetViews>
  <sheetFormatPr defaultRowHeight="15" x14ac:dyDescent="0.25"/>
  <cols>
    <col min="1" max="1" width="9.28515625" bestFit="1" customWidth="1"/>
    <col min="2" max="2" width="9.85546875" bestFit="1" customWidth="1"/>
    <col min="3" max="3" width="12.7109375" bestFit="1" customWidth="1"/>
    <col min="5" max="5" width="12" bestFit="1" customWidth="1"/>
    <col min="6" max="6" width="51.28515625" customWidth="1"/>
    <col min="11" max="11" width="23.28515625" customWidth="1"/>
    <col min="16" max="16" width="18.28515625" customWidth="1"/>
  </cols>
  <sheetData>
    <row r="1" spans="1:16" ht="17.25" thickBot="1" x14ac:dyDescent="0.3">
      <c r="A1" s="1">
        <v>1</v>
      </c>
      <c r="B1" s="2">
        <v>0</v>
      </c>
      <c r="C1" s="2">
        <v>27</v>
      </c>
      <c r="D1" s="5">
        <f t="shared" ref="D1:D32" si="0">$F$3-B1</f>
        <v>355.325812248143</v>
      </c>
      <c r="E1">
        <f t="shared" ref="E1:E32" si="1">$F$5 + ($K$6-$F$5) * (EXP($F$8 * D1))</f>
        <v>31.21032399695768</v>
      </c>
      <c r="M1">
        <f>(C1-E1) * (C1-E1)</f>
        <v>17.726828159357691</v>
      </c>
    </row>
    <row r="2" spans="1:16" ht="17.25" thickBot="1" x14ac:dyDescent="0.3">
      <c r="A2" s="3">
        <v>2</v>
      </c>
      <c r="B2" s="4">
        <v>5</v>
      </c>
      <c r="C2" s="4">
        <v>27.3</v>
      </c>
      <c r="D2" s="5">
        <f t="shared" si="0"/>
        <v>350.325812248143</v>
      </c>
      <c r="E2">
        <f t="shared" si="1"/>
        <v>31.355670347100926</v>
      </c>
      <c r="F2" t="s">
        <v>0</v>
      </c>
      <c r="K2" t="s">
        <v>1</v>
      </c>
      <c r="M2">
        <f t="shared" ref="M2:M48" si="2">(C2-E2) * (C2-E2)</f>
        <v>16.448461964353736</v>
      </c>
    </row>
    <row r="3" spans="1:16" ht="17.25" thickBot="1" x14ac:dyDescent="0.3">
      <c r="A3" s="3">
        <v>3</v>
      </c>
      <c r="B3" s="4">
        <v>10</v>
      </c>
      <c r="C3" s="4">
        <v>27.6</v>
      </c>
      <c r="D3" s="5">
        <f t="shared" si="0"/>
        <v>345.325812248143</v>
      </c>
      <c r="E3">
        <f t="shared" si="1"/>
        <v>31.511152321989663</v>
      </c>
      <c r="F3" s="6">
        <v>355.325812248143</v>
      </c>
      <c r="K3" s="6">
        <v>4.45</v>
      </c>
      <c r="M3">
        <f t="shared" si="2"/>
        <v>15.297112485805117</v>
      </c>
    </row>
    <row r="4" spans="1:16" ht="17.25" thickBot="1" x14ac:dyDescent="0.3">
      <c r="A4" s="3">
        <v>4</v>
      </c>
      <c r="B4" s="4">
        <v>15</v>
      </c>
      <c r="C4" s="4">
        <v>28</v>
      </c>
      <c r="D4" s="5">
        <f t="shared" si="0"/>
        <v>340.325812248143</v>
      </c>
      <c r="E4">
        <f t="shared" si="1"/>
        <v>31.677476722234154</v>
      </c>
      <c r="F4" t="s">
        <v>3</v>
      </c>
      <c r="M4">
        <f t="shared" si="2"/>
        <v>13.523835042574056</v>
      </c>
      <c r="P4" t="s">
        <v>5</v>
      </c>
    </row>
    <row r="5" spans="1:16" ht="17.25" thickBot="1" x14ac:dyDescent="0.3">
      <c r="A5" s="3">
        <v>5</v>
      </c>
      <c r="B5" s="4">
        <v>20</v>
      </c>
      <c r="C5" s="4">
        <v>29</v>
      </c>
      <c r="D5" s="5">
        <f t="shared" si="0"/>
        <v>335.325812248143</v>
      </c>
      <c r="E5">
        <f t="shared" si="1"/>
        <v>31.855399636684439</v>
      </c>
      <c r="F5" s="6">
        <v>29.126035950543699</v>
      </c>
      <c r="K5" t="s">
        <v>2</v>
      </c>
      <c r="M5">
        <f t="shared" si="2"/>
        <v>8.1533070851776248</v>
      </c>
      <c r="P5">
        <f>SUM(M1:M59)</f>
        <v>618.68759963051923</v>
      </c>
    </row>
    <row r="6" spans="1:16" ht="17.25" thickBot="1" x14ac:dyDescent="0.3">
      <c r="A6" s="3">
        <v>6</v>
      </c>
      <c r="B6" s="4">
        <v>25</v>
      </c>
      <c r="C6" s="4">
        <v>30</v>
      </c>
      <c r="D6" s="5">
        <f t="shared" si="0"/>
        <v>330.325812248143</v>
      </c>
      <c r="E6">
        <f t="shared" si="1"/>
        <v>32.045729879510809</v>
      </c>
      <c r="K6" s="6">
        <v>280</v>
      </c>
      <c r="M6">
        <f t="shared" si="2"/>
        <v>4.1850107399233085</v>
      </c>
    </row>
    <row r="7" spans="1:16" ht="17.25" thickBot="1" x14ac:dyDescent="0.3">
      <c r="A7" s="3">
        <v>7</v>
      </c>
      <c r="B7" s="4">
        <v>30</v>
      </c>
      <c r="C7" s="4">
        <v>31</v>
      </c>
      <c r="D7" s="5">
        <f t="shared" si="0"/>
        <v>325.325812248143</v>
      </c>
      <c r="E7">
        <f t="shared" si="1"/>
        <v>32.249332666966644</v>
      </c>
      <c r="F7" t="s">
        <v>4</v>
      </c>
      <c r="M7">
        <f t="shared" si="2"/>
        <v>1.5608321127499887</v>
      </c>
    </row>
    <row r="8" spans="1:16" ht="17.25" thickBot="1" x14ac:dyDescent="0.3">
      <c r="A8" s="3">
        <v>8</v>
      </c>
      <c r="B8" s="4">
        <v>35</v>
      </c>
      <c r="C8" s="4">
        <v>31</v>
      </c>
      <c r="D8" s="5">
        <f t="shared" si="0"/>
        <v>320.325812248143</v>
      </c>
      <c r="E8">
        <f t="shared" si="1"/>
        <v>32.467133550547729</v>
      </c>
      <c r="F8" s="6">
        <v>-1.3482058382024396E-2</v>
      </c>
      <c r="M8">
        <f t="shared" si="2"/>
        <v>2.1524808551427852</v>
      </c>
    </row>
    <row r="9" spans="1:16" ht="17.25" thickBot="1" x14ac:dyDescent="0.3">
      <c r="A9" s="1">
        <v>9</v>
      </c>
      <c r="B9" s="2">
        <v>40</v>
      </c>
      <c r="C9" s="2">
        <v>32</v>
      </c>
      <c r="D9" s="5">
        <f t="shared" si="0"/>
        <v>315.325812248143</v>
      </c>
      <c r="E9">
        <f t="shared" si="1"/>
        <v>32.700122624427628</v>
      </c>
      <c r="M9">
        <f t="shared" si="2"/>
        <v>0.4901716892354297</v>
      </c>
    </row>
    <row r="10" spans="1:16" ht="17.25" thickBot="1" x14ac:dyDescent="0.3">
      <c r="A10" s="3">
        <v>10</v>
      </c>
      <c r="B10" s="4">
        <v>45</v>
      </c>
      <c r="C10" s="4">
        <v>32</v>
      </c>
      <c r="D10" s="5">
        <f t="shared" si="0"/>
        <v>310.325812248143</v>
      </c>
      <c r="E10">
        <f t="shared" si="1"/>
        <v>32.949359026295603</v>
      </c>
      <c r="M10">
        <f t="shared" si="2"/>
        <v>0.90128256080893598</v>
      </c>
    </row>
    <row r="11" spans="1:16" ht="17.25" thickBot="1" x14ac:dyDescent="0.3">
      <c r="A11" s="3">
        <v>11</v>
      </c>
      <c r="B11" s="4">
        <v>50</v>
      </c>
      <c r="C11" s="4">
        <v>32</v>
      </c>
      <c r="D11" s="5">
        <f t="shared" si="0"/>
        <v>305.325812248143</v>
      </c>
      <c r="E11">
        <f t="shared" si="1"/>
        <v>33.215975752057219</v>
      </c>
      <c r="M11">
        <f t="shared" si="2"/>
        <v>1.4785970295911182</v>
      </c>
    </row>
    <row r="12" spans="1:16" ht="17.25" thickBot="1" x14ac:dyDescent="0.3">
      <c r="A12" s="3">
        <v>12</v>
      </c>
      <c r="B12" s="4">
        <v>55</v>
      </c>
      <c r="C12" s="4">
        <v>32</v>
      </c>
      <c r="D12" s="5">
        <f t="shared" si="0"/>
        <v>300.325812248143</v>
      </c>
      <c r="E12">
        <f t="shared" si="1"/>
        <v>33.501184806284797</v>
      </c>
      <c r="M12">
        <f t="shared" si="2"/>
        <v>2.2535558226203247</v>
      </c>
    </row>
    <row r="13" spans="1:16" ht="17.25" thickBot="1" x14ac:dyDescent="0.3">
      <c r="A13" s="3">
        <v>13</v>
      </c>
      <c r="B13" s="4">
        <v>60</v>
      </c>
      <c r="C13" s="4">
        <v>33</v>
      </c>
      <c r="D13" s="5">
        <f t="shared" si="0"/>
        <v>295.325812248143</v>
      </c>
      <c r="E13">
        <f t="shared" si="1"/>
        <v>33.806282711830747</v>
      </c>
      <c r="M13">
        <f t="shared" si="2"/>
        <v>0.650091811397143</v>
      </c>
    </row>
    <row r="14" spans="1:16" ht="17.25" thickBot="1" x14ac:dyDescent="0.3">
      <c r="A14" s="3">
        <v>14</v>
      </c>
      <c r="B14" s="4">
        <v>65</v>
      </c>
      <c r="C14" s="4">
        <v>33.5</v>
      </c>
      <c r="D14" s="5">
        <f t="shared" si="0"/>
        <v>290.325812248143</v>
      </c>
      <c r="E14">
        <f t="shared" si="1"/>
        <v>34.132656403649975</v>
      </c>
      <c r="M14">
        <f t="shared" si="2"/>
        <v>0.40025412507931968</v>
      </c>
    </row>
    <row r="15" spans="1:16" ht="17.25" thickBot="1" x14ac:dyDescent="0.3">
      <c r="A15" s="3">
        <v>15</v>
      </c>
      <c r="B15" s="4">
        <v>70</v>
      </c>
      <c r="C15" s="4">
        <v>34</v>
      </c>
      <c r="D15" s="5">
        <f t="shared" si="0"/>
        <v>285.325812248143</v>
      </c>
      <c r="E15">
        <f t="shared" si="1"/>
        <v>34.48178953362379</v>
      </c>
      <c r="M15">
        <f t="shared" si="2"/>
        <v>0.23212115470942871</v>
      </c>
    </row>
    <row r="16" spans="1:16" ht="17.25" thickBot="1" x14ac:dyDescent="0.3">
      <c r="A16" s="3">
        <v>16</v>
      </c>
      <c r="B16" s="4">
        <v>75</v>
      </c>
      <c r="C16" s="4">
        <v>34.5</v>
      </c>
      <c r="D16" s="5">
        <f t="shared" si="0"/>
        <v>280.325812248143</v>
      </c>
      <c r="E16">
        <f t="shared" si="1"/>
        <v>34.855269215046235</v>
      </c>
      <c r="M16">
        <f t="shared" si="2"/>
        <v>0.12621621515956788</v>
      </c>
    </row>
    <row r="17" spans="1:13" ht="17.25" thickBot="1" x14ac:dyDescent="0.3">
      <c r="A17" s="1">
        <v>17</v>
      </c>
      <c r="B17" s="2">
        <v>80</v>
      </c>
      <c r="C17" s="2">
        <v>35</v>
      </c>
      <c r="D17" s="5">
        <f t="shared" si="0"/>
        <v>275.325812248143</v>
      </c>
      <c r="E17">
        <f t="shared" si="1"/>
        <v>35.254793237432395</v>
      </c>
      <c r="M17">
        <f t="shared" si="2"/>
        <v>6.4919593841280765E-2</v>
      </c>
    </row>
    <row r="18" spans="1:13" ht="17.25" thickBot="1" x14ac:dyDescent="0.3">
      <c r="A18" s="3">
        <v>18</v>
      </c>
      <c r="B18" s="4">
        <v>85</v>
      </c>
      <c r="C18" s="4">
        <v>35</v>
      </c>
      <c r="D18" s="5">
        <f t="shared" si="0"/>
        <v>270.325812248143</v>
      </c>
      <c r="E18">
        <f t="shared" si="1"/>
        <v>35.682177784446282</v>
      </c>
      <c r="M18">
        <f t="shared" si="2"/>
        <v>0.46536652959203734</v>
      </c>
    </row>
    <row r="19" spans="1:13" ht="17.25" thickBot="1" x14ac:dyDescent="0.3">
      <c r="A19" s="3">
        <v>19</v>
      </c>
      <c r="B19" s="4">
        <v>90</v>
      </c>
      <c r="C19" s="4">
        <v>36</v>
      </c>
      <c r="D19" s="5">
        <f t="shared" si="0"/>
        <v>265.325812248143</v>
      </c>
      <c r="E19">
        <f t="shared" si="1"/>
        <v>36.139365690032875</v>
      </c>
      <c r="M19">
        <f t="shared" si="2"/>
        <v>1.9422795558339402E-2</v>
      </c>
    </row>
    <row r="20" spans="1:13" ht="17.25" thickBot="1" x14ac:dyDescent="0.3">
      <c r="A20" s="3">
        <v>20</v>
      </c>
      <c r="B20" s="4">
        <v>95</v>
      </c>
      <c r="C20" s="4">
        <v>37</v>
      </c>
      <c r="D20" s="5">
        <f t="shared" si="0"/>
        <v>260.325812248143</v>
      </c>
      <c r="E20">
        <f t="shared" si="1"/>
        <v>36.628435270285777</v>
      </c>
      <c r="M20">
        <f t="shared" si="2"/>
        <v>0.13806034836760331</v>
      </c>
    </row>
    <row r="21" spans="1:13" ht="17.25" thickBot="1" x14ac:dyDescent="0.3">
      <c r="A21" s="3">
        <v>21</v>
      </c>
      <c r="B21" s="4">
        <v>100</v>
      </c>
      <c r="C21" s="4">
        <v>38</v>
      </c>
      <c r="D21" s="5">
        <f t="shared" si="0"/>
        <v>255.325812248143</v>
      </c>
      <c r="E21">
        <f t="shared" si="1"/>
        <v>37.151609771198828</v>
      </c>
      <c r="M21">
        <f t="shared" si="2"/>
        <v>0.71976598032530492</v>
      </c>
    </row>
    <row r="22" spans="1:13" ht="17.25" thickBot="1" x14ac:dyDescent="0.3">
      <c r="A22" s="3">
        <v>22</v>
      </c>
      <c r="B22" s="4">
        <v>105</v>
      </c>
      <c r="C22" s="4">
        <v>39</v>
      </c>
      <c r="D22" s="5">
        <f t="shared" si="0"/>
        <v>250.325812248143</v>
      </c>
      <c r="E22">
        <f t="shared" si="1"/>
        <v>37.711267475250025</v>
      </c>
      <c r="M22">
        <f t="shared" si="2"/>
        <v>1.6608315203484438</v>
      </c>
    </row>
    <row r="23" spans="1:13" ht="17.25" thickBot="1" x14ac:dyDescent="0.3">
      <c r="A23" s="3">
        <v>23</v>
      </c>
      <c r="B23" s="4">
        <v>110</v>
      </c>
      <c r="C23" s="4">
        <v>40</v>
      </c>
      <c r="D23" s="5">
        <f t="shared" si="0"/>
        <v>245.325812248143</v>
      </c>
      <c r="E23">
        <f t="shared" si="1"/>
        <v>38.30995251276088</v>
      </c>
      <c r="M23">
        <f t="shared" si="2"/>
        <v>2.8562605091232633</v>
      </c>
    </row>
    <row r="24" spans="1:13" ht="17.25" thickBot="1" x14ac:dyDescent="0.3">
      <c r="A24" s="3">
        <v>24</v>
      </c>
      <c r="B24" s="4">
        <v>115</v>
      </c>
      <c r="C24" s="4">
        <v>41</v>
      </c>
      <c r="D24" s="5">
        <f t="shared" si="0"/>
        <v>240.325812248143</v>
      </c>
      <c r="E24">
        <f t="shared" si="1"/>
        <v>38.950386427178316</v>
      </c>
      <c r="M24">
        <f t="shared" si="2"/>
        <v>4.2009157978948695</v>
      </c>
    </row>
    <row r="25" spans="1:13" ht="17.25" thickBot="1" x14ac:dyDescent="0.3">
      <c r="A25" s="1">
        <v>25</v>
      </c>
      <c r="B25" s="2">
        <v>120</v>
      </c>
      <c r="C25" s="2">
        <v>41.5</v>
      </c>
      <c r="D25" s="5">
        <f t="shared" si="0"/>
        <v>235.325812248143</v>
      </c>
      <c r="E25">
        <f t="shared" si="1"/>
        <v>39.635480546853209</v>
      </c>
      <c r="M25">
        <f t="shared" si="2"/>
        <v>3.4764327911628077</v>
      </c>
    </row>
    <row r="26" spans="1:13" ht="17.25" thickBot="1" x14ac:dyDescent="0.3">
      <c r="A26" s="3">
        <v>26</v>
      </c>
      <c r="B26" s="4">
        <v>125</v>
      </c>
      <c r="C26" s="4">
        <v>42</v>
      </c>
      <c r="D26" s="5">
        <f t="shared" si="0"/>
        <v>230.325812248143</v>
      </c>
      <c r="E26">
        <f t="shared" si="1"/>
        <v>40.368349219556258</v>
      </c>
      <c r="M26">
        <f t="shared" si="2"/>
        <v>2.6622842693226727</v>
      </c>
    </row>
    <row r="27" spans="1:13" ht="17.25" thickBot="1" x14ac:dyDescent="0.3">
      <c r="A27" s="3">
        <v>27</v>
      </c>
      <c r="B27" s="4">
        <v>130</v>
      </c>
      <c r="C27" s="4">
        <v>44</v>
      </c>
      <c r="D27" s="5">
        <f t="shared" si="0"/>
        <v>225.325812248143</v>
      </c>
      <c r="E27">
        <f t="shared" si="1"/>
        <v>41.152323969893331</v>
      </c>
      <c r="M27">
        <f t="shared" si="2"/>
        <v>8.109258772444079</v>
      </c>
    </row>
    <row r="28" spans="1:13" ht="17.25" thickBot="1" x14ac:dyDescent="0.3">
      <c r="A28" s="3">
        <v>28</v>
      </c>
      <c r="B28" s="4">
        <v>135</v>
      </c>
      <c r="C28" s="4">
        <v>45</v>
      </c>
      <c r="D28" s="5">
        <f t="shared" si="0"/>
        <v>220.325812248143</v>
      </c>
      <c r="E28">
        <f t="shared" si="1"/>
        <v>41.990968643978235</v>
      </c>
      <c r="M28">
        <f t="shared" si="2"/>
        <v>9.0542697015221822</v>
      </c>
    </row>
    <row r="29" spans="1:13" ht="17.25" thickBot="1" x14ac:dyDescent="0.3">
      <c r="A29" s="3">
        <v>29</v>
      </c>
      <c r="B29" s="4">
        <v>140</v>
      </c>
      <c r="C29" s="4">
        <v>46.5</v>
      </c>
      <c r="D29" s="5">
        <f t="shared" si="0"/>
        <v>215.325812248143</v>
      </c>
      <c r="E29">
        <f t="shared" si="1"/>
        <v>42.88809561020841</v>
      </c>
      <c r="M29">
        <f t="shared" si="2"/>
        <v>13.045853320995759</v>
      </c>
    </row>
    <row r="30" spans="1:13" ht="17.25" thickBot="1" x14ac:dyDescent="0.3">
      <c r="A30" s="3">
        <v>30</v>
      </c>
      <c r="B30" s="4">
        <v>145</v>
      </c>
      <c r="C30" s="4">
        <v>48</v>
      </c>
      <c r="D30" s="5">
        <f t="shared" si="0"/>
        <v>210.325812248143</v>
      </c>
      <c r="E30">
        <f t="shared" si="1"/>
        <v>43.847783089790383</v>
      </c>
      <c r="M30">
        <f t="shared" si="2"/>
        <v>17.240905269430701</v>
      </c>
    </row>
    <row r="31" spans="1:13" ht="17.25" thickBot="1" x14ac:dyDescent="0.3">
      <c r="A31" s="3">
        <v>31</v>
      </c>
      <c r="B31" s="4">
        <v>150</v>
      </c>
      <c r="C31" s="4">
        <v>49.5</v>
      </c>
      <c r="D31" s="5">
        <f t="shared" si="0"/>
        <v>205.325812248143</v>
      </c>
      <c r="E31">
        <f t="shared" si="1"/>
        <v>44.874393695796932</v>
      </c>
      <c r="M31">
        <f t="shared" si="2"/>
        <v>21.39623368148316</v>
      </c>
    </row>
    <row r="32" spans="1:13" ht="17.25" thickBot="1" x14ac:dyDescent="0.3">
      <c r="A32" s="3">
        <v>32</v>
      </c>
      <c r="B32" s="4">
        <v>155</v>
      </c>
      <c r="C32" s="4">
        <v>49</v>
      </c>
      <c r="D32" s="5">
        <f t="shared" si="0"/>
        <v>200.325812248143</v>
      </c>
      <c r="E32">
        <f t="shared" si="1"/>
        <v>45.97259426503247</v>
      </c>
      <c r="M32">
        <f t="shared" si="2"/>
        <v>9.1651854841142928</v>
      </c>
    </row>
    <row r="33" spans="1:13" ht="17.25" thickBot="1" x14ac:dyDescent="0.3">
      <c r="A33" s="1">
        <v>33</v>
      </c>
      <c r="B33" s="2">
        <v>160</v>
      </c>
      <c r="C33" s="2">
        <v>50.5</v>
      </c>
      <c r="D33" s="5">
        <f t="shared" ref="D33:D59" si="3">$F$3-B33</f>
        <v>195.325812248143</v>
      </c>
      <c r="E33">
        <f t="shared" ref="E33:E64" si="4">$F$5 + ($K$6-$F$5) * (EXP($F$8 * D33))</f>
        <v>47.147377072859385</v>
      </c>
      <c r="M33">
        <f t="shared" si="2"/>
        <v>11.240080491588907</v>
      </c>
    </row>
    <row r="34" spans="1:13" ht="17.25" thickBot="1" x14ac:dyDescent="0.3">
      <c r="A34" s="3">
        <v>34</v>
      </c>
      <c r="B34" s="4">
        <v>165</v>
      </c>
      <c r="C34" s="4">
        <v>49.5</v>
      </c>
      <c r="D34" s="5">
        <f t="shared" si="3"/>
        <v>190.325812248143</v>
      </c>
      <c r="E34">
        <f t="shared" si="4"/>
        <v>48.404082527425288</v>
      </c>
      <c r="M34">
        <f t="shared" si="2"/>
        <v>1.2010351066945442</v>
      </c>
    </row>
    <row r="35" spans="1:13" ht="17.25" thickBot="1" x14ac:dyDescent="0.3">
      <c r="A35" s="3">
        <v>35</v>
      </c>
      <c r="B35" s="4">
        <v>170</v>
      </c>
      <c r="C35" s="4">
        <v>52</v>
      </c>
      <c r="D35" s="5">
        <f t="shared" si="3"/>
        <v>185.325812248143</v>
      </c>
      <c r="E35">
        <f t="shared" si="4"/>
        <v>49.748423446456151</v>
      </c>
      <c r="M35">
        <f t="shared" si="2"/>
        <v>5.0695969764683975</v>
      </c>
    </row>
    <row r="36" spans="1:13" ht="17.25" thickBot="1" x14ac:dyDescent="0.3">
      <c r="A36" s="3">
        <v>36</v>
      </c>
      <c r="B36" s="4">
        <v>175</v>
      </c>
      <c r="C36" s="4">
        <v>54.5</v>
      </c>
      <c r="D36" s="5">
        <f t="shared" si="3"/>
        <v>180.325812248143</v>
      </c>
      <c r="E36">
        <f t="shared" si="4"/>
        <v>51.186511026974387</v>
      </c>
      <c r="M36">
        <f t="shared" si="2"/>
        <v>10.979209174362333</v>
      </c>
    </row>
    <row r="37" spans="1:13" ht="17.25" thickBot="1" x14ac:dyDescent="0.3">
      <c r="A37" s="3">
        <v>37</v>
      </c>
      <c r="B37" s="4">
        <v>180</v>
      </c>
      <c r="C37" s="4">
        <v>57</v>
      </c>
      <c r="D37" s="5">
        <f t="shared" si="3"/>
        <v>175.325812248143</v>
      </c>
      <c r="E37">
        <f t="shared" si="4"/>
        <v>52.72488262599682</v>
      </c>
      <c r="M37">
        <f t="shared" si="2"/>
        <v>18.276628561503848</v>
      </c>
    </row>
    <row r="38" spans="1:13" ht="17.25" thickBot="1" x14ac:dyDescent="0.3">
      <c r="A38" s="3">
        <v>38</v>
      </c>
      <c r="B38" s="4">
        <v>185</v>
      </c>
      <c r="C38" s="4">
        <v>57.5</v>
      </c>
      <c r="D38" s="5">
        <f t="shared" si="3"/>
        <v>170.325812248143</v>
      </c>
      <c r="E38">
        <f t="shared" si="4"/>
        <v>54.370531478499956</v>
      </c>
      <c r="M38">
        <f t="shared" si="2"/>
        <v>9.7935732270596727</v>
      </c>
    </row>
    <row r="39" spans="1:13" ht="17.25" thickBot="1" x14ac:dyDescent="0.3">
      <c r="A39" s="3">
        <v>39</v>
      </c>
      <c r="B39" s="4">
        <v>190</v>
      </c>
      <c r="C39" s="4">
        <v>58</v>
      </c>
      <c r="D39" s="5">
        <f t="shared" si="3"/>
        <v>165.325812248143</v>
      </c>
      <c r="E39">
        <f t="shared" si="4"/>
        <v>56.130938487746477</v>
      </c>
      <c r="M39">
        <f t="shared" si="2"/>
        <v>3.4933909365874278</v>
      </c>
    </row>
    <row r="40" spans="1:13" ht="17.25" thickBot="1" x14ac:dyDescent="0.3">
      <c r="A40" s="3">
        <v>40</v>
      </c>
      <c r="B40" s="4">
        <v>195</v>
      </c>
      <c r="C40" s="4">
        <v>59.5</v>
      </c>
      <c r="D40" s="5">
        <f t="shared" si="3"/>
        <v>160.325812248143</v>
      </c>
      <c r="E40">
        <f t="shared" si="4"/>
        <v>58.014106232487698</v>
      </c>
      <c r="M40">
        <f t="shared" si="2"/>
        <v>2.2078802883319018</v>
      </c>
    </row>
    <row r="41" spans="1:13" ht="17.25" thickBot="1" x14ac:dyDescent="0.3">
      <c r="A41" s="3">
        <v>41</v>
      </c>
      <c r="B41" s="4">
        <v>200</v>
      </c>
      <c r="C41" s="4">
        <v>61.5</v>
      </c>
      <c r="D41" s="5">
        <f t="shared" si="3"/>
        <v>155.325812248143</v>
      </c>
      <c r="E41">
        <f t="shared" si="4"/>
        <v>60.028595345634074</v>
      </c>
      <c r="M41">
        <f t="shared" si="2"/>
        <v>2.1650316568897114</v>
      </c>
    </row>
    <row r="42" spans="1:13" ht="17.25" thickBot="1" x14ac:dyDescent="0.3">
      <c r="A42" s="3">
        <v>42</v>
      </c>
      <c r="B42" s="4">
        <v>205</v>
      </c>
      <c r="C42" s="4">
        <v>65</v>
      </c>
      <c r="D42" s="5">
        <f t="shared" si="3"/>
        <v>150.325812248143</v>
      </c>
      <c r="E42">
        <f t="shared" si="4"/>
        <v>62.183563429766693</v>
      </c>
      <c r="M42">
        <f t="shared" si="2"/>
        <v>7.9323149541475546</v>
      </c>
    </row>
    <row r="43" spans="1:13" ht="17.25" thickBot="1" x14ac:dyDescent="0.3">
      <c r="A43" s="3">
        <v>43</v>
      </c>
      <c r="B43" s="4">
        <v>210</v>
      </c>
      <c r="C43" s="4">
        <v>66.5</v>
      </c>
      <c r="D43" s="5">
        <f t="shared" si="3"/>
        <v>145.325812248143</v>
      </c>
      <c r="E43">
        <f t="shared" si="4"/>
        <v>64.48880668639417</v>
      </c>
      <c r="M43">
        <f t="shared" si="2"/>
        <v>4.0448985446927974</v>
      </c>
    </row>
    <row r="44" spans="1:13" ht="17.25" thickBot="1" x14ac:dyDescent="0.3">
      <c r="A44" s="3">
        <v>44</v>
      </c>
      <c r="B44" s="4">
        <v>215</v>
      </c>
      <c r="C44" s="4">
        <v>69</v>
      </c>
      <c r="D44" s="5">
        <f t="shared" si="3"/>
        <v>140.325812248143</v>
      </c>
      <c r="E44">
        <f t="shared" si="4"/>
        <v>66.954804448196484</v>
      </c>
      <c r="M44">
        <f t="shared" si="2"/>
        <v>4.1828248451168895</v>
      </c>
    </row>
    <row r="45" spans="1:13" ht="17.25" thickBot="1" x14ac:dyDescent="0.3">
      <c r="A45" s="3">
        <v>45</v>
      </c>
      <c r="B45" s="4">
        <v>220</v>
      </c>
      <c r="C45" s="4">
        <v>70</v>
      </c>
      <c r="D45" s="5">
        <f t="shared" si="3"/>
        <v>135.325812248143</v>
      </c>
      <c r="E45">
        <f t="shared" si="4"/>
        <v>69.592766816693199</v>
      </c>
      <c r="M45">
        <f t="shared" si="2"/>
        <v>0.16583886558619024</v>
      </c>
    </row>
    <row r="46" spans="1:13" ht="17.25" thickBot="1" x14ac:dyDescent="0.3">
      <c r="A46" s="3">
        <v>46</v>
      </c>
      <c r="B46" s="4">
        <v>225</v>
      </c>
      <c r="C46" s="4">
        <v>72</v>
      </c>
      <c r="D46" s="5">
        <f t="shared" si="3"/>
        <v>130.325812248143</v>
      </c>
      <c r="E46">
        <f t="shared" si="4"/>
        <v>72.414685621890627</v>
      </c>
      <c r="M46">
        <f t="shared" si="2"/>
        <v>0.17196416500281567</v>
      </c>
    </row>
    <row r="47" spans="1:13" ht="17.25" thickBot="1" x14ac:dyDescent="0.3">
      <c r="A47" s="3">
        <v>47</v>
      </c>
      <c r="B47" s="4">
        <v>230</v>
      </c>
      <c r="C47" s="4">
        <v>74</v>
      </c>
      <c r="D47" s="5">
        <f t="shared" si="3"/>
        <v>125.325812248143</v>
      </c>
      <c r="E47">
        <f t="shared" si="4"/>
        <v>75.433388935564096</v>
      </c>
      <c r="M47">
        <f t="shared" si="2"/>
        <v>2.0546038405975731</v>
      </c>
    </row>
    <row r="48" spans="1:13" ht="17.25" thickBot="1" x14ac:dyDescent="0.3">
      <c r="A48" s="3">
        <v>48</v>
      </c>
      <c r="B48" s="4">
        <v>235</v>
      </c>
      <c r="C48" s="4">
        <v>78</v>
      </c>
      <c r="D48" s="5">
        <f t="shared" si="3"/>
        <v>120.325812248143</v>
      </c>
      <c r="E48">
        <f t="shared" si="4"/>
        <v>78.662599385985104</v>
      </c>
      <c r="M48">
        <f t="shared" si="2"/>
        <v>0.43903794630783632</v>
      </c>
    </row>
    <row r="49" spans="1:13" ht="17.25" thickBot="1" x14ac:dyDescent="0.3">
      <c r="A49" s="1">
        <v>49</v>
      </c>
      <c r="B49" s="2">
        <v>240</v>
      </c>
      <c r="C49" s="2">
        <v>80</v>
      </c>
      <c r="D49" s="5">
        <f t="shared" si="3"/>
        <v>115.325812248143</v>
      </c>
      <c r="E49">
        <f t="shared" si="4"/>
        <v>82.116996539184854</v>
      </c>
      <c r="M49">
        <f t="shared" ref="M49:M54" si="5" xml:space="preserve"> 2 *(C49-E49) * (C49-E49)</f>
        <v>8.9633486938412936</v>
      </c>
    </row>
    <row r="50" spans="1:13" ht="17.25" thickBot="1" x14ac:dyDescent="0.3">
      <c r="A50" s="3">
        <v>50</v>
      </c>
      <c r="B50" s="4">
        <v>245</v>
      </c>
      <c r="C50" s="4">
        <v>83</v>
      </c>
      <c r="D50" s="5">
        <f t="shared" si="3"/>
        <v>110.325812248143</v>
      </c>
      <c r="E50">
        <f t="shared" si="4"/>
        <v>85.812283630330882</v>
      </c>
      <c r="M50">
        <f t="shared" si="5"/>
        <v>15.817878434854086</v>
      </c>
    </row>
    <row r="51" spans="1:13" ht="17.25" thickBot="1" x14ac:dyDescent="0.3">
      <c r="A51" s="3">
        <v>51</v>
      </c>
      <c r="B51" s="4">
        <v>250</v>
      </c>
      <c r="C51" s="4">
        <v>87</v>
      </c>
      <c r="D51" s="5">
        <f t="shared" si="3"/>
        <v>105.325812248143</v>
      </c>
      <c r="E51">
        <f t="shared" si="4"/>
        <v>89.765258948568928</v>
      </c>
      <c r="M51">
        <f t="shared" si="5"/>
        <v>15.293314105281063</v>
      </c>
    </row>
    <row r="52" spans="1:13" ht="17.25" thickBot="1" x14ac:dyDescent="0.3">
      <c r="A52" s="3">
        <v>52</v>
      </c>
      <c r="B52" s="4">
        <v>255</v>
      </c>
      <c r="C52" s="4">
        <v>91</v>
      </c>
      <c r="D52" s="5">
        <f t="shared" si="3"/>
        <v>100.325812248143</v>
      </c>
      <c r="E52">
        <f t="shared" si="4"/>
        <v>93.993892199836296</v>
      </c>
      <c r="M52">
        <f t="shared" si="5"/>
        <v>17.926781008481228</v>
      </c>
    </row>
    <row r="53" spans="1:13" ht="17.25" thickBot="1" x14ac:dyDescent="0.3">
      <c r="A53" s="3">
        <v>53</v>
      </c>
      <c r="B53" s="4">
        <v>260</v>
      </c>
      <c r="C53" s="4">
        <v>95</v>
      </c>
      <c r="D53" s="5">
        <f t="shared" si="3"/>
        <v>95.325812248142995</v>
      </c>
      <c r="E53">
        <f t="shared" si="4"/>
        <v>98.517406194781856</v>
      </c>
      <c r="M53">
        <f t="shared" si="5"/>
        <v>24.744292678179548</v>
      </c>
    </row>
    <row r="54" spans="1:13" ht="17.25" thickBot="1" x14ac:dyDescent="0.3">
      <c r="A54" s="3">
        <v>54</v>
      </c>
      <c r="B54" s="4">
        <v>265</v>
      </c>
      <c r="C54" s="4">
        <v>100</v>
      </c>
      <c r="D54" s="5">
        <f t="shared" si="3"/>
        <v>90.325812248142995</v>
      </c>
      <c r="E54">
        <f t="shared" si="4"/>
        <v>103.35636423313515</v>
      </c>
      <c r="M54">
        <f t="shared" si="5"/>
        <v>22.530361730937848</v>
      </c>
    </row>
    <row r="55" spans="1:13" ht="17.25" thickBot="1" x14ac:dyDescent="0.3">
      <c r="A55" s="3">
        <v>55</v>
      </c>
      <c r="B55" s="4">
        <v>270</v>
      </c>
      <c r="C55" s="4">
        <v>105.5</v>
      </c>
      <c r="D55" s="5">
        <f t="shared" si="3"/>
        <v>85.325812248142995</v>
      </c>
      <c r="E55">
        <f t="shared" si="4"/>
        <v>108.53276358176272</v>
      </c>
      <c r="M55">
        <f xml:space="preserve"> 3 *(C55-E55) * (C55-E55)</f>
        <v>27.592964828598774</v>
      </c>
    </row>
    <row r="56" spans="1:13" ht="17.25" thickBot="1" x14ac:dyDescent="0.3">
      <c r="A56" s="3">
        <v>56</v>
      </c>
      <c r="B56" s="4">
        <v>275</v>
      </c>
      <c r="C56" s="4">
        <v>111</v>
      </c>
      <c r="D56" s="5">
        <f t="shared" si="3"/>
        <v>80.325812248142995</v>
      </c>
      <c r="E56">
        <f t="shared" si="4"/>
        <v>114.07013547135041</v>
      </c>
      <c r="M56">
        <f xml:space="preserve"> 3 *(C56-E56) * (C56-E56)</f>
        <v>28.277195437332043</v>
      </c>
    </row>
    <row r="57" spans="1:13" ht="17.25" thickBot="1" x14ac:dyDescent="0.3">
      <c r="A57" s="3">
        <v>57</v>
      </c>
      <c r="B57" s="4">
        <v>280</v>
      </c>
      <c r="C57" s="4">
        <v>119</v>
      </c>
      <c r="D57" s="5">
        <f t="shared" si="3"/>
        <v>75.325812248142995</v>
      </c>
      <c r="E57">
        <f t="shared" si="4"/>
        <v>119.99365206628349</v>
      </c>
      <c r="M57">
        <f xml:space="preserve"> 3 *(C57-E57) * (C57-E57)</f>
        <v>2.9620332864883356</v>
      </c>
    </row>
    <row r="58" spans="1:13" ht="17.25" thickBot="1" x14ac:dyDescent="0.3">
      <c r="A58" s="3">
        <v>58</v>
      </c>
      <c r="B58" s="4">
        <v>285</v>
      </c>
      <c r="C58" s="4">
        <v>127</v>
      </c>
      <c r="D58" s="5">
        <f t="shared" si="3"/>
        <v>70.325812248142995</v>
      </c>
      <c r="E58">
        <f t="shared" si="4"/>
        <v>126.33024089399538</v>
      </c>
      <c r="M58">
        <f xml:space="preserve"> 3 *(C58-E58) * (C58-E58)</f>
        <v>1.3457317802283206</v>
      </c>
    </row>
    <row r="59" spans="1:13" ht="17.25" thickBot="1" x14ac:dyDescent="0.3">
      <c r="A59" s="3">
        <v>59</v>
      </c>
      <c r="B59" s="4">
        <v>290</v>
      </c>
      <c r="C59" s="4">
        <v>140</v>
      </c>
      <c r="D59" s="5">
        <f t="shared" si="3"/>
        <v>65.325812248142995</v>
      </c>
      <c r="E59">
        <f t="shared" si="4"/>
        <v>133.10870725396632</v>
      </c>
      <c r="M59">
        <f xml:space="preserve"> 4 *(C59-E59) * (C59-E59)</f>
        <v>189.95966284614593</v>
      </c>
    </row>
  </sheetData>
  <scenarios current="0">
    <scenario name="Sterzhen" count="3" user="Vova" comment="Автор: Vova , 2/16/2020">
      <inputCells r="F3" val="500" numFmtId="2"/>
      <inputCells r="F5" val="34.9995923365626" numFmtId="2"/>
      <inputCells r="F8" val="0.000901578762450987" numFmtId="2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</dc:creator>
  <cp:lastModifiedBy>Vova</cp:lastModifiedBy>
  <dcterms:created xsi:type="dcterms:W3CDTF">2020-02-16T19:46:29Z</dcterms:created>
  <dcterms:modified xsi:type="dcterms:W3CDTF">2020-03-01T15:59:05Z</dcterms:modified>
</cp:coreProperties>
</file>