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\Dropbox\Public\MyData\Datasets\Election_Results\"/>
    </mc:Choice>
  </mc:AlternateContent>
  <xr:revisionPtr revIDLastSave="0" documentId="13_ncr:1_{FFB6210B-D59C-43B7-8524-499DF4E3CB59}" xr6:coauthVersionLast="45" xr6:coauthVersionMax="45" xr10:uidLastSave="{00000000-0000-0000-0000-000000000000}"/>
  <bookViews>
    <workbookView xWindow="-276" yWindow="384" windowWidth="22788" windowHeight="11808" activeTab="5" xr2:uid="{BC1469EC-111D-46A2-8483-D7126A20285D}"/>
  </bookViews>
  <sheets>
    <sheet name="2018_by_state" sheetId="4" r:id="rId1"/>
    <sheet name="2016_by_state" sheetId="1" r:id="rId2"/>
    <sheet name="2012_by_state" sheetId="2" r:id="rId3"/>
    <sheet name="2008_by_state" sheetId="3" r:id="rId4"/>
    <sheet name="2004_by_state" sheetId="6" r:id="rId5"/>
    <sheet name="2000_by_state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2" i="6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T13" i="1" l="1"/>
  <c r="T6" i="1"/>
  <c r="T21" i="1"/>
  <c r="T22" i="1"/>
  <c r="T53" i="1"/>
  <c r="T41" i="1"/>
  <c r="T16" i="1"/>
  <c r="T54" i="1"/>
  <c r="T46" i="1"/>
  <c r="T24" i="1"/>
  <c r="T38" i="1"/>
  <c r="T8" i="1"/>
  <c r="T10" i="1"/>
  <c r="T44" i="1"/>
  <c r="T39" i="1"/>
  <c r="T52" i="1"/>
  <c r="T7" i="1"/>
  <c r="T23" i="1"/>
  <c r="T40" i="1"/>
  <c r="T27" i="1"/>
  <c r="T37" i="1"/>
  <c r="T26" i="1"/>
  <c r="T45" i="1"/>
  <c r="T55" i="1"/>
  <c r="T11" i="1"/>
  <c r="T35" i="1"/>
  <c r="T5" i="1"/>
  <c r="T31" i="1"/>
  <c r="T12" i="1"/>
  <c r="T42" i="1"/>
  <c r="T50" i="1"/>
  <c r="T14" i="1"/>
  <c r="T25" i="1"/>
  <c r="T47" i="1"/>
  <c r="T2" i="1"/>
  <c r="T29" i="1"/>
  <c r="T51" i="1"/>
  <c r="T28" i="1"/>
  <c r="T17" i="1"/>
  <c r="T20" i="1"/>
  <c r="T30" i="1"/>
  <c r="T18" i="1"/>
  <c r="T34" i="1"/>
  <c r="T33" i="1"/>
  <c r="T49" i="1"/>
  <c r="T4" i="1"/>
  <c r="T3" i="1"/>
  <c r="T48" i="1"/>
  <c r="T19" i="1"/>
  <c r="T15" i="1"/>
  <c r="T32" i="1"/>
  <c r="T43" i="1"/>
  <c r="T56" i="1"/>
  <c r="T57" i="1"/>
  <c r="T36" i="1"/>
  <c r="T9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2" i="4"/>
  <c r="G58" i="4"/>
  <c r="F5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2" i="4"/>
  <c r="E58" i="4"/>
  <c r="D58" i="4"/>
  <c r="C58" i="4"/>
  <c r="C27" i="4"/>
  <c r="M35" i="2" l="1"/>
  <c r="M36" i="2"/>
  <c r="M34" i="2"/>
  <c r="M25" i="2"/>
  <c r="M24" i="2"/>
  <c r="L35" i="2"/>
  <c r="L36" i="2"/>
  <c r="L34" i="2"/>
  <c r="L25" i="2"/>
  <c r="L24" i="2"/>
  <c r="K13" i="2"/>
  <c r="J25" i="2"/>
  <c r="K25" i="2" s="1"/>
  <c r="J34" i="2"/>
  <c r="K34" i="2" s="1"/>
  <c r="J35" i="2"/>
  <c r="K35" i="2" s="1"/>
  <c r="J36" i="2"/>
  <c r="K36" i="2" s="1"/>
  <c r="J24" i="2"/>
  <c r="K24" i="2" s="1"/>
</calcChain>
</file>

<file path=xl/sharedStrings.xml><?xml version="1.0" encoding="utf-8"?>
<sst xmlns="http://schemas.openxmlformats.org/spreadsheetml/2006/main" count="914" uniqueCount="294">
  <si>
    <t>Source(s)</t>
  </si>
  <si>
    <t>Alabama</t>
  </si>
  <si>
    <t>WTA</t>
  </si>
  <si>
    <t>AL</t>
  </si>
  <si>
    <t>[389]</t>
  </si>
  <si>
    <t>Alaska</t>
  </si>
  <si>
    <t>AK</t>
  </si>
  <si>
    <t>[390]</t>
  </si>
  <si>
    <t>Arizona</t>
  </si>
  <si>
    <t>AZ</t>
  </si>
  <si>
    <t>[391]</t>
  </si>
  <si>
    <t>Arkansas</t>
  </si>
  <si>
    <t>AR</t>
  </si>
  <si>
    <t>[392]</t>
  </si>
  <si>
    <t>California</t>
  </si>
  <si>
    <t>CA</t>
  </si>
  <si>
    <t>[393]</t>
  </si>
  <si>
    <t>Colorado</t>
  </si>
  <si>
    <t>CO</t>
  </si>
  <si>
    <t>[394]</t>
  </si>
  <si>
    <t>Connecticut</t>
  </si>
  <si>
    <t>CT</t>
  </si>
  <si>
    <t>[395]</t>
  </si>
  <si>
    <t>Delaware</t>
  </si>
  <si>
    <t>DE</t>
  </si>
  <si>
    <t>[396][397]</t>
  </si>
  <si>
    <t>District of Columbia</t>
  </si>
  <si>
    <t>DC</t>
  </si>
  <si>
    <t>[398]</t>
  </si>
  <si>
    <t>Florida</t>
  </si>
  <si>
    <t>FL</t>
  </si>
  <si>
    <t>[399]</t>
  </si>
  <si>
    <t>Georgia</t>
  </si>
  <si>
    <t>GA</t>
  </si>
  <si>
    <t>[400][401]</t>
  </si>
  <si>
    <t>Hawaii</t>
  </si>
  <si>
    <t>HI</t>
  </si>
  <si>
    <t>[402]</t>
  </si>
  <si>
    <t>Idaho</t>
  </si>
  <si>
    <t>ID</t>
  </si>
  <si>
    <t>[403]</t>
  </si>
  <si>
    <t>Illinois</t>
  </si>
  <si>
    <t>IL</t>
  </si>
  <si>
    <t>[404]</t>
  </si>
  <si>
    <t>Indiana</t>
  </si>
  <si>
    <t>IN</t>
  </si>
  <si>
    <t>[405]</t>
  </si>
  <si>
    <t>Iowa</t>
  </si>
  <si>
    <t>IA</t>
  </si>
  <si>
    <t>[406]</t>
  </si>
  <si>
    <t>Kansas</t>
  </si>
  <si>
    <t>KS</t>
  </si>
  <si>
    <t>[407]</t>
  </si>
  <si>
    <t>Kentucky</t>
  </si>
  <si>
    <t>KY</t>
  </si>
  <si>
    <t>[408]</t>
  </si>
  <si>
    <t>Louisiana</t>
  </si>
  <si>
    <t>LA</t>
  </si>
  <si>
    <t>[409]</t>
  </si>
  <si>
    <t>Maine (at-lg)</t>
  </si>
  <si>
    <t>WTA[a]</t>
  </si>
  <si>
    <t>[410][411]</t>
  </si>
  <si>
    <t>Maine, 1st</t>
  </si>
  <si>
    <t>CD[a]</t>
  </si>
  <si>
    <t>ME-1</t>
  </si>
  <si>
    <t>Maine, 2nd</t>
  </si>
  <si>
    <t>ME-2</t>
  </si>
  <si>
    <t>Maryland</t>
  </si>
  <si>
    <t>MD</t>
  </si>
  <si>
    <t>[412]</t>
  </si>
  <si>
    <t>Massachusetts</t>
  </si>
  <si>
    <t>MA</t>
  </si>
  <si>
    <t>[413]</t>
  </si>
  <si>
    <t>Michigan</t>
  </si>
  <si>
    <t>MI</t>
  </si>
  <si>
    <t>[414]</t>
  </si>
  <si>
    <t>Minnesota</t>
  </si>
  <si>
    <t>MN</t>
  </si>
  <si>
    <t>[415]</t>
  </si>
  <si>
    <t>Mississippi</t>
  </si>
  <si>
    <t>MS</t>
  </si>
  <si>
    <t>[416]</t>
  </si>
  <si>
    <t>Missouri</t>
  </si>
  <si>
    <t>MO</t>
  </si>
  <si>
    <t>[417]</t>
  </si>
  <si>
    <t>Montana</t>
  </si>
  <si>
    <t>MT</t>
  </si>
  <si>
    <t>[418][419]</t>
  </si>
  <si>
    <t>Nebraska (at-lg)</t>
  </si>
  <si>
    <t>[420]</t>
  </si>
  <si>
    <t>Nebraska, 1st</t>
  </si>
  <si>
    <t>CD</t>
  </si>
  <si>
    <t>NE-1</t>
  </si>
  <si>
    <t>Nebraska, 2nd</t>
  </si>
  <si>
    <t>NE-2</t>
  </si>
  <si>
    <t>Nebraska, 3rd</t>
  </si>
  <si>
    <t>NE-3</t>
  </si>
  <si>
    <t>Nevada</t>
  </si>
  <si>
    <t>NV</t>
  </si>
  <si>
    <t>[421]</t>
  </si>
  <si>
    <t>New Hampshire</t>
  </si>
  <si>
    <t>NH</t>
  </si>
  <si>
    <t>[422]</t>
  </si>
  <si>
    <t>New Jersey</t>
  </si>
  <si>
    <t>NJ</t>
  </si>
  <si>
    <t>[423]</t>
  </si>
  <si>
    <t>New Mexico</t>
  </si>
  <si>
    <t>NM</t>
  </si>
  <si>
    <t>[424]</t>
  </si>
  <si>
    <t>New York</t>
  </si>
  <si>
    <t>NY</t>
  </si>
  <si>
    <t>[425]</t>
  </si>
  <si>
    <t>North Carolina</t>
  </si>
  <si>
    <t>NC</t>
  </si>
  <si>
    <t>[426]</t>
  </si>
  <si>
    <t>North Dakota</t>
  </si>
  <si>
    <t>ND</t>
  </si>
  <si>
    <t>[427]</t>
  </si>
  <si>
    <t>Ohio</t>
  </si>
  <si>
    <t>OH</t>
  </si>
  <si>
    <t>[428]</t>
  </si>
  <si>
    <t>Oklahoma</t>
  </si>
  <si>
    <t>N/A</t>
  </si>
  <si>
    <t>OK</t>
  </si>
  <si>
    <t>[429]</t>
  </si>
  <si>
    <t>Oregon</t>
  </si>
  <si>
    <t>OR</t>
  </si>
  <si>
    <t>[430]</t>
  </si>
  <si>
    <t>Pennsylvania</t>
  </si>
  <si>
    <t>PA</t>
  </si>
  <si>
    <t>[431]</t>
  </si>
  <si>
    <t>Rhode Island</t>
  </si>
  <si>
    <t>RI</t>
  </si>
  <si>
    <t>[432]</t>
  </si>
  <si>
    <t>South Carolina</t>
  </si>
  <si>
    <t>SC</t>
  </si>
  <si>
    <t>[433]</t>
  </si>
  <si>
    <t>South Dakota</t>
  </si>
  <si>
    <t>SD</t>
  </si>
  <si>
    <t>[434]</t>
  </si>
  <si>
    <t>Tennessee</t>
  </si>
  <si>
    <t>TN</t>
  </si>
  <si>
    <t>[435]</t>
  </si>
  <si>
    <t>Texas</t>
  </si>
  <si>
    <t>TX</t>
  </si>
  <si>
    <t>[436]</t>
  </si>
  <si>
    <t>Utah</t>
  </si>
  <si>
    <t>UT</t>
  </si>
  <si>
    <t>[437]</t>
  </si>
  <si>
    <t>Vermont</t>
  </si>
  <si>
    <t>VT</t>
  </si>
  <si>
    <t>[438]</t>
  </si>
  <si>
    <t>Virginia</t>
  </si>
  <si>
    <t>VA</t>
  </si>
  <si>
    <t>[439]</t>
  </si>
  <si>
    <t>Washington</t>
  </si>
  <si>
    <t>WA</t>
  </si>
  <si>
    <t>[440]</t>
  </si>
  <si>
    <t>West Virginia</t>
  </si>
  <si>
    <t>WV</t>
  </si>
  <si>
    <t>[441]</t>
  </si>
  <si>
    <t>Wisconsin</t>
  </si>
  <si>
    <t>WI</t>
  </si>
  <si>
    <t>[442]</t>
  </si>
  <si>
    <t>Wyoming</t>
  </si>
  <si>
    <t>WY</t>
  </si>
  <si>
    <t>[443]</t>
  </si>
  <si>
    <t>U.S. total</t>
  </si>
  <si>
    <t>US</t>
  </si>
  <si>
    <t>PVI</t>
  </si>
  <si>
    <t>clinton_votes</t>
  </si>
  <si>
    <t>clinton_prc</t>
  </si>
  <si>
    <t>trump_votes</t>
  </si>
  <si>
    <t>trump_prc</t>
  </si>
  <si>
    <t>johnson_votes</t>
  </si>
  <si>
    <t>johnson_prc</t>
  </si>
  <si>
    <t>stein_votes</t>
  </si>
  <si>
    <t>stein_prc</t>
  </si>
  <si>
    <t>McMullin_votes</t>
  </si>
  <si>
    <t>McMullin_prc</t>
  </si>
  <si>
    <t>others_votes</t>
  </si>
  <si>
    <t>others_prc</t>
  </si>
  <si>
    <t>margin_votes</t>
  </si>
  <si>
    <t>margin_prc</t>
  </si>
  <si>
    <t>total_votes</t>
  </si>
  <si>
    <t>state_or_district</t>
  </si>
  <si>
    <t>electoral_method</t>
  </si>
  <si>
    <t>electoral_votes</t>
  </si>
  <si>
    <t>ME</t>
  </si>
  <si>
    <t>NE</t>
  </si>
  <si>
    <r>
      <t> </t>
    </r>
    <r>
      <rPr>
        <sz val="8"/>
        <color rgb="FF0B0080"/>
        <rFont val="Arial"/>
        <family val="2"/>
      </rPr>
      <t>Alabama</t>
    </r>
  </si>
  <si>
    <r>
      <t> </t>
    </r>
    <r>
      <rPr>
        <sz val="8"/>
        <color rgb="FF0B0080"/>
        <rFont val="Arial"/>
        <family val="2"/>
      </rPr>
      <t>Alaska</t>
    </r>
  </si>
  <si>
    <r>
      <t> </t>
    </r>
    <r>
      <rPr>
        <sz val="8"/>
        <color rgb="FF0B0080"/>
        <rFont val="Arial"/>
        <family val="2"/>
      </rPr>
      <t>Arizona</t>
    </r>
  </si>
  <si>
    <r>
      <t> </t>
    </r>
    <r>
      <rPr>
        <sz val="8"/>
        <color rgb="FF0B0080"/>
        <rFont val="Arial"/>
        <family val="2"/>
      </rPr>
      <t>Arkansas</t>
    </r>
  </si>
  <si>
    <r>
      <t> </t>
    </r>
    <r>
      <rPr>
        <sz val="8"/>
        <color rgb="FF0B0080"/>
        <rFont val="Arial"/>
        <family val="2"/>
      </rPr>
      <t>California</t>
    </r>
  </si>
  <si>
    <r>
      <t> </t>
    </r>
    <r>
      <rPr>
        <sz val="8"/>
        <color rgb="FF0B0080"/>
        <rFont val="Arial"/>
        <family val="2"/>
      </rPr>
      <t>Colorado</t>
    </r>
  </si>
  <si>
    <r>
      <t> </t>
    </r>
    <r>
      <rPr>
        <sz val="8"/>
        <color rgb="FF0B0080"/>
        <rFont val="Arial"/>
        <family val="2"/>
      </rPr>
      <t>Connecticut</t>
    </r>
  </si>
  <si>
    <r>
      <t> </t>
    </r>
    <r>
      <rPr>
        <sz val="8"/>
        <color rgb="FF0B0080"/>
        <rFont val="Arial"/>
        <family val="2"/>
      </rPr>
      <t>Delaware</t>
    </r>
  </si>
  <si>
    <r>
      <t> </t>
    </r>
    <r>
      <rPr>
        <sz val="8"/>
        <color rgb="FF0B0080"/>
        <rFont val="Arial"/>
        <family val="2"/>
      </rPr>
      <t>District of Columbia</t>
    </r>
  </si>
  <si>
    <r>
      <t> </t>
    </r>
    <r>
      <rPr>
        <sz val="8"/>
        <color rgb="FF0B0080"/>
        <rFont val="Arial"/>
        <family val="2"/>
      </rPr>
      <t>Florida</t>
    </r>
  </si>
  <si>
    <r>
      <t> </t>
    </r>
    <r>
      <rPr>
        <sz val="8"/>
        <color rgb="FF0B0080"/>
        <rFont val="Arial"/>
        <family val="2"/>
      </rPr>
      <t>Georgia</t>
    </r>
  </si>
  <si>
    <r>
      <t> </t>
    </r>
    <r>
      <rPr>
        <sz val="8"/>
        <color rgb="FF0B0080"/>
        <rFont val="Arial"/>
        <family val="2"/>
      </rPr>
      <t>Hawaii</t>
    </r>
  </si>
  <si>
    <r>
      <t> </t>
    </r>
    <r>
      <rPr>
        <sz val="8"/>
        <color rgb="FF0B0080"/>
        <rFont val="Arial"/>
        <family val="2"/>
      </rPr>
      <t>Idaho</t>
    </r>
  </si>
  <si>
    <r>
      <t> </t>
    </r>
    <r>
      <rPr>
        <sz val="8"/>
        <color rgb="FF0B0080"/>
        <rFont val="Arial"/>
        <family val="2"/>
      </rPr>
      <t>Illinois</t>
    </r>
  </si>
  <si>
    <r>
      <t> </t>
    </r>
    <r>
      <rPr>
        <sz val="8"/>
        <color rgb="FF0B0080"/>
        <rFont val="Arial"/>
        <family val="2"/>
      </rPr>
      <t>Indiana</t>
    </r>
  </si>
  <si>
    <r>
      <t> </t>
    </r>
    <r>
      <rPr>
        <sz val="8"/>
        <color rgb="FF0B0080"/>
        <rFont val="Arial"/>
        <family val="2"/>
      </rPr>
      <t>Iowa</t>
    </r>
  </si>
  <si>
    <r>
      <t> </t>
    </r>
    <r>
      <rPr>
        <sz val="8"/>
        <color rgb="FF0B0080"/>
        <rFont val="Arial"/>
        <family val="2"/>
      </rPr>
      <t>Kansas</t>
    </r>
  </si>
  <si>
    <r>
      <t> </t>
    </r>
    <r>
      <rPr>
        <sz val="8"/>
        <color rgb="FF0B0080"/>
        <rFont val="Arial"/>
        <family val="2"/>
      </rPr>
      <t>Kentucky</t>
    </r>
  </si>
  <si>
    <r>
      <t> </t>
    </r>
    <r>
      <rPr>
        <sz val="8"/>
        <color rgb="FF0B0080"/>
        <rFont val="Arial"/>
        <family val="2"/>
      </rPr>
      <t>Louisiana</t>
    </r>
  </si>
  <si>
    <r>
      <t> </t>
    </r>
    <r>
      <rPr>
        <sz val="8"/>
        <color rgb="FF0B0080"/>
        <rFont val="Arial"/>
        <family val="2"/>
      </rPr>
      <t>Maryland</t>
    </r>
  </si>
  <si>
    <r>
      <t> </t>
    </r>
    <r>
      <rPr>
        <sz val="8"/>
        <color rgb="FF0B0080"/>
        <rFont val="Arial"/>
        <family val="2"/>
      </rPr>
      <t>Massachusetts</t>
    </r>
  </si>
  <si>
    <r>
      <t> </t>
    </r>
    <r>
      <rPr>
        <sz val="8"/>
        <color rgb="FF0B0080"/>
        <rFont val="Arial"/>
        <family val="2"/>
      </rPr>
      <t>Michigan</t>
    </r>
  </si>
  <si>
    <r>
      <t> </t>
    </r>
    <r>
      <rPr>
        <sz val="8"/>
        <color rgb="FF0B0080"/>
        <rFont val="Arial"/>
        <family val="2"/>
      </rPr>
      <t>Minnesota</t>
    </r>
  </si>
  <si>
    <r>
      <t> </t>
    </r>
    <r>
      <rPr>
        <sz val="8"/>
        <color rgb="FF0B0080"/>
        <rFont val="Arial"/>
        <family val="2"/>
      </rPr>
      <t>Mississippi</t>
    </r>
  </si>
  <si>
    <r>
      <t> </t>
    </r>
    <r>
      <rPr>
        <sz val="8"/>
        <color rgb="FF0B0080"/>
        <rFont val="Arial"/>
        <family val="2"/>
      </rPr>
      <t>Missouri</t>
    </r>
  </si>
  <si>
    <r>
      <t> </t>
    </r>
    <r>
      <rPr>
        <sz val="8"/>
        <color rgb="FF0B0080"/>
        <rFont val="Arial"/>
        <family val="2"/>
      </rPr>
      <t>Montana</t>
    </r>
  </si>
  <si>
    <r>
      <t> </t>
    </r>
    <r>
      <rPr>
        <sz val="8"/>
        <color rgb="FF0B0080"/>
        <rFont val="Arial"/>
        <family val="2"/>
      </rPr>
      <t>Nevada</t>
    </r>
  </si>
  <si>
    <r>
      <t> </t>
    </r>
    <r>
      <rPr>
        <sz val="8"/>
        <color rgb="FF0B0080"/>
        <rFont val="Arial"/>
        <family val="2"/>
      </rPr>
      <t>New Hampshire</t>
    </r>
  </si>
  <si>
    <r>
      <t> </t>
    </r>
    <r>
      <rPr>
        <sz val="8"/>
        <color rgb="FF0B0080"/>
        <rFont val="Arial"/>
        <family val="2"/>
      </rPr>
      <t>New Jersey</t>
    </r>
    <r>
      <rPr>
        <vertAlign val="superscript"/>
        <sz val="7"/>
        <color rgb="FF0B0080"/>
        <rFont val="Arial"/>
        <family val="2"/>
      </rPr>
      <t>[113]</t>
    </r>
  </si>
  <si>
    <r>
      <t> </t>
    </r>
    <r>
      <rPr>
        <sz val="8"/>
        <color rgb="FF0B0080"/>
        <rFont val="Arial"/>
        <family val="2"/>
      </rPr>
      <t>New Mexico</t>
    </r>
  </si>
  <si>
    <r>
      <t> </t>
    </r>
    <r>
      <rPr>
        <sz val="8"/>
        <color rgb="FF0B0080"/>
        <rFont val="Arial"/>
        <family val="2"/>
      </rPr>
      <t>New York</t>
    </r>
    <r>
      <rPr>
        <vertAlign val="superscript"/>
        <sz val="7"/>
        <color rgb="FF0B0080"/>
        <rFont val="Arial"/>
        <family val="2"/>
      </rPr>
      <t>[114]</t>
    </r>
  </si>
  <si>
    <r>
      <t> </t>
    </r>
    <r>
      <rPr>
        <sz val="8"/>
        <color rgb="FF0B0080"/>
        <rFont val="Arial"/>
        <family val="2"/>
      </rPr>
      <t>North Carolina</t>
    </r>
  </si>
  <si>
    <r>
      <t> </t>
    </r>
    <r>
      <rPr>
        <sz val="8"/>
        <color rgb="FF0B0080"/>
        <rFont val="Arial"/>
        <family val="2"/>
      </rPr>
      <t>North Dakota</t>
    </r>
  </si>
  <si>
    <r>
      <t> </t>
    </r>
    <r>
      <rPr>
        <sz val="8"/>
        <color rgb="FF0B0080"/>
        <rFont val="Arial"/>
        <family val="2"/>
      </rPr>
      <t>Ohio</t>
    </r>
    <r>
      <rPr>
        <vertAlign val="superscript"/>
        <sz val="7"/>
        <color rgb="FF0B0080"/>
        <rFont val="Arial"/>
        <family val="2"/>
      </rPr>
      <t>[115]</t>
    </r>
  </si>
  <si>
    <r>
      <t> </t>
    </r>
    <r>
      <rPr>
        <sz val="8"/>
        <color rgb="FF0B0080"/>
        <rFont val="Arial"/>
        <family val="2"/>
      </rPr>
      <t>Oklahoma</t>
    </r>
  </si>
  <si>
    <r>
      <t> </t>
    </r>
    <r>
      <rPr>
        <sz val="8"/>
        <color rgb="FF0B0080"/>
        <rFont val="Arial"/>
        <family val="2"/>
      </rPr>
      <t>Oregon</t>
    </r>
  </si>
  <si>
    <r>
      <t> </t>
    </r>
    <r>
      <rPr>
        <sz val="8"/>
        <color rgb="FF0B0080"/>
        <rFont val="Arial"/>
        <family val="2"/>
      </rPr>
      <t>Pennsylvania</t>
    </r>
  </si>
  <si>
    <r>
      <t> </t>
    </r>
    <r>
      <rPr>
        <sz val="8"/>
        <color rgb="FF0B0080"/>
        <rFont val="Arial"/>
        <family val="2"/>
      </rPr>
      <t>Rhode Island</t>
    </r>
  </si>
  <si>
    <r>
      <t> </t>
    </r>
    <r>
      <rPr>
        <sz val="8"/>
        <color rgb="FF0B0080"/>
        <rFont val="Arial"/>
        <family val="2"/>
      </rPr>
      <t>South Carolina</t>
    </r>
  </si>
  <si>
    <r>
      <t> </t>
    </r>
    <r>
      <rPr>
        <sz val="8"/>
        <color rgb="FF0B0080"/>
        <rFont val="Arial"/>
        <family val="2"/>
      </rPr>
      <t>South Dakota</t>
    </r>
  </si>
  <si>
    <r>
      <t> </t>
    </r>
    <r>
      <rPr>
        <sz val="8"/>
        <color rgb="FF0B0080"/>
        <rFont val="Arial"/>
        <family val="2"/>
      </rPr>
      <t>Tennessee</t>
    </r>
  </si>
  <si>
    <r>
      <t> </t>
    </r>
    <r>
      <rPr>
        <sz val="8"/>
        <color rgb="FF0B0080"/>
        <rFont val="Arial"/>
        <family val="2"/>
      </rPr>
      <t>Texas</t>
    </r>
  </si>
  <si>
    <r>
      <t> </t>
    </r>
    <r>
      <rPr>
        <sz val="8"/>
        <color rgb="FF0B0080"/>
        <rFont val="Arial"/>
        <family val="2"/>
      </rPr>
      <t>Utah</t>
    </r>
  </si>
  <si>
    <r>
      <t> </t>
    </r>
    <r>
      <rPr>
        <sz val="8"/>
        <color rgb="FF0B0080"/>
        <rFont val="Arial"/>
        <family val="2"/>
      </rPr>
      <t>Vermont</t>
    </r>
  </si>
  <si>
    <r>
      <t> </t>
    </r>
    <r>
      <rPr>
        <sz val="8"/>
        <color rgb="FF0B0080"/>
        <rFont val="Arial"/>
        <family val="2"/>
      </rPr>
      <t>Virginia</t>
    </r>
  </si>
  <si>
    <r>
      <t> </t>
    </r>
    <r>
      <rPr>
        <sz val="8"/>
        <color rgb="FF0B0080"/>
        <rFont val="Arial"/>
        <family val="2"/>
      </rPr>
      <t>Washington</t>
    </r>
  </si>
  <si>
    <r>
      <t> </t>
    </r>
    <r>
      <rPr>
        <sz val="8"/>
        <color rgb="FF0B0080"/>
        <rFont val="Arial"/>
        <family val="2"/>
      </rPr>
      <t>West Virginia</t>
    </r>
  </si>
  <si>
    <r>
      <t> </t>
    </r>
    <r>
      <rPr>
        <sz val="8"/>
        <color rgb="FF0B0080"/>
        <rFont val="Arial"/>
        <family val="2"/>
      </rPr>
      <t>Wisconsin</t>
    </r>
    <r>
      <rPr>
        <vertAlign val="superscript"/>
        <sz val="7"/>
        <color rgb="FF0B0080"/>
        <rFont val="Arial"/>
        <family val="2"/>
      </rPr>
      <t>[116]</t>
    </r>
  </si>
  <si>
    <r>
      <t> </t>
    </r>
    <r>
      <rPr>
        <sz val="8"/>
        <color rgb="FF0B0080"/>
        <rFont val="Arial"/>
        <family val="2"/>
      </rPr>
      <t>Wyoming</t>
    </r>
  </si>
  <si>
    <t>U.S. Total</t>
  </si>
  <si>
    <r>
      <t> </t>
    </r>
    <r>
      <rPr>
        <sz val="8"/>
        <color rgb="FF0B0080"/>
        <rFont val="Arial"/>
        <family val="2"/>
      </rPr>
      <t>Nebraska</t>
    </r>
  </si>
  <si>
    <r>
      <t> </t>
    </r>
    <r>
      <rPr>
        <sz val="8"/>
        <color rgb="FF0B0080"/>
        <rFont val="Arial"/>
        <family val="2"/>
      </rPr>
      <t>Maine</t>
    </r>
  </si>
  <si>
    <t>obama_votes</t>
  </si>
  <si>
    <t>obama_prc</t>
  </si>
  <si>
    <t>romney_votes</t>
  </si>
  <si>
    <t>romney_prc</t>
  </si>
  <si>
    <t>mccain_votes</t>
  </si>
  <si>
    <t>mccain_prc</t>
  </si>
  <si>
    <t>nader_votes</t>
  </si>
  <si>
    <t>nader_prc</t>
  </si>
  <si>
    <t>barr_votes</t>
  </si>
  <si>
    <t>barr_prc</t>
  </si>
  <si>
    <t>baldwin_votes</t>
  </si>
  <si>
    <t>baldwin_prc</t>
  </si>
  <si>
    <t>mckinney_votes</t>
  </si>
  <si>
    <t>mckinney_prc</t>
  </si>
  <si>
    <t>ev</t>
  </si>
  <si>
    <t>Maine</t>
  </si>
  <si>
    <t>Nebraska</t>
  </si>
  <si>
    <t>state</t>
  </si>
  <si>
    <t>dem_votes</t>
  </si>
  <si>
    <t>rep_votes</t>
  </si>
  <si>
    <t>tot_votes</t>
  </si>
  <si>
    <t>CumEV</t>
  </si>
  <si>
    <t>year</t>
  </si>
  <si>
    <t>Maine★</t>
  </si>
  <si>
    <t>Nebraska★</t>
  </si>
  <si>
    <t>U.S Total</t>
  </si>
  <si>
    <t>bush_votes</t>
  </si>
  <si>
    <t>bush_prc</t>
  </si>
  <si>
    <t>kerry_votes</t>
  </si>
  <si>
    <t>kerry_prc</t>
  </si>
  <si>
    <t>badnarik_votes</t>
  </si>
  <si>
    <t>badnarik_prc</t>
  </si>
  <si>
    <t>peroutka_votes</t>
  </si>
  <si>
    <t>peroutka_prc</t>
  </si>
  <si>
    <t>cobb_votes</t>
  </si>
  <si>
    <t>cobb_prc</t>
  </si>
  <si>
    <t>D.C.</t>
  </si>
  <si>
    <t>Maine†</t>
  </si>
  <si>
    <t>Nebraska†</t>
  </si>
  <si>
    <t>Totals</t>
  </si>
  <si>
    <r>
      <t>384,431</t>
    </r>
    <r>
      <rPr>
        <b/>
        <vertAlign val="superscript"/>
        <sz val="7"/>
        <color rgb="FF202122"/>
        <rFont val="Arial"/>
        <family val="2"/>
      </rPr>
      <t>★</t>
    </r>
  </si>
  <si>
    <r>
      <t>0.36%</t>
    </r>
    <r>
      <rPr>
        <b/>
        <vertAlign val="superscript"/>
        <sz val="7"/>
        <color rgb="FF202122"/>
        <rFont val="Arial"/>
        <family val="2"/>
      </rPr>
      <t>★</t>
    </r>
  </si>
  <si>
    <t>gore_votes</t>
  </si>
  <si>
    <t>gore_prc</t>
  </si>
  <si>
    <t>buchanan_votes</t>
  </si>
  <si>
    <t>buchanan_prc</t>
  </si>
  <si>
    <t>browne_votes</t>
  </si>
  <si>
    <t>browne_prc</t>
  </si>
  <si>
    <t>phillips_votes</t>
  </si>
  <si>
    <t>phillips_prc</t>
  </si>
  <si>
    <t>hagelin_votes</t>
  </si>
  <si>
    <t>hagelin_prc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</si>
</sst>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7"/>
      <color rgb="FF202122"/>
      <name val="Arial"/>
      <family val="2"/>
    </font>
    <font>
      <sz val="8"/>
      <color rgb="FF202122"/>
      <name val="Arial"/>
      <family val="2"/>
    </font>
    <font>
      <vertAlign val="superscript"/>
      <sz val="7"/>
      <color rgb="FF0B0080"/>
      <name val="Arial"/>
      <family val="2"/>
    </font>
    <font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8"/>
      <color rgb="FF0B0080"/>
      <name val="Arial"/>
      <family val="2"/>
    </font>
    <font>
      <sz val="8"/>
      <color rgb="FF202122"/>
      <name val="Calibri"/>
      <family val="2"/>
      <scheme val="minor"/>
    </font>
    <font>
      <b/>
      <vertAlign val="superscript"/>
      <sz val="7"/>
      <color rgb="FF202122"/>
      <name val="Arial"/>
      <family val="2"/>
    </font>
    <font>
      <sz val="7"/>
      <color rgb="FF2021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4" borderId="1" xfId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10" fontId="3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1" applyFill="1" applyBorder="1" applyAlignment="1">
      <alignment vertical="center" wrapText="1"/>
    </xf>
    <xf numFmtId="0" fontId="6" fillId="5" borderId="1" xfId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10" fontId="3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6" fillId="5" borderId="1" xfId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3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vertical="center" wrapText="1"/>
    </xf>
    <xf numFmtId="3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5" xfId="1" applyFill="1" applyBorder="1" applyAlignment="1">
      <alignment vertical="center" wrapText="1"/>
    </xf>
    <xf numFmtId="0" fontId="6" fillId="4" borderId="4" xfId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3" fontId="8" fillId="5" borderId="1" xfId="0" applyNumberFormat="1" applyFont="1" applyFill="1" applyBorder="1" applyAlignment="1">
      <alignment vertical="center" wrapText="1"/>
    </xf>
    <xf numFmtId="10" fontId="8" fillId="5" borderId="1" xfId="0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3" fontId="8" fillId="4" borderId="1" xfId="0" applyNumberFormat="1" applyFont="1" applyFill="1" applyBorder="1" applyAlignment="1">
      <alignment vertical="center" wrapText="1"/>
    </xf>
    <xf numFmtId="10" fontId="8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6" fillId="5" borderId="4" xfId="1" applyFill="1" applyBorder="1" applyAlignment="1">
      <alignment vertical="center" wrapText="1"/>
    </xf>
    <xf numFmtId="0" fontId="6" fillId="5" borderId="3" xfId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3" fillId="4" borderId="1" xfId="0" applyNumberFormat="1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6" fillId="4" borderId="3" xfId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3" fontId="10" fillId="5" borderId="1" xfId="0" applyNumberFormat="1" applyFont="1" applyFill="1" applyBorder="1" applyAlignment="1">
      <alignment vertical="center" wrapText="1"/>
    </xf>
    <xf numFmtId="10" fontId="10" fillId="5" borderId="1" xfId="0" applyNumberFormat="1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3" fontId="10" fillId="4" borderId="1" xfId="0" applyNumberFormat="1" applyFont="1" applyFill="1" applyBorder="1" applyAlignment="1">
      <alignment vertical="center" wrapText="1"/>
    </xf>
    <xf numFmtId="10" fontId="10" fillId="4" borderId="1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Georgia_(U.S._state)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Minnesota" TargetMode="External"/><Relationship Id="rId63" Type="http://schemas.openxmlformats.org/officeDocument/2006/relationships/hyperlink" Target="https://en.wikipedia.org/wiki/New_Mexico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en.wikipedia.org/wiki/Utah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en.wikipedia.org/wiki/Colorado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Louisiana" TargetMode="External"/><Relationship Id="rId53" Type="http://schemas.openxmlformats.org/officeDocument/2006/relationships/hyperlink" Target="https://en.wikipedia.org/wiki/Montana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en.wikipedia.org/wiki/Rhode_Island" TargetMode="External"/><Relationship Id="rId102" Type="http://schemas.openxmlformats.org/officeDocument/2006/relationships/image" Target="../media/image51.png"/><Relationship Id="rId5" Type="http://schemas.openxmlformats.org/officeDocument/2006/relationships/hyperlink" Target="https://en.wikipedia.org/wiki/Arizona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en.wikipedia.org/wiki/Washington_(state)" TargetMode="External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Illinois" TargetMode="External"/><Relationship Id="rId43" Type="http://schemas.openxmlformats.org/officeDocument/2006/relationships/hyperlink" Target="https://en.wikipedia.org/wiki/Massachusetts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en.wikipedia.org/wiki/North_Dakota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en.wikipedia.org/wiki/Tennesse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Washington,_D.C." TargetMode="External"/><Relationship Id="rId25" Type="http://schemas.openxmlformats.org/officeDocument/2006/relationships/hyperlink" Target="https://en.wikipedia.org/wiki/Idaho" TargetMode="External"/><Relationship Id="rId33" Type="http://schemas.openxmlformats.org/officeDocument/2006/relationships/hyperlink" Target="https://en.wikipedia.org/wiki/Kansas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New_Hampshire" TargetMode="External"/><Relationship Id="rId67" Type="http://schemas.openxmlformats.org/officeDocument/2006/relationships/hyperlink" Target="https://en.wikipedia.org/wiki/North_Carolina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Maryland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en.wikipedia.org/wiki/Oregon" TargetMode="External"/><Relationship Id="rId83" Type="http://schemas.openxmlformats.org/officeDocument/2006/relationships/hyperlink" Target="https://en.wikipedia.org/wiki/South_Dakota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en.wikipedia.org/wiki/Vermont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Delaware" TargetMode="External"/><Relationship Id="rId23" Type="http://schemas.openxmlformats.org/officeDocument/2006/relationships/hyperlink" Target="https://en.wikipedia.org/wiki/Hawaii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Mississippi" TargetMode="External"/><Relationship Id="rId57" Type="http://schemas.openxmlformats.org/officeDocument/2006/relationships/hyperlink" Target="https://en.wikipedia.org/wiki/Nevada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Iowa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New_York_(state)" TargetMode="External"/><Relationship Id="rId73" Type="http://schemas.openxmlformats.org/officeDocument/2006/relationships/hyperlink" Target="https://en.wikipedia.org/wiki/Oklahoma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en.wikipedia.org/wiki/South_Carolina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en.wikipedia.org/wiki/Wisconsin" TargetMode="External"/><Relationship Id="rId101" Type="http://schemas.openxmlformats.org/officeDocument/2006/relationships/hyperlink" Target="https://en.wikipedia.org/wiki/Wyom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Connecticut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Main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Nebraska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Arkansas" TargetMode="External"/><Relationship Id="rId71" Type="http://schemas.openxmlformats.org/officeDocument/2006/relationships/hyperlink" Target="https://en.wikipedia.org/wiki/Ohio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Indiana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Michigan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en.wikipedia.org/wiki/Texas" TargetMode="External"/><Relationship Id="rId61" Type="http://schemas.openxmlformats.org/officeDocument/2006/relationships/hyperlink" Target="https://en.wikipedia.org/wiki/New_Jersey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en.wikipedia.org/wiki/Florida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Kentucky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en.wikipedia.org/wiki/Pennsylvania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Missouri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en.wikipedia.org/wiki/Virginia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s://en.wikipedia.org/wiki/Alask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207645</xdr:colOff>
      <xdr:row>2</xdr:row>
      <xdr:rowOff>131445</xdr:rowOff>
    </xdr:to>
    <xdr:pic>
      <xdr:nvPicPr>
        <xdr:cNvPr id="104" name="Picture 103" descr="Alabama">
          <a:hlinkClick xmlns:r="http://schemas.openxmlformats.org/officeDocument/2006/relationships" r:id="rId1" tooltip="Alabama"/>
          <a:extLst>
            <a:ext uri="{FF2B5EF4-FFF2-40B4-BE49-F238E27FC236}">
              <a16:creationId xmlns:a16="http://schemas.microsoft.com/office/drawing/2014/main" id="{CA2BDCE1-88AC-4E5A-B09D-45FDBFCB2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205740</xdr:colOff>
      <xdr:row>1</xdr:row>
      <xdr:rowOff>131445</xdr:rowOff>
    </xdr:to>
    <xdr:pic>
      <xdr:nvPicPr>
        <xdr:cNvPr id="105" name="Picture 104" descr="Alaska">
          <a:hlinkClick xmlns:r="http://schemas.openxmlformats.org/officeDocument/2006/relationships" r:id="rId3" tooltip="Alaska"/>
          <a:extLst>
            <a:ext uri="{FF2B5EF4-FFF2-40B4-BE49-F238E27FC236}">
              <a16:creationId xmlns:a16="http://schemas.microsoft.com/office/drawing/2014/main" id="{1CB21348-3FC9-4165-B579-40A497DE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207645</xdr:colOff>
      <xdr:row>4</xdr:row>
      <xdr:rowOff>131445</xdr:rowOff>
    </xdr:to>
    <xdr:pic>
      <xdr:nvPicPr>
        <xdr:cNvPr id="106" name="Picture 105" descr="Arizona">
          <a:hlinkClick xmlns:r="http://schemas.openxmlformats.org/officeDocument/2006/relationships" r:id="rId5" tooltip="Arizona"/>
          <a:extLst>
            <a:ext uri="{FF2B5EF4-FFF2-40B4-BE49-F238E27FC236}">
              <a16:creationId xmlns:a16="http://schemas.microsoft.com/office/drawing/2014/main" id="{2680FB88-8BBF-472E-A6CA-72990CB5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207645</xdr:colOff>
      <xdr:row>3</xdr:row>
      <xdr:rowOff>131445</xdr:rowOff>
    </xdr:to>
    <xdr:pic>
      <xdr:nvPicPr>
        <xdr:cNvPr id="107" name="Picture 106" descr="Arkansas">
          <a:hlinkClick xmlns:r="http://schemas.openxmlformats.org/officeDocument/2006/relationships" r:id="rId7" tooltip="Arkansas"/>
          <a:extLst>
            <a:ext uri="{FF2B5EF4-FFF2-40B4-BE49-F238E27FC236}">
              <a16:creationId xmlns:a16="http://schemas.microsoft.com/office/drawing/2014/main" id="{804589D5-D56D-458D-8FA5-06052146C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207645</xdr:colOff>
      <xdr:row>5</xdr:row>
      <xdr:rowOff>131445</xdr:rowOff>
    </xdr:to>
    <xdr:pic>
      <xdr:nvPicPr>
        <xdr:cNvPr id="108" name="Picture 107" descr="California">
          <a:hlinkClick xmlns:r="http://schemas.openxmlformats.org/officeDocument/2006/relationships" r:id="rId9" tooltip="California"/>
          <a:extLst>
            <a:ext uri="{FF2B5EF4-FFF2-40B4-BE49-F238E27FC236}">
              <a16:creationId xmlns:a16="http://schemas.microsoft.com/office/drawing/2014/main" id="{3C636E02-EFCF-422D-ABE0-6BDB54A7A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207645</xdr:colOff>
      <xdr:row>6</xdr:row>
      <xdr:rowOff>131445</xdr:rowOff>
    </xdr:to>
    <xdr:pic>
      <xdr:nvPicPr>
        <xdr:cNvPr id="109" name="Picture 108" descr="Colorado">
          <a:hlinkClick xmlns:r="http://schemas.openxmlformats.org/officeDocument/2006/relationships" r:id="rId11" tooltip="Colorado"/>
          <a:extLst>
            <a:ext uri="{FF2B5EF4-FFF2-40B4-BE49-F238E27FC236}">
              <a16:creationId xmlns:a16="http://schemas.microsoft.com/office/drawing/2014/main" id="{4153355B-49CF-4BD1-AD2F-28B444AC2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131445</xdr:rowOff>
    </xdr:to>
    <xdr:pic>
      <xdr:nvPicPr>
        <xdr:cNvPr id="110" name="Picture 109" descr="Connecticut">
          <a:hlinkClick xmlns:r="http://schemas.openxmlformats.org/officeDocument/2006/relationships" r:id="rId13" tooltip="Connecticut"/>
          <a:extLst>
            <a:ext uri="{FF2B5EF4-FFF2-40B4-BE49-F238E27FC236}">
              <a16:creationId xmlns:a16="http://schemas.microsoft.com/office/drawing/2014/main" id="{93FCE597-F62B-4F59-BDDA-715AE324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207645</xdr:colOff>
      <xdr:row>9</xdr:row>
      <xdr:rowOff>131445</xdr:rowOff>
    </xdr:to>
    <xdr:pic>
      <xdr:nvPicPr>
        <xdr:cNvPr id="111" name="Picture 110" descr="Delaware">
          <a:hlinkClick xmlns:r="http://schemas.openxmlformats.org/officeDocument/2006/relationships" r:id="rId15" tooltip="Delaware"/>
          <a:extLst>
            <a:ext uri="{FF2B5EF4-FFF2-40B4-BE49-F238E27FC236}">
              <a16:creationId xmlns:a16="http://schemas.microsoft.com/office/drawing/2014/main" id="{4FCA47AD-C145-4802-98EE-2B4886E0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207645</xdr:colOff>
      <xdr:row>8</xdr:row>
      <xdr:rowOff>114300</xdr:rowOff>
    </xdr:to>
    <xdr:pic>
      <xdr:nvPicPr>
        <xdr:cNvPr id="112" name="Picture 111" descr="Washington, D.C.">
          <a:hlinkClick xmlns:r="http://schemas.openxmlformats.org/officeDocument/2006/relationships" r:id="rId17" tooltip="Washington, D.C."/>
          <a:extLst>
            <a:ext uri="{FF2B5EF4-FFF2-40B4-BE49-F238E27FC236}">
              <a16:creationId xmlns:a16="http://schemas.microsoft.com/office/drawing/2014/main" id="{24E60921-E903-43C5-AEF0-1A902852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207645</xdr:colOff>
      <xdr:row>10</xdr:row>
      <xdr:rowOff>131445</xdr:rowOff>
    </xdr:to>
    <xdr:pic>
      <xdr:nvPicPr>
        <xdr:cNvPr id="113" name="Picture 112" descr="Florida">
          <a:hlinkClick xmlns:r="http://schemas.openxmlformats.org/officeDocument/2006/relationships" r:id="rId19" tooltip="Florida"/>
          <a:extLst>
            <a:ext uri="{FF2B5EF4-FFF2-40B4-BE49-F238E27FC236}">
              <a16:creationId xmlns:a16="http://schemas.microsoft.com/office/drawing/2014/main" id="{301326DC-D4A9-47BD-AABB-D42587A78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207645</xdr:colOff>
      <xdr:row>11</xdr:row>
      <xdr:rowOff>133350</xdr:rowOff>
    </xdr:to>
    <xdr:pic>
      <xdr:nvPicPr>
        <xdr:cNvPr id="114" name="Picture 113" descr="Georgia (U.S. state)">
          <a:hlinkClick xmlns:r="http://schemas.openxmlformats.org/officeDocument/2006/relationships" r:id="rId21" tooltip="Georgia (U.S. state)"/>
          <a:extLst>
            <a:ext uri="{FF2B5EF4-FFF2-40B4-BE49-F238E27FC236}">
              <a16:creationId xmlns:a16="http://schemas.microsoft.com/office/drawing/2014/main" id="{DEFC9527-F347-4A34-B29C-6BA6C771E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207645</xdr:colOff>
      <xdr:row>12</xdr:row>
      <xdr:rowOff>114300</xdr:rowOff>
    </xdr:to>
    <xdr:pic>
      <xdr:nvPicPr>
        <xdr:cNvPr id="115" name="Picture 114" descr="Hawaii">
          <a:hlinkClick xmlns:r="http://schemas.openxmlformats.org/officeDocument/2006/relationships" r:id="rId23" tooltip="Hawaii"/>
          <a:extLst>
            <a:ext uri="{FF2B5EF4-FFF2-40B4-BE49-F238E27FC236}">
              <a16:creationId xmlns:a16="http://schemas.microsoft.com/office/drawing/2014/main" id="{1B2AA941-0FC5-46BD-9E05-6813BADB7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169545</xdr:colOff>
      <xdr:row>14</xdr:row>
      <xdr:rowOff>131445</xdr:rowOff>
    </xdr:to>
    <xdr:pic>
      <xdr:nvPicPr>
        <xdr:cNvPr id="116" name="Picture 115" descr="Idaho">
          <a:hlinkClick xmlns:r="http://schemas.openxmlformats.org/officeDocument/2006/relationships" r:id="rId25" tooltip="Idaho"/>
          <a:extLst>
            <a:ext uri="{FF2B5EF4-FFF2-40B4-BE49-F238E27FC236}">
              <a16:creationId xmlns:a16="http://schemas.microsoft.com/office/drawing/2014/main" id="{AD728C0D-85E4-4157-81EA-E7FD612E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7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207645</xdr:colOff>
      <xdr:row>15</xdr:row>
      <xdr:rowOff>133350</xdr:rowOff>
    </xdr:to>
    <xdr:pic>
      <xdr:nvPicPr>
        <xdr:cNvPr id="117" name="Picture 116" descr="Illinois">
          <a:hlinkClick xmlns:r="http://schemas.openxmlformats.org/officeDocument/2006/relationships" r:id="rId27" tooltip="Illinois"/>
          <a:extLst>
            <a:ext uri="{FF2B5EF4-FFF2-40B4-BE49-F238E27FC236}">
              <a16:creationId xmlns:a16="http://schemas.microsoft.com/office/drawing/2014/main" id="{8D955E56-D75A-407B-83BE-D00626E8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3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207645</xdr:colOff>
      <xdr:row>16</xdr:row>
      <xdr:rowOff>131445</xdr:rowOff>
    </xdr:to>
    <xdr:pic>
      <xdr:nvPicPr>
        <xdr:cNvPr id="118" name="Picture 117" descr="Indiana">
          <a:hlinkClick xmlns:r="http://schemas.openxmlformats.org/officeDocument/2006/relationships" r:id="rId29" tooltip="Indiana"/>
          <a:extLst>
            <a:ext uri="{FF2B5EF4-FFF2-40B4-BE49-F238E27FC236}">
              <a16:creationId xmlns:a16="http://schemas.microsoft.com/office/drawing/2014/main" id="{4063E36F-9090-4DCF-8496-382AA9466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207645</xdr:colOff>
      <xdr:row>13</xdr:row>
      <xdr:rowOff>131445</xdr:rowOff>
    </xdr:to>
    <xdr:pic>
      <xdr:nvPicPr>
        <xdr:cNvPr id="119" name="Picture 118" descr="Iowa">
          <a:hlinkClick xmlns:r="http://schemas.openxmlformats.org/officeDocument/2006/relationships" r:id="rId31" tooltip="Iowa"/>
          <a:extLst>
            <a:ext uri="{FF2B5EF4-FFF2-40B4-BE49-F238E27FC236}">
              <a16:creationId xmlns:a16="http://schemas.microsoft.com/office/drawing/2014/main" id="{4195CC23-2BAE-4555-9D77-C99A4960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4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207645</xdr:colOff>
      <xdr:row>17</xdr:row>
      <xdr:rowOff>133350</xdr:rowOff>
    </xdr:to>
    <xdr:pic>
      <xdr:nvPicPr>
        <xdr:cNvPr id="120" name="Picture 119" descr="Kansas">
          <a:hlinkClick xmlns:r="http://schemas.openxmlformats.org/officeDocument/2006/relationships" r:id="rId33" tooltip="Kansas"/>
          <a:extLst>
            <a:ext uri="{FF2B5EF4-FFF2-40B4-BE49-F238E27FC236}">
              <a16:creationId xmlns:a16="http://schemas.microsoft.com/office/drawing/2014/main" id="{21FFE044-8207-47D2-8A4E-5801077E5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4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207645</xdr:colOff>
      <xdr:row>18</xdr:row>
      <xdr:rowOff>114300</xdr:rowOff>
    </xdr:to>
    <xdr:pic>
      <xdr:nvPicPr>
        <xdr:cNvPr id="121" name="Picture 120" descr="Kentucky">
          <a:hlinkClick xmlns:r="http://schemas.openxmlformats.org/officeDocument/2006/relationships" r:id="rId35" tooltip="Kentucky"/>
          <a:extLst>
            <a:ext uri="{FF2B5EF4-FFF2-40B4-BE49-F238E27FC236}">
              <a16:creationId xmlns:a16="http://schemas.microsoft.com/office/drawing/2014/main" id="{A3FA9BB3-4F7B-4447-9795-BC10324C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207645</xdr:colOff>
      <xdr:row>19</xdr:row>
      <xdr:rowOff>131445</xdr:rowOff>
    </xdr:to>
    <xdr:pic>
      <xdr:nvPicPr>
        <xdr:cNvPr id="122" name="Picture 121" descr="Louisiana">
          <a:hlinkClick xmlns:r="http://schemas.openxmlformats.org/officeDocument/2006/relationships" r:id="rId37" tooltip="Louisiana"/>
          <a:extLst>
            <a:ext uri="{FF2B5EF4-FFF2-40B4-BE49-F238E27FC236}">
              <a16:creationId xmlns:a16="http://schemas.microsoft.com/office/drawing/2014/main" id="{71798781-2E9E-4387-ACC2-386751433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169545</xdr:colOff>
      <xdr:row>22</xdr:row>
      <xdr:rowOff>131445</xdr:rowOff>
    </xdr:to>
    <xdr:pic>
      <xdr:nvPicPr>
        <xdr:cNvPr id="123" name="Picture 122" descr="Maine">
          <a:hlinkClick xmlns:r="http://schemas.openxmlformats.org/officeDocument/2006/relationships" r:id="rId39" tooltip="Maine"/>
          <a:extLst>
            <a:ext uri="{FF2B5EF4-FFF2-40B4-BE49-F238E27FC236}">
              <a16:creationId xmlns:a16="http://schemas.microsoft.com/office/drawing/2014/main" id="{465F0190-1100-450D-BBAE-0EB79E16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207645</xdr:colOff>
      <xdr:row>21</xdr:row>
      <xdr:rowOff>131445</xdr:rowOff>
    </xdr:to>
    <xdr:pic>
      <xdr:nvPicPr>
        <xdr:cNvPr id="124" name="Picture 123" descr="Maryland">
          <a:hlinkClick xmlns:r="http://schemas.openxmlformats.org/officeDocument/2006/relationships" r:id="rId41" tooltip="Maryland"/>
          <a:extLst>
            <a:ext uri="{FF2B5EF4-FFF2-40B4-BE49-F238E27FC236}">
              <a16:creationId xmlns:a16="http://schemas.microsoft.com/office/drawing/2014/main" id="{D4905CDD-B23F-4446-92DC-7ED3CBE6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207645</xdr:colOff>
      <xdr:row>20</xdr:row>
      <xdr:rowOff>133350</xdr:rowOff>
    </xdr:to>
    <xdr:pic>
      <xdr:nvPicPr>
        <xdr:cNvPr id="125" name="Picture 124" descr="Massachusetts">
          <a:hlinkClick xmlns:r="http://schemas.openxmlformats.org/officeDocument/2006/relationships" r:id="rId43" tooltip="Massachusetts"/>
          <a:extLst>
            <a:ext uri="{FF2B5EF4-FFF2-40B4-BE49-F238E27FC236}">
              <a16:creationId xmlns:a16="http://schemas.microsoft.com/office/drawing/2014/main" id="{BDDE35E2-FB00-4B01-B450-F2E22200F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207645</xdr:colOff>
      <xdr:row>25</xdr:row>
      <xdr:rowOff>131445</xdr:rowOff>
    </xdr:to>
    <xdr:pic>
      <xdr:nvPicPr>
        <xdr:cNvPr id="126" name="Picture 125" descr="Michigan">
          <a:hlinkClick xmlns:r="http://schemas.openxmlformats.org/officeDocument/2006/relationships" r:id="rId45" tooltip="Michigan"/>
          <a:extLst>
            <a:ext uri="{FF2B5EF4-FFF2-40B4-BE49-F238E27FC236}">
              <a16:creationId xmlns:a16="http://schemas.microsoft.com/office/drawing/2014/main" id="{C3CC64F3-10C1-4064-9D3F-EBA1E44F6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207645</xdr:colOff>
      <xdr:row>26</xdr:row>
      <xdr:rowOff>131445</xdr:rowOff>
    </xdr:to>
    <xdr:pic>
      <xdr:nvPicPr>
        <xdr:cNvPr id="127" name="Picture 126" descr="Minnesota">
          <a:hlinkClick xmlns:r="http://schemas.openxmlformats.org/officeDocument/2006/relationships" r:id="rId47" tooltip="Minnesota"/>
          <a:extLst>
            <a:ext uri="{FF2B5EF4-FFF2-40B4-BE49-F238E27FC236}">
              <a16:creationId xmlns:a16="http://schemas.microsoft.com/office/drawing/2014/main" id="{62BDB90F-28C7-44AF-A34B-3DF289AE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207645</xdr:colOff>
      <xdr:row>28</xdr:row>
      <xdr:rowOff>131445</xdr:rowOff>
    </xdr:to>
    <xdr:pic>
      <xdr:nvPicPr>
        <xdr:cNvPr id="128" name="Picture 127" descr="Mississippi">
          <a:hlinkClick xmlns:r="http://schemas.openxmlformats.org/officeDocument/2006/relationships" r:id="rId49" tooltip="Mississippi"/>
          <a:extLst>
            <a:ext uri="{FF2B5EF4-FFF2-40B4-BE49-F238E27FC236}">
              <a16:creationId xmlns:a16="http://schemas.microsoft.com/office/drawing/2014/main" id="{16ABA580-7124-4B19-90C1-C8A7BB68F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207645</xdr:colOff>
      <xdr:row>27</xdr:row>
      <xdr:rowOff>129540</xdr:rowOff>
    </xdr:to>
    <xdr:pic>
      <xdr:nvPicPr>
        <xdr:cNvPr id="129" name="Picture 128" descr="Missouri">
          <a:hlinkClick xmlns:r="http://schemas.openxmlformats.org/officeDocument/2006/relationships" r:id="rId51" tooltip="Missouri"/>
          <a:extLst>
            <a:ext uri="{FF2B5EF4-FFF2-40B4-BE49-F238E27FC236}">
              <a16:creationId xmlns:a16="http://schemas.microsoft.com/office/drawing/2014/main" id="{F62D5078-086C-4017-AD31-25CDD08D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207645</xdr:colOff>
      <xdr:row>29</xdr:row>
      <xdr:rowOff>131445</xdr:rowOff>
    </xdr:to>
    <xdr:pic>
      <xdr:nvPicPr>
        <xdr:cNvPr id="130" name="Picture 129" descr="Montana">
          <a:hlinkClick xmlns:r="http://schemas.openxmlformats.org/officeDocument/2006/relationships" r:id="rId53" tooltip="Montana"/>
          <a:extLst>
            <a:ext uri="{FF2B5EF4-FFF2-40B4-BE49-F238E27FC236}">
              <a16:creationId xmlns:a16="http://schemas.microsoft.com/office/drawing/2014/main" id="{DFAE44FA-B02C-4C6B-9356-06D66D90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9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207645</xdr:colOff>
      <xdr:row>32</xdr:row>
      <xdr:rowOff>133350</xdr:rowOff>
    </xdr:to>
    <xdr:pic>
      <xdr:nvPicPr>
        <xdr:cNvPr id="131" name="Picture 130" descr="Nebraska">
          <a:hlinkClick xmlns:r="http://schemas.openxmlformats.org/officeDocument/2006/relationships" r:id="rId55" tooltip="Nebraska"/>
          <a:extLst>
            <a:ext uri="{FF2B5EF4-FFF2-40B4-BE49-F238E27FC236}">
              <a16:creationId xmlns:a16="http://schemas.microsoft.com/office/drawing/2014/main" id="{8FCF5A62-55A9-487E-B62D-DF5191A5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207645</xdr:colOff>
      <xdr:row>39</xdr:row>
      <xdr:rowOff>131445</xdr:rowOff>
    </xdr:to>
    <xdr:pic>
      <xdr:nvPicPr>
        <xdr:cNvPr id="132" name="Picture 131" descr="Nevada">
          <a:hlinkClick xmlns:r="http://schemas.openxmlformats.org/officeDocument/2006/relationships" r:id="rId57" tooltip="Nevada"/>
          <a:extLst>
            <a:ext uri="{FF2B5EF4-FFF2-40B4-BE49-F238E27FC236}">
              <a16:creationId xmlns:a16="http://schemas.microsoft.com/office/drawing/2014/main" id="{590565AC-1766-4BE7-A857-A7815C9EF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207645</xdr:colOff>
      <xdr:row>36</xdr:row>
      <xdr:rowOff>131445</xdr:rowOff>
    </xdr:to>
    <xdr:pic>
      <xdr:nvPicPr>
        <xdr:cNvPr id="133" name="Picture 132" descr="New Hampshire">
          <a:hlinkClick xmlns:r="http://schemas.openxmlformats.org/officeDocument/2006/relationships" r:id="rId59" tooltip="New Hampshire"/>
          <a:extLst>
            <a:ext uri="{FF2B5EF4-FFF2-40B4-BE49-F238E27FC236}">
              <a16:creationId xmlns:a16="http://schemas.microsoft.com/office/drawing/2014/main" id="{4DD39FE3-C428-45CD-8E65-AD6C7A22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207645</xdr:colOff>
      <xdr:row>37</xdr:row>
      <xdr:rowOff>133350</xdr:rowOff>
    </xdr:to>
    <xdr:pic>
      <xdr:nvPicPr>
        <xdr:cNvPr id="134" name="Picture 133" descr="New Jersey">
          <a:hlinkClick xmlns:r="http://schemas.openxmlformats.org/officeDocument/2006/relationships" r:id="rId61" tooltip="New Jersey"/>
          <a:extLst>
            <a:ext uri="{FF2B5EF4-FFF2-40B4-BE49-F238E27FC236}">
              <a16:creationId xmlns:a16="http://schemas.microsoft.com/office/drawing/2014/main" id="{4EB12DDC-BD6E-47E6-9570-19FECC305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207645</xdr:colOff>
      <xdr:row>38</xdr:row>
      <xdr:rowOff>131445</xdr:rowOff>
    </xdr:to>
    <xdr:pic>
      <xdr:nvPicPr>
        <xdr:cNvPr id="135" name="Picture 134" descr="New Mexico">
          <a:hlinkClick xmlns:r="http://schemas.openxmlformats.org/officeDocument/2006/relationships" r:id="rId63" tooltip="New Mexico"/>
          <a:extLst>
            <a:ext uri="{FF2B5EF4-FFF2-40B4-BE49-F238E27FC236}">
              <a16:creationId xmlns:a16="http://schemas.microsoft.com/office/drawing/2014/main" id="{C01C28D2-8FE3-47A3-ABE4-746565DB1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2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207645</xdr:colOff>
      <xdr:row>40</xdr:row>
      <xdr:rowOff>114300</xdr:rowOff>
    </xdr:to>
    <xdr:pic>
      <xdr:nvPicPr>
        <xdr:cNvPr id="136" name="Picture 135" descr="New York (state)">
          <a:hlinkClick xmlns:r="http://schemas.openxmlformats.org/officeDocument/2006/relationships" r:id="rId65" tooltip="New York (state)"/>
          <a:extLst>
            <a:ext uri="{FF2B5EF4-FFF2-40B4-BE49-F238E27FC236}">
              <a16:creationId xmlns:a16="http://schemas.microsoft.com/office/drawing/2014/main" id="{E8245D9C-A2B1-49D1-844B-BA689BC6C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2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207645</xdr:colOff>
      <xdr:row>30</xdr:row>
      <xdr:rowOff>131445</xdr:rowOff>
    </xdr:to>
    <xdr:pic>
      <xdr:nvPicPr>
        <xdr:cNvPr id="137" name="Picture 136" descr="North Carolina">
          <a:hlinkClick xmlns:r="http://schemas.openxmlformats.org/officeDocument/2006/relationships" r:id="rId67" tooltip="North Carolina"/>
          <a:extLst>
            <a:ext uri="{FF2B5EF4-FFF2-40B4-BE49-F238E27FC236}">
              <a16:creationId xmlns:a16="http://schemas.microsoft.com/office/drawing/2014/main" id="{971D0153-8899-440B-AD30-C26849313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3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205740</xdr:colOff>
      <xdr:row>31</xdr:row>
      <xdr:rowOff>152400</xdr:rowOff>
    </xdr:to>
    <xdr:pic>
      <xdr:nvPicPr>
        <xdr:cNvPr id="138" name="Picture 137" descr="North Dakota">
          <a:hlinkClick xmlns:r="http://schemas.openxmlformats.org/officeDocument/2006/relationships" r:id="rId69" tooltip="North Dakota"/>
          <a:extLst>
            <a:ext uri="{FF2B5EF4-FFF2-40B4-BE49-F238E27FC236}">
              <a16:creationId xmlns:a16="http://schemas.microsoft.com/office/drawing/2014/main" id="{94AD556B-EEBC-40F7-A6A9-9140326CB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243840</xdr:colOff>
      <xdr:row>41</xdr:row>
      <xdr:rowOff>131445</xdr:rowOff>
    </xdr:to>
    <xdr:pic>
      <xdr:nvPicPr>
        <xdr:cNvPr id="139" name="Picture 138" descr="Ohio">
          <a:hlinkClick xmlns:r="http://schemas.openxmlformats.org/officeDocument/2006/relationships" r:id="rId71" tooltip="Ohio"/>
          <a:extLst>
            <a:ext uri="{FF2B5EF4-FFF2-40B4-BE49-F238E27FC236}">
              <a16:creationId xmlns:a16="http://schemas.microsoft.com/office/drawing/2014/main" id="{9E4C75B0-8F4A-4BBC-A276-9FB88194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426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207645</xdr:colOff>
      <xdr:row>42</xdr:row>
      <xdr:rowOff>131445</xdr:rowOff>
    </xdr:to>
    <xdr:pic>
      <xdr:nvPicPr>
        <xdr:cNvPr id="140" name="Picture 139" descr="Oklahoma">
          <a:hlinkClick xmlns:r="http://schemas.openxmlformats.org/officeDocument/2006/relationships" r:id="rId73" tooltip="Oklahoma"/>
          <a:extLst>
            <a:ext uri="{FF2B5EF4-FFF2-40B4-BE49-F238E27FC236}">
              <a16:creationId xmlns:a16="http://schemas.microsoft.com/office/drawing/2014/main" id="{B2B859F8-2146-4826-BD8B-90D72B512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4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207645</xdr:colOff>
      <xdr:row>43</xdr:row>
      <xdr:rowOff>133350</xdr:rowOff>
    </xdr:to>
    <xdr:pic>
      <xdr:nvPicPr>
        <xdr:cNvPr id="141" name="Picture 140" descr="Oregon">
          <a:hlinkClick xmlns:r="http://schemas.openxmlformats.org/officeDocument/2006/relationships" r:id="rId75" tooltip="Oregon"/>
          <a:extLst>
            <a:ext uri="{FF2B5EF4-FFF2-40B4-BE49-F238E27FC236}">
              <a16:creationId xmlns:a16="http://schemas.microsoft.com/office/drawing/2014/main" id="{88C99220-C2D8-4FB9-AED1-6449DD30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5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207645</xdr:colOff>
      <xdr:row>44</xdr:row>
      <xdr:rowOff>131445</xdr:rowOff>
    </xdr:to>
    <xdr:pic>
      <xdr:nvPicPr>
        <xdr:cNvPr id="142" name="Picture 141" descr="Pennsylvania">
          <a:hlinkClick xmlns:r="http://schemas.openxmlformats.org/officeDocument/2006/relationships" r:id="rId77" tooltip="Pennsylvania"/>
          <a:extLst>
            <a:ext uri="{FF2B5EF4-FFF2-40B4-BE49-F238E27FC236}">
              <a16:creationId xmlns:a16="http://schemas.microsoft.com/office/drawing/2014/main" id="{F97B6ABC-CAA5-4CEA-BFC1-2EFE0AB0F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169545</xdr:colOff>
      <xdr:row>45</xdr:row>
      <xdr:rowOff>167640</xdr:rowOff>
    </xdr:to>
    <xdr:pic>
      <xdr:nvPicPr>
        <xdr:cNvPr id="143" name="Picture 142" descr="Rhode Island">
          <a:hlinkClick xmlns:r="http://schemas.openxmlformats.org/officeDocument/2006/relationships" r:id="rId79" tooltip="Rhode Island"/>
          <a:extLst>
            <a:ext uri="{FF2B5EF4-FFF2-40B4-BE49-F238E27FC236}">
              <a16:creationId xmlns:a16="http://schemas.microsoft.com/office/drawing/2014/main" id="{BB0BA80D-3006-4BF7-9DFF-294F5E888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626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207645</xdr:colOff>
      <xdr:row>46</xdr:row>
      <xdr:rowOff>131445</xdr:rowOff>
    </xdr:to>
    <xdr:pic>
      <xdr:nvPicPr>
        <xdr:cNvPr id="144" name="Picture 143" descr="South Carolina">
          <a:hlinkClick xmlns:r="http://schemas.openxmlformats.org/officeDocument/2006/relationships" r:id="rId81" tooltip="South Carolina"/>
          <a:extLst>
            <a:ext uri="{FF2B5EF4-FFF2-40B4-BE49-F238E27FC236}">
              <a16:creationId xmlns:a16="http://schemas.microsoft.com/office/drawing/2014/main" id="{EEA71AF2-563F-430B-AC4D-169E9CF57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207645</xdr:colOff>
      <xdr:row>47</xdr:row>
      <xdr:rowOff>133350</xdr:rowOff>
    </xdr:to>
    <xdr:pic>
      <xdr:nvPicPr>
        <xdr:cNvPr id="145" name="Picture 144" descr="South Dakota">
          <a:hlinkClick xmlns:r="http://schemas.openxmlformats.org/officeDocument/2006/relationships" r:id="rId83" tooltip="South Dakota"/>
          <a:extLst>
            <a:ext uri="{FF2B5EF4-FFF2-40B4-BE49-F238E27FC236}">
              <a16:creationId xmlns:a16="http://schemas.microsoft.com/office/drawing/2014/main" id="{B6A5943A-44C8-480C-8730-81413244B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207645</xdr:colOff>
      <xdr:row>48</xdr:row>
      <xdr:rowOff>133350</xdr:rowOff>
    </xdr:to>
    <xdr:pic>
      <xdr:nvPicPr>
        <xdr:cNvPr id="146" name="Picture 145" descr="Tennessee">
          <a:hlinkClick xmlns:r="http://schemas.openxmlformats.org/officeDocument/2006/relationships" r:id="rId85" tooltip="Tennessee"/>
          <a:extLst>
            <a:ext uri="{FF2B5EF4-FFF2-40B4-BE49-F238E27FC236}">
              <a16:creationId xmlns:a16="http://schemas.microsoft.com/office/drawing/2014/main" id="{01D5B144-CB04-4556-9753-493BD0E9E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7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207645</xdr:colOff>
      <xdr:row>49</xdr:row>
      <xdr:rowOff>131445</xdr:rowOff>
    </xdr:to>
    <xdr:pic>
      <xdr:nvPicPr>
        <xdr:cNvPr id="147" name="Picture 146" descr="Texas">
          <a:hlinkClick xmlns:r="http://schemas.openxmlformats.org/officeDocument/2006/relationships" r:id="rId87" tooltip="Texas"/>
          <a:extLst>
            <a:ext uri="{FF2B5EF4-FFF2-40B4-BE49-F238E27FC236}">
              <a16:creationId xmlns:a16="http://schemas.microsoft.com/office/drawing/2014/main" id="{CC2DCD02-8636-44A2-BCD1-CAB4E5CB6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207645</xdr:colOff>
      <xdr:row>50</xdr:row>
      <xdr:rowOff>133350</xdr:rowOff>
    </xdr:to>
    <xdr:pic>
      <xdr:nvPicPr>
        <xdr:cNvPr id="148" name="Picture 147" descr="Utah">
          <a:hlinkClick xmlns:r="http://schemas.openxmlformats.org/officeDocument/2006/relationships" r:id="rId89" tooltip="Utah"/>
          <a:extLst>
            <a:ext uri="{FF2B5EF4-FFF2-40B4-BE49-F238E27FC236}">
              <a16:creationId xmlns:a16="http://schemas.microsoft.com/office/drawing/2014/main" id="{B3F887EA-DCDC-4DAC-816D-6D6626339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8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207645</xdr:colOff>
      <xdr:row>52</xdr:row>
      <xdr:rowOff>133350</xdr:rowOff>
    </xdr:to>
    <xdr:pic>
      <xdr:nvPicPr>
        <xdr:cNvPr id="149" name="Picture 148" descr="Vermont">
          <a:hlinkClick xmlns:r="http://schemas.openxmlformats.org/officeDocument/2006/relationships" r:id="rId91" tooltip="Vermont"/>
          <a:extLst>
            <a:ext uri="{FF2B5EF4-FFF2-40B4-BE49-F238E27FC236}">
              <a16:creationId xmlns:a16="http://schemas.microsoft.com/office/drawing/2014/main" id="{838F8666-FFD1-4981-B292-C86530BC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9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209550</xdr:colOff>
      <xdr:row>51</xdr:row>
      <xdr:rowOff>131445</xdr:rowOff>
    </xdr:to>
    <xdr:pic>
      <xdr:nvPicPr>
        <xdr:cNvPr id="150" name="Picture 149" descr="Virginia">
          <a:hlinkClick xmlns:r="http://schemas.openxmlformats.org/officeDocument/2006/relationships" r:id="rId93" tooltip="Virginia"/>
          <a:extLst>
            <a:ext uri="{FF2B5EF4-FFF2-40B4-BE49-F238E27FC236}">
              <a16:creationId xmlns:a16="http://schemas.microsoft.com/office/drawing/2014/main" id="{50CDF0A7-7FC3-4322-9187-F6F54855B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207645</xdr:colOff>
      <xdr:row>53</xdr:row>
      <xdr:rowOff>133350</xdr:rowOff>
    </xdr:to>
    <xdr:pic>
      <xdr:nvPicPr>
        <xdr:cNvPr id="151" name="Picture 150" descr="Washington (state)">
          <a:hlinkClick xmlns:r="http://schemas.openxmlformats.org/officeDocument/2006/relationships" r:id="rId95" tooltip="Washington (state)"/>
          <a:extLst>
            <a:ext uri="{FF2B5EF4-FFF2-40B4-BE49-F238E27FC236}">
              <a16:creationId xmlns:a16="http://schemas.microsoft.com/office/drawing/2014/main" id="{145E163D-7820-4027-A41A-2D109023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207645</xdr:colOff>
      <xdr:row>55</xdr:row>
      <xdr:rowOff>114300</xdr:rowOff>
    </xdr:to>
    <xdr:pic>
      <xdr:nvPicPr>
        <xdr:cNvPr id="152" name="Picture 151" descr="West Virginia">
          <a:hlinkClick xmlns:r="http://schemas.openxmlformats.org/officeDocument/2006/relationships" r:id="rId97" tooltip="West Virginia"/>
          <a:extLst>
            <a:ext uri="{FF2B5EF4-FFF2-40B4-BE49-F238E27FC236}">
              <a16:creationId xmlns:a16="http://schemas.microsoft.com/office/drawing/2014/main" id="{B1C32E8C-D573-4C72-B354-D77DC30D2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207645</xdr:colOff>
      <xdr:row>54</xdr:row>
      <xdr:rowOff>131445</xdr:rowOff>
    </xdr:to>
    <xdr:pic>
      <xdr:nvPicPr>
        <xdr:cNvPr id="153" name="Picture 152" descr="Wisconsin">
          <a:hlinkClick xmlns:r="http://schemas.openxmlformats.org/officeDocument/2006/relationships" r:id="rId99" tooltip="Wisconsin"/>
          <a:extLst>
            <a:ext uri="{FF2B5EF4-FFF2-40B4-BE49-F238E27FC236}">
              <a16:creationId xmlns:a16="http://schemas.microsoft.com/office/drawing/2014/main" id="{99F1F872-9D21-4E99-8BEA-18D058E1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209550</xdr:colOff>
      <xdr:row>56</xdr:row>
      <xdr:rowOff>131445</xdr:rowOff>
    </xdr:to>
    <xdr:pic>
      <xdr:nvPicPr>
        <xdr:cNvPr id="154" name="Picture 153" descr="Wyoming">
          <a:hlinkClick xmlns:r="http://schemas.openxmlformats.org/officeDocument/2006/relationships" r:id="rId101" tooltip="Wyoming"/>
          <a:extLst>
            <a:ext uri="{FF2B5EF4-FFF2-40B4-BE49-F238E27FC236}">
              <a16:creationId xmlns:a16="http://schemas.microsoft.com/office/drawing/2014/main" id="{B6F6AA3D-DB71-4492-8DB6-02EAAB648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1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llinois" TargetMode="External"/><Relationship Id="rId18" Type="http://schemas.openxmlformats.org/officeDocument/2006/relationships/hyperlink" Target="https://en.wikipedia.org/wiki/2008_United_States_presidential_election_in_Louisiana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Rhode_Island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North_Dakota" TargetMode="External"/><Relationship Id="rId42" Type="http://schemas.openxmlformats.org/officeDocument/2006/relationships/hyperlink" Target="https://en.wikipedia.org/wiki/2008_United_States_presidential_election_in_Tennessee" TargetMode="External"/><Relationship Id="rId47" Type="http://schemas.openxmlformats.org/officeDocument/2006/relationships/hyperlink" Target="https://en.wikipedia.org/wiki/2008_United_States_presidential_election_in_Washington_(state)" TargetMode="External"/><Relationship Id="rId50" Type="http://schemas.openxmlformats.org/officeDocument/2006/relationships/hyperlink" Target="https://en.wikipedia.org/wiki/2008_United_States_presidential_election_in_Wyoming" TargetMode="External"/><Relationship Id="rId7" Type="http://schemas.openxmlformats.org/officeDocument/2006/relationships/hyperlink" Target="https://en.wikipedia.org/wiki/2008_United_States_presidential_election_in_Delaware" TargetMode="External"/><Relationship Id="rId2" Type="http://schemas.openxmlformats.org/officeDocument/2006/relationships/hyperlink" Target="https://en.wikipedia.org/wiki/2008_United_States_presidential_election_in_Arizona" TargetMode="External"/><Relationship Id="rId16" Type="http://schemas.openxmlformats.org/officeDocument/2006/relationships/hyperlink" Target="https://en.wikipedia.org/wiki/2008_United_States_presidential_election_in_Kansas" TargetMode="External"/><Relationship Id="rId29" Type="http://schemas.openxmlformats.org/officeDocument/2006/relationships/hyperlink" Target="https://en.wikipedia.org/wiki/2008_United_States_presidential_election_in_New_Hampshire" TargetMode="External"/><Relationship Id="rId11" Type="http://schemas.openxmlformats.org/officeDocument/2006/relationships/hyperlink" Target="https://en.wikipedia.org/wiki/2008_United_States_presidential_election_in_Hawaii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ew_York" TargetMode="External"/><Relationship Id="rId37" Type="http://schemas.openxmlformats.org/officeDocument/2006/relationships/hyperlink" Target="https://en.wikipedia.org/wiki/2008_United_States_presidential_election_in_Oregon" TargetMode="External"/><Relationship Id="rId40" Type="http://schemas.openxmlformats.org/officeDocument/2006/relationships/hyperlink" Target="https://en.wikipedia.org/wiki/2008_United_States_presidential_election_in_South_Carolina" TargetMode="External"/><Relationship Id="rId45" Type="http://schemas.openxmlformats.org/officeDocument/2006/relationships/hyperlink" Target="https://en.wikipedia.org/wiki/2008_United_States_presidential_election_in_Vermont" TargetMode="External"/><Relationship Id="rId53" Type="http://schemas.openxmlformats.org/officeDocument/2006/relationships/hyperlink" Target="https://en.wikipedia.org/wiki/Maine%27s_1st_congressional_district" TargetMode="External"/><Relationship Id="rId5" Type="http://schemas.openxmlformats.org/officeDocument/2006/relationships/hyperlink" Target="https://en.wikipedia.org/wiki/2008_United_States_presidential_election_in_Colorado" TargetMode="External"/><Relationship Id="rId10" Type="http://schemas.openxmlformats.org/officeDocument/2006/relationships/hyperlink" Target="https://en.wikipedia.org/wiki/2008_United_States_presidential_election_in_Georgia" TargetMode="External"/><Relationship Id="rId19" Type="http://schemas.openxmlformats.org/officeDocument/2006/relationships/hyperlink" Target="https://en.wikipedia.org/wiki/2008_United_States_presidential_election_in_Maine" TargetMode="External"/><Relationship Id="rId31" Type="http://schemas.openxmlformats.org/officeDocument/2006/relationships/hyperlink" Target="https://en.wikipedia.org/wiki/2008_United_States_presidential_election_in_New_Mexico" TargetMode="External"/><Relationship Id="rId44" Type="http://schemas.openxmlformats.org/officeDocument/2006/relationships/hyperlink" Target="https://en.wikipedia.org/wiki/2008_United_States_presidential_election_in_Utah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8_United_States_presidential_election_in_California" TargetMode="External"/><Relationship Id="rId9" Type="http://schemas.openxmlformats.org/officeDocument/2006/relationships/hyperlink" Target="https://en.wikipedia.org/wiki/2008_United_States_presidential_election_in_Florida" TargetMode="External"/><Relationship Id="rId14" Type="http://schemas.openxmlformats.org/officeDocument/2006/relationships/hyperlink" Target="https://en.wikipedia.org/wiki/2008_United_States_presidential_election_in_Indiana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braska" TargetMode="External"/><Relationship Id="rId30" Type="http://schemas.openxmlformats.org/officeDocument/2006/relationships/hyperlink" Target="https://en.wikipedia.org/wiki/2008_United_States_presidential_election_in_New_Jersey" TargetMode="External"/><Relationship Id="rId35" Type="http://schemas.openxmlformats.org/officeDocument/2006/relationships/hyperlink" Target="https://en.wikipedia.org/wiki/2008_United_States_presidential_election_in_Ohio" TargetMode="External"/><Relationship Id="rId43" Type="http://schemas.openxmlformats.org/officeDocument/2006/relationships/hyperlink" Target="https://en.wikipedia.org/wiki/2008_United_States_presidential_election_in_Texas" TargetMode="External"/><Relationship Id="rId48" Type="http://schemas.openxmlformats.org/officeDocument/2006/relationships/hyperlink" Target="https://en.wikipedia.org/wiki/2008_United_States_presidential_election_in_West_Virginia" TargetMode="External"/><Relationship Id="rId8" Type="http://schemas.openxmlformats.org/officeDocument/2006/relationships/hyperlink" Target="https://en.wikipedia.org/wiki/2008_United_States_presidential_election_in_the_District_of_Columbia" TargetMode="External"/><Relationship Id="rId51" Type="http://schemas.openxmlformats.org/officeDocument/2006/relationships/hyperlink" Target="https://en.wikipedia.org/wiki/2008_United_States_presidential_election_in_Alabama" TargetMode="External"/><Relationship Id="rId3" Type="http://schemas.openxmlformats.org/officeDocument/2006/relationships/hyperlink" Target="https://en.wikipedia.org/wiki/2008_United_States_presidential_election_in_Arkansas" TargetMode="External"/><Relationship Id="rId12" Type="http://schemas.openxmlformats.org/officeDocument/2006/relationships/hyperlink" Target="https://en.wikipedia.org/wiki/2008_United_States_presidential_election_in_Idaho" TargetMode="External"/><Relationship Id="rId17" Type="http://schemas.openxmlformats.org/officeDocument/2006/relationships/hyperlink" Target="https://en.wikipedia.org/wiki/2008_United_States_presidential_election_in_Kentucky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Carolina" TargetMode="External"/><Relationship Id="rId38" Type="http://schemas.openxmlformats.org/officeDocument/2006/relationships/hyperlink" Target="https://en.wikipedia.org/wiki/2008_United_States_presidential_election_in_Pennsylvania" TargetMode="External"/><Relationship Id="rId46" Type="http://schemas.openxmlformats.org/officeDocument/2006/relationships/hyperlink" Target="https://en.wikipedia.org/wiki/2008_United_States_presidential_election_in_Virginia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South_Dakota" TargetMode="External"/><Relationship Id="rId1" Type="http://schemas.openxmlformats.org/officeDocument/2006/relationships/hyperlink" Target="https://en.wikipedia.org/wiki/2008_United_States_presidential_election_in_Alaska" TargetMode="External"/><Relationship Id="rId6" Type="http://schemas.openxmlformats.org/officeDocument/2006/relationships/hyperlink" Target="https://en.wikipedia.org/wiki/2008_United_States_presidential_election_in_Connecticut" TargetMode="External"/><Relationship Id="rId15" Type="http://schemas.openxmlformats.org/officeDocument/2006/relationships/hyperlink" Target="https://en.wikipedia.org/wiki/2008_United_States_presidential_election_in_Iow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vada" TargetMode="External"/><Relationship Id="rId36" Type="http://schemas.openxmlformats.org/officeDocument/2006/relationships/hyperlink" Target="https://en.wikipedia.org/wiki/2008_United_States_presidential_election_in_Oklahoma" TargetMode="External"/><Relationship Id="rId49" Type="http://schemas.openxmlformats.org/officeDocument/2006/relationships/hyperlink" Target="https://en.wikipedia.org/wiki/2008_United_States_presidential_election_in_Wisconsin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16_United_States_presidential_election" TargetMode="External"/><Relationship Id="rId21" Type="http://schemas.openxmlformats.org/officeDocument/2006/relationships/hyperlink" Target="https://en.wikipedia.org/wiki/2016_United_States_presidential_election_in_Hawaii" TargetMode="External"/><Relationship Id="rId42" Type="http://schemas.openxmlformats.org/officeDocument/2006/relationships/hyperlink" Target="https://en.wikipedia.org/wiki/2016_United_States_presidential_election" TargetMode="External"/><Relationship Id="rId47" Type="http://schemas.openxmlformats.org/officeDocument/2006/relationships/hyperlink" Target="https://en.wikipedia.org/wiki/2016_United_States_presidential_election_in_Michigan" TargetMode="External"/><Relationship Id="rId63" Type="http://schemas.openxmlformats.org/officeDocument/2006/relationships/hyperlink" Target="https://en.wikipedia.org/wiki/2016_United_States_presidential_election_in_New_Hampshire" TargetMode="External"/><Relationship Id="rId68" Type="http://schemas.openxmlformats.org/officeDocument/2006/relationships/hyperlink" Target="https://en.wikipedia.org/wiki/2016_United_States_presidential_election" TargetMode="External"/><Relationship Id="rId84" Type="http://schemas.openxmlformats.org/officeDocument/2006/relationships/hyperlink" Target="https://en.wikipedia.org/wiki/2016_United_States_presidential_election" TargetMode="External"/><Relationship Id="rId89" Type="http://schemas.openxmlformats.org/officeDocument/2006/relationships/hyperlink" Target="https://en.wikipedia.org/wiki/2016_United_States_presidential_election_in_Tennessee" TargetMode="External"/><Relationship Id="rId16" Type="http://schemas.openxmlformats.org/officeDocument/2006/relationships/hyperlink" Target="https://en.wikipedia.org/wiki/2016_United_States_presidential_election_in_the_District_of_Columbia" TargetMode="External"/><Relationship Id="rId11" Type="http://schemas.openxmlformats.org/officeDocument/2006/relationships/hyperlink" Target="https://en.wikipedia.org/wiki/2016_United_States_presidential_election_in_Colorado" TargetMode="External"/><Relationship Id="rId32" Type="http://schemas.openxmlformats.org/officeDocument/2006/relationships/hyperlink" Target="https://en.wikipedia.org/wiki/2016_United_States_presidential_election" TargetMode="External"/><Relationship Id="rId37" Type="http://schemas.openxmlformats.org/officeDocument/2006/relationships/hyperlink" Target="https://en.wikipedia.org/wiki/2016_United_States_presidential_election_in_Maine" TargetMode="External"/><Relationship Id="rId53" Type="http://schemas.openxmlformats.org/officeDocument/2006/relationships/hyperlink" Target="https://en.wikipedia.org/wiki/2016_United_States_presidential_election_in_Missouri" TargetMode="External"/><Relationship Id="rId58" Type="http://schemas.openxmlformats.org/officeDocument/2006/relationships/hyperlink" Target="https://en.wikipedia.org/wiki/Nebraska%27s_1st_congressional_district" TargetMode="External"/><Relationship Id="rId74" Type="http://schemas.openxmlformats.org/officeDocument/2006/relationships/hyperlink" Target="https://en.wikipedia.org/wiki/2016_United_States_presidential_election" TargetMode="External"/><Relationship Id="rId79" Type="http://schemas.openxmlformats.org/officeDocument/2006/relationships/hyperlink" Target="https://en.wikipedia.org/wiki/2016_United_States_presidential_election_in_Oregon" TargetMode="External"/><Relationship Id="rId102" Type="http://schemas.openxmlformats.org/officeDocument/2006/relationships/hyperlink" Target="https://en.wikipedia.org/wiki/2016_United_States_presidential_election" TargetMode="External"/><Relationship Id="rId5" Type="http://schemas.openxmlformats.org/officeDocument/2006/relationships/hyperlink" Target="https://en.wikipedia.org/wiki/2016_United_States_presidential_election_in_Arizona" TargetMode="External"/><Relationship Id="rId90" Type="http://schemas.openxmlformats.org/officeDocument/2006/relationships/hyperlink" Target="https://en.wikipedia.org/wiki/2016_United_States_presidential_election" TargetMode="External"/><Relationship Id="rId95" Type="http://schemas.openxmlformats.org/officeDocument/2006/relationships/hyperlink" Target="https://en.wikipedia.org/wiki/2016_United_States_presidential_election_in_Vermont" TargetMode="External"/><Relationship Id="rId22" Type="http://schemas.openxmlformats.org/officeDocument/2006/relationships/hyperlink" Target="https://en.wikipedia.org/wiki/2016_United_States_presidential_election" TargetMode="External"/><Relationship Id="rId27" Type="http://schemas.openxmlformats.org/officeDocument/2006/relationships/hyperlink" Target="https://en.wikipedia.org/wiki/2016_United_States_presidential_election_in_Indiana" TargetMode="External"/><Relationship Id="rId43" Type="http://schemas.openxmlformats.org/officeDocument/2006/relationships/hyperlink" Target="https://en.wikipedia.org/wiki/2016_United_States_presidential_election_in_Maryland" TargetMode="External"/><Relationship Id="rId48" Type="http://schemas.openxmlformats.org/officeDocument/2006/relationships/hyperlink" Target="https://en.wikipedia.org/wiki/2016_United_States_presidential_election" TargetMode="External"/><Relationship Id="rId64" Type="http://schemas.openxmlformats.org/officeDocument/2006/relationships/hyperlink" Target="https://en.wikipedia.org/wiki/2016_United_States_presidential_election" TargetMode="External"/><Relationship Id="rId69" Type="http://schemas.openxmlformats.org/officeDocument/2006/relationships/hyperlink" Target="https://en.wikipedia.org/wiki/2016_United_States_presidential_election_in_New_York" TargetMode="External"/><Relationship Id="rId80" Type="http://schemas.openxmlformats.org/officeDocument/2006/relationships/hyperlink" Target="https://en.wikipedia.org/wiki/2016_United_States_presidential_election" TargetMode="External"/><Relationship Id="rId85" Type="http://schemas.openxmlformats.org/officeDocument/2006/relationships/hyperlink" Target="https://en.wikipedia.org/wiki/2016_United_States_presidential_election_in_South_Carolina" TargetMode="External"/><Relationship Id="rId12" Type="http://schemas.openxmlformats.org/officeDocument/2006/relationships/hyperlink" Target="https://en.wikipedia.org/wiki/2016_United_States_presidential_election" TargetMode="External"/><Relationship Id="rId17" Type="http://schemas.openxmlformats.org/officeDocument/2006/relationships/hyperlink" Target="https://en.wikipedia.org/wiki/2016_United_States_presidential_election" TargetMode="External"/><Relationship Id="rId33" Type="http://schemas.openxmlformats.org/officeDocument/2006/relationships/hyperlink" Target="https://en.wikipedia.org/wiki/2016_United_States_presidential_election_in_Kentucky" TargetMode="External"/><Relationship Id="rId38" Type="http://schemas.openxmlformats.org/officeDocument/2006/relationships/hyperlink" Target="https://en.wikipedia.org/wiki/2016_United_States_presidential_election" TargetMode="External"/><Relationship Id="rId59" Type="http://schemas.openxmlformats.org/officeDocument/2006/relationships/hyperlink" Target="https://en.wikipedia.org/wiki/Nebraska%27s_2nd_congressional_district" TargetMode="External"/><Relationship Id="rId103" Type="http://schemas.openxmlformats.org/officeDocument/2006/relationships/hyperlink" Target="https://en.wikipedia.org/wiki/2016_United_States_presidential_election_in_Wisconsin" TargetMode="External"/><Relationship Id="rId20" Type="http://schemas.openxmlformats.org/officeDocument/2006/relationships/hyperlink" Target="https://en.wikipedia.org/wiki/2016_United_States_presidential_election_in_Georgia" TargetMode="External"/><Relationship Id="rId41" Type="http://schemas.openxmlformats.org/officeDocument/2006/relationships/hyperlink" Target="https://en.wikipedia.org/wiki/Maine%27s_2nd_congressional_district" TargetMode="External"/><Relationship Id="rId54" Type="http://schemas.openxmlformats.org/officeDocument/2006/relationships/hyperlink" Target="https://en.wikipedia.org/wiki/2016_United_States_presidential_election" TargetMode="External"/><Relationship Id="rId62" Type="http://schemas.openxmlformats.org/officeDocument/2006/relationships/hyperlink" Target="https://en.wikipedia.org/wiki/2016_United_States_presidential_election" TargetMode="External"/><Relationship Id="rId70" Type="http://schemas.openxmlformats.org/officeDocument/2006/relationships/hyperlink" Target="https://en.wikipedia.org/wiki/2016_United_States_presidential_election" TargetMode="External"/><Relationship Id="rId75" Type="http://schemas.openxmlformats.org/officeDocument/2006/relationships/hyperlink" Target="https://en.wikipedia.org/wiki/2016_United_States_presidential_election_in_Ohio" TargetMode="External"/><Relationship Id="rId83" Type="http://schemas.openxmlformats.org/officeDocument/2006/relationships/hyperlink" Target="https://en.wikipedia.org/wiki/2016_United_States_presidential_election_in_Rhode_Island" TargetMode="External"/><Relationship Id="rId88" Type="http://schemas.openxmlformats.org/officeDocument/2006/relationships/hyperlink" Target="https://en.wikipedia.org/wiki/2016_United_States_presidential_election" TargetMode="External"/><Relationship Id="rId91" Type="http://schemas.openxmlformats.org/officeDocument/2006/relationships/hyperlink" Target="https://en.wikipedia.org/wiki/2016_United_States_presidential_election_in_Texas" TargetMode="External"/><Relationship Id="rId96" Type="http://schemas.openxmlformats.org/officeDocument/2006/relationships/hyperlink" Target="https://en.wikipedia.org/wiki/2016_United_States_presidential_election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" TargetMode="External"/><Relationship Id="rId15" Type="http://schemas.openxmlformats.org/officeDocument/2006/relationships/hyperlink" Target="https://en.wikipedia.org/wiki/2016_United_States_presidential_election_in_Delaware" TargetMode="External"/><Relationship Id="rId23" Type="http://schemas.openxmlformats.org/officeDocument/2006/relationships/hyperlink" Target="https://en.wikipedia.org/wiki/2016_United_States_presidential_election_in_Idaho" TargetMode="External"/><Relationship Id="rId28" Type="http://schemas.openxmlformats.org/officeDocument/2006/relationships/hyperlink" Target="https://en.wikipedia.org/wiki/2016_United_States_presidential_election" TargetMode="External"/><Relationship Id="rId36" Type="http://schemas.openxmlformats.org/officeDocument/2006/relationships/hyperlink" Target="https://en.wikipedia.org/wiki/2016_United_States_presidential_election" TargetMode="External"/><Relationship Id="rId49" Type="http://schemas.openxmlformats.org/officeDocument/2006/relationships/hyperlink" Target="https://en.wikipedia.org/wiki/2016_United_States_presidential_election_in_Minnesota" TargetMode="External"/><Relationship Id="rId57" Type="http://schemas.openxmlformats.org/officeDocument/2006/relationships/hyperlink" Target="https://en.wikipedia.org/wiki/2016_United_States_presidential_election" TargetMode="External"/><Relationship Id="rId106" Type="http://schemas.openxmlformats.org/officeDocument/2006/relationships/hyperlink" Target="https://en.wikipedia.org/wiki/2016_United_States_presidential_election" TargetMode="External"/><Relationship Id="rId10" Type="http://schemas.openxmlformats.org/officeDocument/2006/relationships/hyperlink" Target="https://en.wikipedia.org/wiki/2016_United_States_presidential_election" TargetMode="External"/><Relationship Id="rId31" Type="http://schemas.openxmlformats.org/officeDocument/2006/relationships/hyperlink" Target="https://en.wikipedia.org/wiki/2016_United_States_presidential_election_in_Kansas" TargetMode="External"/><Relationship Id="rId44" Type="http://schemas.openxmlformats.org/officeDocument/2006/relationships/hyperlink" Target="https://en.wikipedia.org/wiki/2016_United_States_presidential_election" TargetMode="External"/><Relationship Id="rId52" Type="http://schemas.openxmlformats.org/officeDocument/2006/relationships/hyperlink" Target="https://en.wikipedia.org/wiki/2016_United_States_presidential_election" TargetMode="External"/><Relationship Id="rId60" Type="http://schemas.openxmlformats.org/officeDocument/2006/relationships/hyperlink" Target="https://en.wikipedia.org/wiki/Nebraska%27s_3rd_congressional_district" TargetMode="External"/><Relationship Id="rId65" Type="http://schemas.openxmlformats.org/officeDocument/2006/relationships/hyperlink" Target="https://en.wikipedia.org/wiki/2016_United_States_presidential_election_in_New_Jersey" TargetMode="External"/><Relationship Id="rId73" Type="http://schemas.openxmlformats.org/officeDocument/2006/relationships/hyperlink" Target="https://en.wikipedia.org/wiki/2016_United_States_presidential_election_in_North_Dakota" TargetMode="External"/><Relationship Id="rId78" Type="http://schemas.openxmlformats.org/officeDocument/2006/relationships/hyperlink" Target="https://en.wikipedia.org/wiki/2016_United_States_presidential_election" TargetMode="External"/><Relationship Id="rId81" Type="http://schemas.openxmlformats.org/officeDocument/2006/relationships/hyperlink" Target="https://en.wikipedia.org/wiki/2016_United_States_presidential_election_in_Pennsylvania" TargetMode="External"/><Relationship Id="rId86" Type="http://schemas.openxmlformats.org/officeDocument/2006/relationships/hyperlink" Target="https://en.wikipedia.org/wiki/2016_United_States_presidential_election" TargetMode="External"/><Relationship Id="rId94" Type="http://schemas.openxmlformats.org/officeDocument/2006/relationships/hyperlink" Target="https://en.wikipedia.org/wiki/2016_United_States_presidential_election" TargetMode="External"/><Relationship Id="rId99" Type="http://schemas.openxmlformats.org/officeDocument/2006/relationships/hyperlink" Target="https://en.wikipedia.org/wiki/2016_United_States_presidential_election_in_Washington_(state)" TargetMode="External"/><Relationship Id="rId101" Type="http://schemas.openxmlformats.org/officeDocument/2006/relationships/hyperlink" Target="https://en.wikipedia.org/wiki/2016_United_States_presidential_election_in_West_Virginia" TargetMode="External"/><Relationship Id="rId4" Type="http://schemas.openxmlformats.org/officeDocument/2006/relationships/hyperlink" Target="https://en.wikipedia.org/wiki/2016_United_States_presidential_election" TargetMode="External"/><Relationship Id="rId9" Type="http://schemas.openxmlformats.org/officeDocument/2006/relationships/hyperlink" Target="https://en.wikipedia.org/wiki/2016_United_States_presidential_election_in_California" TargetMode="External"/><Relationship Id="rId13" Type="http://schemas.openxmlformats.org/officeDocument/2006/relationships/hyperlink" Target="https://en.wikipedia.org/wiki/2016_United_States_presidential_election_in_Connecticut" TargetMode="External"/><Relationship Id="rId18" Type="http://schemas.openxmlformats.org/officeDocument/2006/relationships/hyperlink" Target="https://en.wikipedia.org/wiki/2016_United_States_presidential_election_in_Florida" TargetMode="External"/><Relationship Id="rId39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16_United_States_presidential_election" TargetMode="External"/><Relationship Id="rId50" Type="http://schemas.openxmlformats.org/officeDocument/2006/relationships/hyperlink" Target="https://en.wikipedia.org/wiki/2016_United_States_presidential_election" TargetMode="External"/><Relationship Id="rId55" Type="http://schemas.openxmlformats.org/officeDocument/2006/relationships/hyperlink" Target="https://en.wikipedia.org/wiki/2016_United_States_presidential_election_in_Montana" TargetMode="External"/><Relationship Id="rId76" Type="http://schemas.openxmlformats.org/officeDocument/2006/relationships/hyperlink" Target="https://en.wikipedia.org/wiki/2016_United_States_presidential_election" TargetMode="External"/><Relationship Id="rId97" Type="http://schemas.openxmlformats.org/officeDocument/2006/relationships/hyperlink" Target="https://en.wikipedia.org/wiki/2016_United_States_presidential_election_in_Virginia" TargetMode="External"/><Relationship Id="rId104" Type="http://schemas.openxmlformats.org/officeDocument/2006/relationships/hyperlink" Target="https://en.wikipedia.org/wiki/2016_United_States_presidential_election" TargetMode="External"/><Relationship Id="rId7" Type="http://schemas.openxmlformats.org/officeDocument/2006/relationships/hyperlink" Target="https://en.wikipedia.org/wiki/2016_United_States_presidential_election_in_Arkansas" TargetMode="External"/><Relationship Id="rId71" Type="http://schemas.openxmlformats.org/officeDocument/2006/relationships/hyperlink" Target="https://en.wikipedia.org/wiki/2016_United_States_presidential_election_in_North_Carolina" TargetMode="External"/><Relationship Id="rId92" Type="http://schemas.openxmlformats.org/officeDocument/2006/relationships/hyperlink" Target="https://en.wikipedia.org/wiki/2016_United_States_presidential_election" TargetMode="External"/><Relationship Id="rId2" Type="http://schemas.openxmlformats.org/officeDocument/2006/relationships/hyperlink" Target="https://en.wikipedia.org/wiki/2016_United_States_presidential_election" TargetMode="External"/><Relationship Id="rId29" Type="http://schemas.openxmlformats.org/officeDocument/2006/relationships/hyperlink" Target="https://en.wikipedia.org/wiki/2016_United_States_presidential_election_in_Iowa" TargetMode="External"/><Relationship Id="rId24" Type="http://schemas.openxmlformats.org/officeDocument/2006/relationships/hyperlink" Target="https://en.wikipedia.org/wiki/2016_United_States_presidential_election" TargetMode="External"/><Relationship Id="rId40" Type="http://schemas.openxmlformats.org/officeDocument/2006/relationships/hyperlink" Target="https://en.wikipedia.org/wiki/2016_United_States_presidential_election" TargetMode="External"/><Relationship Id="rId45" Type="http://schemas.openxmlformats.org/officeDocument/2006/relationships/hyperlink" Target="https://en.wikipedia.org/wiki/2016_United_States_presidential_election_in_Massachusetts" TargetMode="External"/><Relationship Id="rId66" Type="http://schemas.openxmlformats.org/officeDocument/2006/relationships/hyperlink" Target="https://en.wikipedia.org/wiki/2016_United_States_presidential_election" TargetMode="External"/><Relationship Id="rId87" Type="http://schemas.openxmlformats.org/officeDocument/2006/relationships/hyperlink" Target="https://en.wikipedia.org/wiki/2016_United_States_presidential_election_in_South_Dakota" TargetMode="External"/><Relationship Id="rId61" Type="http://schemas.openxmlformats.org/officeDocument/2006/relationships/hyperlink" Target="https://en.wikipedia.org/wiki/2016_United_States_presidential_election_in_Nevada" TargetMode="External"/><Relationship Id="rId82" Type="http://schemas.openxmlformats.org/officeDocument/2006/relationships/hyperlink" Target="https://en.wikipedia.org/wiki/2016_United_States_presidential_election" TargetMode="External"/><Relationship Id="rId19" Type="http://schemas.openxmlformats.org/officeDocument/2006/relationships/hyperlink" Target="https://en.wikipedia.org/wiki/2016_United_States_presidential_election" TargetMode="External"/><Relationship Id="rId14" Type="http://schemas.openxmlformats.org/officeDocument/2006/relationships/hyperlink" Target="https://en.wikipedia.org/wiki/2016_United_States_presidential_election" TargetMode="External"/><Relationship Id="rId30" Type="http://schemas.openxmlformats.org/officeDocument/2006/relationships/hyperlink" Target="https://en.wikipedia.org/wiki/2016_United_States_presidential_election" TargetMode="External"/><Relationship Id="rId35" Type="http://schemas.openxmlformats.org/officeDocument/2006/relationships/hyperlink" Target="https://en.wikipedia.org/wiki/2016_United_States_presidential_election_in_Louisiana" TargetMode="External"/><Relationship Id="rId56" Type="http://schemas.openxmlformats.org/officeDocument/2006/relationships/hyperlink" Target="https://en.wikipedia.org/wiki/2016_United_States_presidential_election_in_Nebraska" TargetMode="External"/><Relationship Id="rId77" Type="http://schemas.openxmlformats.org/officeDocument/2006/relationships/hyperlink" Target="https://en.wikipedia.org/wiki/2016_United_States_presidential_election_in_Oklahoma" TargetMode="External"/><Relationship Id="rId100" Type="http://schemas.openxmlformats.org/officeDocument/2006/relationships/hyperlink" Target="https://en.wikipedia.org/wiki/2016_United_States_presidential_election" TargetMode="External"/><Relationship Id="rId105" Type="http://schemas.openxmlformats.org/officeDocument/2006/relationships/hyperlink" Target="https://en.wikipedia.org/wiki/2016_United_States_presidential_election_in_Wyoming" TargetMode="External"/><Relationship Id="rId8" Type="http://schemas.openxmlformats.org/officeDocument/2006/relationships/hyperlink" Target="https://en.wikipedia.org/wiki/2016_United_States_presidential_election" TargetMode="External"/><Relationship Id="rId51" Type="http://schemas.openxmlformats.org/officeDocument/2006/relationships/hyperlink" Target="https://en.wikipedia.org/wiki/2016_United_States_presidential_election_in_Mississippi" TargetMode="External"/><Relationship Id="rId72" Type="http://schemas.openxmlformats.org/officeDocument/2006/relationships/hyperlink" Target="https://en.wikipedia.org/wiki/2016_United_States_presidential_election" TargetMode="External"/><Relationship Id="rId93" Type="http://schemas.openxmlformats.org/officeDocument/2006/relationships/hyperlink" Target="https://en.wikipedia.org/wiki/2016_United_States_presidential_election_in_Utah" TargetMode="External"/><Relationship Id="rId98" Type="http://schemas.openxmlformats.org/officeDocument/2006/relationships/hyperlink" Target="https://en.wikipedia.org/wiki/2016_United_States_presidential_election" TargetMode="External"/><Relationship Id="rId3" Type="http://schemas.openxmlformats.org/officeDocument/2006/relationships/hyperlink" Target="https://en.wikipedia.org/wiki/2016_United_States_presidential_election_in_Alaska" TargetMode="External"/><Relationship Id="rId25" Type="http://schemas.openxmlformats.org/officeDocument/2006/relationships/hyperlink" Target="https://en.wikipedia.org/wiki/2016_United_States_presidential_election_in_Illinois" TargetMode="External"/><Relationship Id="rId46" Type="http://schemas.openxmlformats.org/officeDocument/2006/relationships/hyperlink" Target="https://en.wikipedia.org/wiki/2016_United_States_presidential_election" TargetMode="External"/><Relationship Id="rId67" Type="http://schemas.openxmlformats.org/officeDocument/2006/relationships/hyperlink" Target="https://en.wikipedia.org/wiki/2016_United_States_presidential_election_in_New_Mexi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n.wikipedia.org/wiki/Maine%27s_1st_congressional_district" TargetMode="External"/><Relationship Id="rId1" Type="http://schemas.openxmlformats.org/officeDocument/2006/relationships/hyperlink" Target="https://en.wikipedia.org/wiki/Maine%27s_1st_congressional_district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llinois" TargetMode="External"/><Relationship Id="rId18" Type="http://schemas.openxmlformats.org/officeDocument/2006/relationships/hyperlink" Target="https://en.wikipedia.org/wiki/2008_United_States_presidential_election_in_Louisiana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Rhode_Island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North_Dakota" TargetMode="External"/><Relationship Id="rId42" Type="http://schemas.openxmlformats.org/officeDocument/2006/relationships/hyperlink" Target="https://en.wikipedia.org/wiki/2008_United_States_presidential_election_in_Tennessee" TargetMode="External"/><Relationship Id="rId47" Type="http://schemas.openxmlformats.org/officeDocument/2006/relationships/hyperlink" Target="https://en.wikipedia.org/wiki/2008_United_States_presidential_election_in_Washington_(state)" TargetMode="External"/><Relationship Id="rId50" Type="http://schemas.openxmlformats.org/officeDocument/2006/relationships/hyperlink" Target="https://en.wikipedia.org/wiki/2008_United_States_presidential_election_in_Wyoming" TargetMode="External"/><Relationship Id="rId7" Type="http://schemas.openxmlformats.org/officeDocument/2006/relationships/hyperlink" Target="https://en.wikipedia.org/wiki/2008_United_States_presidential_election_in_Delaware" TargetMode="External"/><Relationship Id="rId2" Type="http://schemas.openxmlformats.org/officeDocument/2006/relationships/hyperlink" Target="https://en.wikipedia.org/wiki/2008_United_States_presidential_election_in_Arizona" TargetMode="External"/><Relationship Id="rId16" Type="http://schemas.openxmlformats.org/officeDocument/2006/relationships/hyperlink" Target="https://en.wikipedia.org/wiki/2008_United_States_presidential_election_in_Kansas" TargetMode="External"/><Relationship Id="rId29" Type="http://schemas.openxmlformats.org/officeDocument/2006/relationships/hyperlink" Target="https://en.wikipedia.org/wiki/2008_United_States_presidential_election_in_New_Hampshire" TargetMode="External"/><Relationship Id="rId11" Type="http://schemas.openxmlformats.org/officeDocument/2006/relationships/hyperlink" Target="https://en.wikipedia.org/wiki/2008_United_States_presidential_election_in_Hawaii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ew_York" TargetMode="External"/><Relationship Id="rId37" Type="http://schemas.openxmlformats.org/officeDocument/2006/relationships/hyperlink" Target="https://en.wikipedia.org/wiki/2008_United_States_presidential_election_in_Oregon" TargetMode="External"/><Relationship Id="rId40" Type="http://schemas.openxmlformats.org/officeDocument/2006/relationships/hyperlink" Target="https://en.wikipedia.org/wiki/2008_United_States_presidential_election_in_South_Carolina" TargetMode="External"/><Relationship Id="rId45" Type="http://schemas.openxmlformats.org/officeDocument/2006/relationships/hyperlink" Target="https://en.wikipedia.org/wiki/2008_United_States_presidential_election_in_Vermont" TargetMode="External"/><Relationship Id="rId53" Type="http://schemas.openxmlformats.org/officeDocument/2006/relationships/hyperlink" Target="https://en.wikipedia.org/wiki/Maine%27s_1st_congressional_district" TargetMode="External"/><Relationship Id="rId5" Type="http://schemas.openxmlformats.org/officeDocument/2006/relationships/hyperlink" Target="https://en.wikipedia.org/wiki/2008_United_States_presidential_election_in_Colorado" TargetMode="External"/><Relationship Id="rId10" Type="http://schemas.openxmlformats.org/officeDocument/2006/relationships/hyperlink" Target="https://en.wikipedia.org/wiki/2008_United_States_presidential_election_in_Georgia" TargetMode="External"/><Relationship Id="rId19" Type="http://schemas.openxmlformats.org/officeDocument/2006/relationships/hyperlink" Target="https://en.wikipedia.org/wiki/2008_United_States_presidential_election_in_Maine" TargetMode="External"/><Relationship Id="rId31" Type="http://schemas.openxmlformats.org/officeDocument/2006/relationships/hyperlink" Target="https://en.wikipedia.org/wiki/2008_United_States_presidential_election_in_New_Mexico" TargetMode="External"/><Relationship Id="rId44" Type="http://schemas.openxmlformats.org/officeDocument/2006/relationships/hyperlink" Target="https://en.wikipedia.org/wiki/2008_United_States_presidential_election_in_Utah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8_United_States_presidential_election_in_California" TargetMode="External"/><Relationship Id="rId9" Type="http://schemas.openxmlformats.org/officeDocument/2006/relationships/hyperlink" Target="https://en.wikipedia.org/wiki/2008_United_States_presidential_election_in_Florida" TargetMode="External"/><Relationship Id="rId14" Type="http://schemas.openxmlformats.org/officeDocument/2006/relationships/hyperlink" Target="https://en.wikipedia.org/wiki/2008_United_States_presidential_election_in_Indiana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braska" TargetMode="External"/><Relationship Id="rId30" Type="http://schemas.openxmlformats.org/officeDocument/2006/relationships/hyperlink" Target="https://en.wikipedia.org/wiki/2008_United_States_presidential_election_in_New_Jersey" TargetMode="External"/><Relationship Id="rId35" Type="http://schemas.openxmlformats.org/officeDocument/2006/relationships/hyperlink" Target="https://en.wikipedia.org/wiki/2008_United_States_presidential_election_in_Ohio" TargetMode="External"/><Relationship Id="rId43" Type="http://schemas.openxmlformats.org/officeDocument/2006/relationships/hyperlink" Target="https://en.wikipedia.org/wiki/2008_United_States_presidential_election_in_Texas" TargetMode="External"/><Relationship Id="rId48" Type="http://schemas.openxmlformats.org/officeDocument/2006/relationships/hyperlink" Target="https://en.wikipedia.org/wiki/2008_United_States_presidential_election_in_West_Virginia" TargetMode="External"/><Relationship Id="rId8" Type="http://schemas.openxmlformats.org/officeDocument/2006/relationships/hyperlink" Target="https://en.wikipedia.org/wiki/2008_United_States_presidential_election_in_the_District_of_Columbia" TargetMode="External"/><Relationship Id="rId51" Type="http://schemas.openxmlformats.org/officeDocument/2006/relationships/hyperlink" Target="https://en.wikipedia.org/wiki/2008_United_States_presidential_election_in_Alabama" TargetMode="External"/><Relationship Id="rId3" Type="http://schemas.openxmlformats.org/officeDocument/2006/relationships/hyperlink" Target="https://en.wikipedia.org/wiki/2008_United_States_presidential_election_in_Arkansas" TargetMode="External"/><Relationship Id="rId12" Type="http://schemas.openxmlformats.org/officeDocument/2006/relationships/hyperlink" Target="https://en.wikipedia.org/wiki/2008_United_States_presidential_election_in_Idaho" TargetMode="External"/><Relationship Id="rId17" Type="http://schemas.openxmlformats.org/officeDocument/2006/relationships/hyperlink" Target="https://en.wikipedia.org/wiki/2008_United_States_presidential_election_in_Kentucky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Carolina" TargetMode="External"/><Relationship Id="rId38" Type="http://schemas.openxmlformats.org/officeDocument/2006/relationships/hyperlink" Target="https://en.wikipedia.org/wiki/2008_United_States_presidential_election_in_Pennsylvania" TargetMode="External"/><Relationship Id="rId46" Type="http://schemas.openxmlformats.org/officeDocument/2006/relationships/hyperlink" Target="https://en.wikipedia.org/wiki/2008_United_States_presidential_election_in_Virginia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South_Dakota" TargetMode="External"/><Relationship Id="rId1" Type="http://schemas.openxmlformats.org/officeDocument/2006/relationships/hyperlink" Target="https://en.wikipedia.org/wiki/2008_United_States_presidential_election_in_Alaska" TargetMode="External"/><Relationship Id="rId6" Type="http://schemas.openxmlformats.org/officeDocument/2006/relationships/hyperlink" Target="https://en.wikipedia.org/wiki/2008_United_States_presidential_election_in_Connecticut" TargetMode="External"/><Relationship Id="rId15" Type="http://schemas.openxmlformats.org/officeDocument/2006/relationships/hyperlink" Target="https://en.wikipedia.org/wiki/2008_United_States_presidential_election_in_Iow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vada" TargetMode="External"/><Relationship Id="rId36" Type="http://schemas.openxmlformats.org/officeDocument/2006/relationships/hyperlink" Target="https://en.wikipedia.org/wiki/2008_United_States_presidential_election_in_Oklahoma" TargetMode="External"/><Relationship Id="rId49" Type="http://schemas.openxmlformats.org/officeDocument/2006/relationships/hyperlink" Target="https://en.wikipedia.org/wiki/2008_United_States_presidential_election_in_Wisconsi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4_United_States_presidential_election_in_Idaho" TargetMode="External"/><Relationship Id="rId18" Type="http://schemas.openxmlformats.org/officeDocument/2006/relationships/hyperlink" Target="https://en.wikipedia.org/wiki/2004_United_States_presidential_election_in_Kentucky" TargetMode="External"/><Relationship Id="rId26" Type="http://schemas.openxmlformats.org/officeDocument/2006/relationships/hyperlink" Target="https://en.wikipedia.org/wiki/2004_United_States_presidential_election_in_Missouri" TargetMode="External"/><Relationship Id="rId39" Type="http://schemas.openxmlformats.org/officeDocument/2006/relationships/hyperlink" Target="https://en.wikipedia.org/wiki/2004_United_States_presidential_election_in_Pennsylvania" TargetMode="External"/><Relationship Id="rId21" Type="http://schemas.openxmlformats.org/officeDocument/2006/relationships/hyperlink" Target="https://en.wikipedia.org/wiki/2004_United_States_presidential_election_in_Maryland" TargetMode="External"/><Relationship Id="rId34" Type="http://schemas.openxmlformats.org/officeDocument/2006/relationships/hyperlink" Target="https://en.wikipedia.org/wiki/2004_United_States_presidential_election_in_North_Carolina" TargetMode="External"/><Relationship Id="rId42" Type="http://schemas.openxmlformats.org/officeDocument/2006/relationships/hyperlink" Target="https://en.wikipedia.org/wiki/2004_United_States_presidential_election_in_South_Dakota" TargetMode="External"/><Relationship Id="rId47" Type="http://schemas.openxmlformats.org/officeDocument/2006/relationships/hyperlink" Target="https://en.wikipedia.org/wiki/2004_United_States_presidential_election_in_Virginia" TargetMode="External"/><Relationship Id="rId50" Type="http://schemas.openxmlformats.org/officeDocument/2006/relationships/hyperlink" Target="https://en.wikipedia.org/wiki/2004_United_States_presidential_election_in_Wisconsin" TargetMode="External"/><Relationship Id="rId7" Type="http://schemas.openxmlformats.org/officeDocument/2006/relationships/hyperlink" Target="https://en.wikipedia.org/wiki/2004_United_States_presidential_election_in_Connecticut" TargetMode="External"/><Relationship Id="rId2" Type="http://schemas.openxmlformats.org/officeDocument/2006/relationships/hyperlink" Target="https://en.wikipedia.org/wiki/2004_United_States_presidential_election_in_Alaska" TargetMode="External"/><Relationship Id="rId16" Type="http://schemas.openxmlformats.org/officeDocument/2006/relationships/hyperlink" Target="https://en.wikipedia.org/wiki/2004_United_States_presidential_election_in_Iowa" TargetMode="External"/><Relationship Id="rId29" Type="http://schemas.openxmlformats.org/officeDocument/2006/relationships/hyperlink" Target="https://en.wikipedia.org/wiki/2004_United_States_presidential_election_in_Nevada" TargetMode="External"/><Relationship Id="rId11" Type="http://schemas.openxmlformats.org/officeDocument/2006/relationships/hyperlink" Target="https://en.wikipedia.org/wiki/2004_United_States_presidential_election_in_Georgia" TargetMode="External"/><Relationship Id="rId24" Type="http://schemas.openxmlformats.org/officeDocument/2006/relationships/hyperlink" Target="https://en.wikipedia.org/wiki/2004_United_States_presidential_election_in_Minnesota" TargetMode="External"/><Relationship Id="rId32" Type="http://schemas.openxmlformats.org/officeDocument/2006/relationships/hyperlink" Target="https://en.wikipedia.org/wiki/2004_United_States_presidential_election_in_New_Mexico" TargetMode="External"/><Relationship Id="rId37" Type="http://schemas.openxmlformats.org/officeDocument/2006/relationships/hyperlink" Target="https://en.wikipedia.org/wiki/2004_United_States_presidential_election_in_Oklahoma" TargetMode="External"/><Relationship Id="rId40" Type="http://schemas.openxmlformats.org/officeDocument/2006/relationships/hyperlink" Target="https://en.wikipedia.org/wiki/2004_United_States_presidential_election_in_Rhode_Island" TargetMode="External"/><Relationship Id="rId45" Type="http://schemas.openxmlformats.org/officeDocument/2006/relationships/hyperlink" Target="https://en.wikipedia.org/wiki/2004_United_States_presidential_election_in_Utah" TargetMode="External"/><Relationship Id="rId53" Type="http://schemas.openxmlformats.org/officeDocument/2006/relationships/hyperlink" Target="https://en.wikipedia.org/wiki/Maine%27s_2nd_congressional_district" TargetMode="External"/><Relationship Id="rId5" Type="http://schemas.openxmlformats.org/officeDocument/2006/relationships/hyperlink" Target="https://en.wikipedia.org/wiki/2004_United_States_presidential_election_in_California" TargetMode="External"/><Relationship Id="rId10" Type="http://schemas.openxmlformats.org/officeDocument/2006/relationships/hyperlink" Target="https://en.wikipedia.org/wiki/2004_United_States_presidential_election_in_Florida" TargetMode="External"/><Relationship Id="rId19" Type="http://schemas.openxmlformats.org/officeDocument/2006/relationships/hyperlink" Target="https://en.wikipedia.org/wiki/2004_United_States_presidential_election_in_Louisiana" TargetMode="External"/><Relationship Id="rId31" Type="http://schemas.openxmlformats.org/officeDocument/2006/relationships/hyperlink" Target="https://en.wikipedia.org/wiki/2004_United_States_presidential_election_in_New_Jersey" TargetMode="External"/><Relationship Id="rId44" Type="http://schemas.openxmlformats.org/officeDocument/2006/relationships/hyperlink" Target="https://en.wikipedia.org/wiki/2004_United_States_presidential_election_in_Texas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4_United_States_presidential_election_in_Arkansas" TargetMode="External"/><Relationship Id="rId9" Type="http://schemas.openxmlformats.org/officeDocument/2006/relationships/hyperlink" Target="https://en.wikipedia.org/wiki/2004_United_States_presidential_election_in_the_District_of_Columbia" TargetMode="External"/><Relationship Id="rId14" Type="http://schemas.openxmlformats.org/officeDocument/2006/relationships/hyperlink" Target="https://en.wikipedia.org/wiki/2004_United_States_presidential_election_in_Illinois" TargetMode="External"/><Relationship Id="rId22" Type="http://schemas.openxmlformats.org/officeDocument/2006/relationships/hyperlink" Target="https://en.wikipedia.org/wiki/2004_United_States_presidential_election_in_Massachusetts" TargetMode="External"/><Relationship Id="rId27" Type="http://schemas.openxmlformats.org/officeDocument/2006/relationships/hyperlink" Target="https://en.wikipedia.org/wiki/2004_United_States_presidential_election_in_Montana" TargetMode="External"/><Relationship Id="rId30" Type="http://schemas.openxmlformats.org/officeDocument/2006/relationships/hyperlink" Target="https://en.wikipedia.org/wiki/2004_United_States_presidential_election_in_New_Hampshire" TargetMode="External"/><Relationship Id="rId35" Type="http://schemas.openxmlformats.org/officeDocument/2006/relationships/hyperlink" Target="https://en.wikipedia.org/wiki/2004_United_States_presidential_election_in_North_Dakota" TargetMode="External"/><Relationship Id="rId43" Type="http://schemas.openxmlformats.org/officeDocument/2006/relationships/hyperlink" Target="https://en.wikipedia.org/wiki/2004_United_States_presidential_election_in_Tennessee" TargetMode="External"/><Relationship Id="rId48" Type="http://schemas.openxmlformats.org/officeDocument/2006/relationships/hyperlink" Target="https://en.wikipedia.org/wiki/2004_United_States_presidential_election_in_Washington_(state)" TargetMode="External"/><Relationship Id="rId8" Type="http://schemas.openxmlformats.org/officeDocument/2006/relationships/hyperlink" Target="https://en.wikipedia.org/wiki/2004_United_States_presidential_election_in_Delaware" TargetMode="External"/><Relationship Id="rId51" Type="http://schemas.openxmlformats.org/officeDocument/2006/relationships/hyperlink" Target="https://en.wikipedia.org/wiki/2004_United_States_presidential_election_in_Wyoming" TargetMode="External"/><Relationship Id="rId3" Type="http://schemas.openxmlformats.org/officeDocument/2006/relationships/hyperlink" Target="https://en.wikipedia.org/wiki/2004_United_States_presidential_election_in_Arizona" TargetMode="External"/><Relationship Id="rId12" Type="http://schemas.openxmlformats.org/officeDocument/2006/relationships/hyperlink" Target="https://en.wikipedia.org/wiki/2004_United_States_presidential_election_in_Hawaii" TargetMode="External"/><Relationship Id="rId17" Type="http://schemas.openxmlformats.org/officeDocument/2006/relationships/hyperlink" Target="https://en.wikipedia.org/wiki/2004_United_States_presidential_election_in_Kansas" TargetMode="External"/><Relationship Id="rId25" Type="http://schemas.openxmlformats.org/officeDocument/2006/relationships/hyperlink" Target="https://en.wikipedia.org/wiki/2004_United_States_presidential_election_in_Mississippi" TargetMode="External"/><Relationship Id="rId33" Type="http://schemas.openxmlformats.org/officeDocument/2006/relationships/hyperlink" Target="https://en.wikipedia.org/wiki/2004_United_States_presidential_election_in_New_York" TargetMode="External"/><Relationship Id="rId38" Type="http://schemas.openxmlformats.org/officeDocument/2006/relationships/hyperlink" Target="https://en.wikipedia.org/wiki/2004_United_States_presidential_election_in_Oregon" TargetMode="External"/><Relationship Id="rId46" Type="http://schemas.openxmlformats.org/officeDocument/2006/relationships/hyperlink" Target="https://en.wikipedia.org/wiki/2004_United_States_presidential_election_in_Vermont" TargetMode="External"/><Relationship Id="rId20" Type="http://schemas.openxmlformats.org/officeDocument/2006/relationships/hyperlink" Target="https://en.wikipedia.org/wiki/2004_United_States_presidential_election_in_Maine" TargetMode="External"/><Relationship Id="rId41" Type="http://schemas.openxmlformats.org/officeDocument/2006/relationships/hyperlink" Target="https://en.wikipedia.org/wiki/2004_United_States_presidential_election_in_South_Carolina" TargetMode="External"/><Relationship Id="rId1" Type="http://schemas.openxmlformats.org/officeDocument/2006/relationships/hyperlink" Target="https://en.wikipedia.org/wiki/2004_United_States_presidential_election_in_Alabama" TargetMode="External"/><Relationship Id="rId6" Type="http://schemas.openxmlformats.org/officeDocument/2006/relationships/hyperlink" Target="https://en.wikipedia.org/wiki/2004_United_States_presidential_election_in_Colorado" TargetMode="External"/><Relationship Id="rId15" Type="http://schemas.openxmlformats.org/officeDocument/2006/relationships/hyperlink" Target="https://en.wikipedia.org/wiki/2004_United_States_presidential_election_in_Indiana" TargetMode="External"/><Relationship Id="rId23" Type="http://schemas.openxmlformats.org/officeDocument/2006/relationships/hyperlink" Target="https://en.wikipedia.org/wiki/2004_United_States_presidential_election_in_Michigan" TargetMode="External"/><Relationship Id="rId28" Type="http://schemas.openxmlformats.org/officeDocument/2006/relationships/hyperlink" Target="https://en.wikipedia.org/wiki/2004_United_States_presidential_election_in_Nebraska" TargetMode="External"/><Relationship Id="rId36" Type="http://schemas.openxmlformats.org/officeDocument/2006/relationships/hyperlink" Target="https://en.wikipedia.org/wiki/2004_United_States_presidential_election_in_Ohio" TargetMode="External"/><Relationship Id="rId49" Type="http://schemas.openxmlformats.org/officeDocument/2006/relationships/hyperlink" Target="https://en.wikipedia.org/wiki/2004_United_States_presidential_election_in_West_Virginia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0_United_States_presidential_election_in_Idaho" TargetMode="External"/><Relationship Id="rId18" Type="http://schemas.openxmlformats.org/officeDocument/2006/relationships/hyperlink" Target="https://en.wikipedia.org/wiki/2000_United_States_presidential_election_in_Kentucky" TargetMode="External"/><Relationship Id="rId26" Type="http://schemas.openxmlformats.org/officeDocument/2006/relationships/hyperlink" Target="https://en.wikipedia.org/wiki/2000_United_States_presidential_election_in_Missouri" TargetMode="External"/><Relationship Id="rId39" Type="http://schemas.openxmlformats.org/officeDocument/2006/relationships/hyperlink" Target="https://en.wikipedia.org/wiki/2000_United_States_presidential_election_in_Pennsylvania" TargetMode="External"/><Relationship Id="rId21" Type="http://schemas.openxmlformats.org/officeDocument/2006/relationships/hyperlink" Target="https://en.wikipedia.org/wiki/2000_United_States_presidential_election_in_Maryland" TargetMode="External"/><Relationship Id="rId34" Type="http://schemas.openxmlformats.org/officeDocument/2006/relationships/hyperlink" Target="https://en.wikipedia.org/wiki/2000_United_States_presidential_election_in_North_Carolina" TargetMode="External"/><Relationship Id="rId42" Type="http://schemas.openxmlformats.org/officeDocument/2006/relationships/hyperlink" Target="https://en.wikipedia.org/wiki/2000_United_States_presidential_election_in_South_Dakota" TargetMode="External"/><Relationship Id="rId47" Type="http://schemas.openxmlformats.org/officeDocument/2006/relationships/hyperlink" Target="https://en.wikipedia.org/wiki/2000_United_States_presidential_election_in_Virginia" TargetMode="External"/><Relationship Id="rId50" Type="http://schemas.openxmlformats.org/officeDocument/2006/relationships/hyperlink" Target="https://en.wikipedia.org/wiki/2000_United_States_presidential_election_in_Wisconsin" TargetMode="External"/><Relationship Id="rId7" Type="http://schemas.openxmlformats.org/officeDocument/2006/relationships/hyperlink" Target="https://en.wikipedia.org/wiki/2000_United_States_presidential_election_in_Connecticut" TargetMode="External"/><Relationship Id="rId2" Type="http://schemas.openxmlformats.org/officeDocument/2006/relationships/hyperlink" Target="https://en.wikipedia.org/wiki/2000_United_States_presidential_election_in_Alaska" TargetMode="External"/><Relationship Id="rId16" Type="http://schemas.openxmlformats.org/officeDocument/2006/relationships/hyperlink" Target="https://en.wikipedia.org/wiki/2000_United_States_presidential_election_in_Iowa" TargetMode="External"/><Relationship Id="rId29" Type="http://schemas.openxmlformats.org/officeDocument/2006/relationships/hyperlink" Target="https://en.wikipedia.org/wiki/2000_United_States_presidential_election_in_Nevada" TargetMode="External"/><Relationship Id="rId11" Type="http://schemas.openxmlformats.org/officeDocument/2006/relationships/hyperlink" Target="https://en.wikipedia.org/wiki/2000_United_States_presidential_election_in_Georgia" TargetMode="External"/><Relationship Id="rId24" Type="http://schemas.openxmlformats.org/officeDocument/2006/relationships/hyperlink" Target="https://en.wikipedia.org/wiki/2000_United_States_presidential_election_in_Minnesota" TargetMode="External"/><Relationship Id="rId32" Type="http://schemas.openxmlformats.org/officeDocument/2006/relationships/hyperlink" Target="https://en.wikipedia.org/wiki/2000_United_States_presidential_election_in_New_Mexico" TargetMode="External"/><Relationship Id="rId37" Type="http://schemas.openxmlformats.org/officeDocument/2006/relationships/hyperlink" Target="https://en.wikipedia.org/wiki/2000_United_States_presidential_election_in_Oklahoma" TargetMode="External"/><Relationship Id="rId40" Type="http://schemas.openxmlformats.org/officeDocument/2006/relationships/hyperlink" Target="https://en.wikipedia.org/wiki/2000_United_States_presidential_election_in_Rhode_Island" TargetMode="External"/><Relationship Id="rId45" Type="http://schemas.openxmlformats.org/officeDocument/2006/relationships/hyperlink" Target="https://en.wikipedia.org/wiki/2000_United_States_presidential_election_in_Utah" TargetMode="External"/><Relationship Id="rId53" Type="http://schemas.openxmlformats.org/officeDocument/2006/relationships/hyperlink" Target="https://en.wikipedia.org/wiki/Maine%27s_2nd_congressional_district" TargetMode="External"/><Relationship Id="rId5" Type="http://schemas.openxmlformats.org/officeDocument/2006/relationships/hyperlink" Target="https://en.wikipedia.org/wiki/2000_United_States_presidential_election_in_California" TargetMode="External"/><Relationship Id="rId10" Type="http://schemas.openxmlformats.org/officeDocument/2006/relationships/hyperlink" Target="https://en.wikipedia.org/wiki/2000_United_States_presidential_election_in_Florida" TargetMode="External"/><Relationship Id="rId19" Type="http://schemas.openxmlformats.org/officeDocument/2006/relationships/hyperlink" Target="https://en.wikipedia.org/wiki/2000_United_States_presidential_election_in_Louisiana" TargetMode="External"/><Relationship Id="rId31" Type="http://schemas.openxmlformats.org/officeDocument/2006/relationships/hyperlink" Target="https://en.wikipedia.org/wiki/2000_United_States_presidential_election_in_New_Jersey" TargetMode="External"/><Relationship Id="rId44" Type="http://schemas.openxmlformats.org/officeDocument/2006/relationships/hyperlink" Target="https://en.wikipedia.org/wiki/2000_United_States_presidential_election_in_Texas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0_United_States_presidential_election_in_Arkansas" TargetMode="External"/><Relationship Id="rId9" Type="http://schemas.openxmlformats.org/officeDocument/2006/relationships/hyperlink" Target="https://en.wikipedia.org/wiki/2000_United_States_presidential_election_in_the_District_of_Columbia" TargetMode="External"/><Relationship Id="rId14" Type="http://schemas.openxmlformats.org/officeDocument/2006/relationships/hyperlink" Target="https://en.wikipedia.org/wiki/2000_United_States_presidential_election_in_Illinois" TargetMode="External"/><Relationship Id="rId22" Type="http://schemas.openxmlformats.org/officeDocument/2006/relationships/hyperlink" Target="https://en.wikipedia.org/wiki/2000_United_States_presidential_election_in_Massachusetts" TargetMode="External"/><Relationship Id="rId27" Type="http://schemas.openxmlformats.org/officeDocument/2006/relationships/hyperlink" Target="https://en.wikipedia.org/wiki/2000_United_States_presidential_election_in_Montana" TargetMode="External"/><Relationship Id="rId30" Type="http://schemas.openxmlformats.org/officeDocument/2006/relationships/hyperlink" Target="https://en.wikipedia.org/wiki/2000_United_States_presidential_election_in_New_Hampshire" TargetMode="External"/><Relationship Id="rId35" Type="http://schemas.openxmlformats.org/officeDocument/2006/relationships/hyperlink" Target="https://en.wikipedia.org/wiki/2000_United_States_presidential_election_in_North_Dakota" TargetMode="External"/><Relationship Id="rId43" Type="http://schemas.openxmlformats.org/officeDocument/2006/relationships/hyperlink" Target="https://en.wikipedia.org/wiki/2000_United_States_presidential_election_in_Tennessee" TargetMode="External"/><Relationship Id="rId48" Type="http://schemas.openxmlformats.org/officeDocument/2006/relationships/hyperlink" Target="https://en.wikipedia.org/wiki/2000_United_States_presidential_election_in_Washington_(state)" TargetMode="External"/><Relationship Id="rId8" Type="http://schemas.openxmlformats.org/officeDocument/2006/relationships/hyperlink" Target="https://en.wikipedia.org/wiki/2000_United_States_presidential_election_in_Delaware" TargetMode="External"/><Relationship Id="rId51" Type="http://schemas.openxmlformats.org/officeDocument/2006/relationships/hyperlink" Target="https://en.wikipedia.org/wiki/2000_United_States_presidential_election_in_Wyoming" TargetMode="External"/><Relationship Id="rId3" Type="http://schemas.openxmlformats.org/officeDocument/2006/relationships/hyperlink" Target="https://en.wikipedia.org/wiki/2000_United_States_presidential_election_in_Arizona" TargetMode="External"/><Relationship Id="rId12" Type="http://schemas.openxmlformats.org/officeDocument/2006/relationships/hyperlink" Target="https://en.wikipedia.org/wiki/2000_United_States_presidential_election_in_Hawaii" TargetMode="External"/><Relationship Id="rId17" Type="http://schemas.openxmlformats.org/officeDocument/2006/relationships/hyperlink" Target="https://en.wikipedia.org/wiki/2000_United_States_presidential_election_in_Kansas" TargetMode="External"/><Relationship Id="rId25" Type="http://schemas.openxmlformats.org/officeDocument/2006/relationships/hyperlink" Target="https://en.wikipedia.org/wiki/2000_United_States_presidential_election_in_Mississippi" TargetMode="External"/><Relationship Id="rId33" Type="http://schemas.openxmlformats.org/officeDocument/2006/relationships/hyperlink" Target="https://en.wikipedia.org/wiki/2000_United_States_presidential_election_in_New_York" TargetMode="External"/><Relationship Id="rId38" Type="http://schemas.openxmlformats.org/officeDocument/2006/relationships/hyperlink" Target="https://en.wikipedia.org/wiki/2000_United_States_presidential_election_in_Oregon" TargetMode="External"/><Relationship Id="rId46" Type="http://schemas.openxmlformats.org/officeDocument/2006/relationships/hyperlink" Target="https://en.wikipedia.org/wiki/2000_United_States_presidential_election_in_Vermont" TargetMode="External"/><Relationship Id="rId20" Type="http://schemas.openxmlformats.org/officeDocument/2006/relationships/hyperlink" Target="https://en.wikipedia.org/wiki/2000_United_States_presidential_election_in_Maine" TargetMode="External"/><Relationship Id="rId41" Type="http://schemas.openxmlformats.org/officeDocument/2006/relationships/hyperlink" Target="https://en.wikipedia.org/wiki/2000_United_States_presidential_election_in_South_Carolina" TargetMode="External"/><Relationship Id="rId1" Type="http://schemas.openxmlformats.org/officeDocument/2006/relationships/hyperlink" Target="https://en.wikipedia.org/wiki/2000_United_States_presidential_election_in_Alabama" TargetMode="External"/><Relationship Id="rId6" Type="http://schemas.openxmlformats.org/officeDocument/2006/relationships/hyperlink" Target="https://en.wikipedia.org/wiki/2000_United_States_presidential_election_in_Colorado" TargetMode="External"/><Relationship Id="rId15" Type="http://schemas.openxmlformats.org/officeDocument/2006/relationships/hyperlink" Target="https://en.wikipedia.org/wiki/2000_United_States_presidential_election_in_Indiana" TargetMode="External"/><Relationship Id="rId23" Type="http://schemas.openxmlformats.org/officeDocument/2006/relationships/hyperlink" Target="https://en.wikipedia.org/wiki/2000_United_States_presidential_election_in_Michigan" TargetMode="External"/><Relationship Id="rId28" Type="http://schemas.openxmlformats.org/officeDocument/2006/relationships/hyperlink" Target="https://en.wikipedia.org/wiki/2000_United_States_presidential_election_in_Nebraska" TargetMode="External"/><Relationship Id="rId36" Type="http://schemas.openxmlformats.org/officeDocument/2006/relationships/hyperlink" Target="https://en.wikipedia.org/wiki/2000_United_States_presidential_election_in_Ohio" TargetMode="External"/><Relationship Id="rId49" Type="http://schemas.openxmlformats.org/officeDocument/2006/relationships/hyperlink" Target="https://en.wikipedia.org/wiki/2000_United_States_presidential_election_in_West_Virgi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508E-9BB8-4954-AF4F-C37C49E700F0}">
  <dimension ref="A1:J58"/>
  <sheetViews>
    <sheetView workbookViewId="0">
      <selection activeCell="H50" sqref="H50"/>
    </sheetView>
  </sheetViews>
  <sheetFormatPr defaultRowHeight="14.4" x14ac:dyDescent="0.3"/>
  <cols>
    <col min="1" max="1" width="16" customWidth="1"/>
    <col min="2" max="2" width="8.88671875" style="25"/>
    <col min="6" max="6" width="11.109375" customWidth="1"/>
  </cols>
  <sheetData>
    <row r="1" spans="1:10" ht="15" thickBot="1" x14ac:dyDescent="0.35">
      <c r="A1" s="2" t="s">
        <v>185</v>
      </c>
      <c r="B1" s="2" t="s">
        <v>256</v>
      </c>
      <c r="C1" s="2" t="s">
        <v>260</v>
      </c>
      <c r="D1" s="2" t="s">
        <v>261</v>
      </c>
      <c r="E1" s="2" t="s">
        <v>262</v>
      </c>
      <c r="F1" s="2" t="s">
        <v>182</v>
      </c>
      <c r="G1" s="2" t="s">
        <v>183</v>
      </c>
      <c r="H1" s="2" t="s">
        <v>169</v>
      </c>
      <c r="I1" s="3" t="s">
        <v>259</v>
      </c>
      <c r="J1" s="45" t="s">
        <v>264</v>
      </c>
    </row>
    <row r="2" spans="1:10" ht="15" thickBot="1" x14ac:dyDescent="0.35">
      <c r="A2" s="4" t="s">
        <v>5</v>
      </c>
      <c r="B2" s="29">
        <v>3</v>
      </c>
      <c r="C2">
        <v>131199</v>
      </c>
      <c r="D2">
        <v>149779</v>
      </c>
      <c r="E2">
        <v>282166</v>
      </c>
      <c r="F2" s="6">
        <f>C2-D2</f>
        <v>-18580</v>
      </c>
      <c r="G2" s="7">
        <f>F2/E2</f>
        <v>-6.5847763373333423E-2</v>
      </c>
      <c r="H2" s="42">
        <f t="shared" ref="H2:H56" si="0">100*(G2-$G$58)</f>
        <v>-15.128772384223833</v>
      </c>
      <c r="I2" s="5" t="s">
        <v>6</v>
      </c>
      <c r="J2">
        <v>2018</v>
      </c>
    </row>
    <row r="3" spans="1:10" ht="15" thickBot="1" x14ac:dyDescent="0.35">
      <c r="A3" s="4" t="s">
        <v>1</v>
      </c>
      <c r="B3" s="29">
        <v>9</v>
      </c>
      <c r="C3" s="6">
        <v>678687</v>
      </c>
      <c r="D3" s="6">
        <v>975737</v>
      </c>
      <c r="E3" s="6">
        <v>1659895</v>
      </c>
      <c r="F3" s="6">
        <f t="shared" ref="F3:F57" si="1">C3-D3</f>
        <v>-297050</v>
      </c>
      <c r="G3" s="7">
        <f t="shared" ref="G3:G57" si="2">F3/E3</f>
        <v>-0.17895710270830384</v>
      </c>
      <c r="H3" s="42">
        <f t="shared" si="0"/>
        <v>-26.439706317720873</v>
      </c>
      <c r="I3" s="5" t="s">
        <v>3</v>
      </c>
      <c r="J3">
        <v>2018</v>
      </c>
    </row>
    <row r="4" spans="1:10" ht="15" thickBot="1" x14ac:dyDescent="0.35">
      <c r="A4" s="4" t="s">
        <v>11</v>
      </c>
      <c r="B4" s="29">
        <v>6</v>
      </c>
      <c r="C4" s="6">
        <v>312978</v>
      </c>
      <c r="D4" s="6">
        <v>556339</v>
      </c>
      <c r="E4" s="6">
        <v>889158</v>
      </c>
      <c r="F4" s="6">
        <f t="shared" si="1"/>
        <v>-243361</v>
      </c>
      <c r="G4" s="7">
        <f t="shared" si="2"/>
        <v>-0.27369826285092186</v>
      </c>
      <c r="H4" s="42">
        <f t="shared" si="0"/>
        <v>-35.913822331982672</v>
      </c>
      <c r="I4" s="5" t="s">
        <v>12</v>
      </c>
      <c r="J4">
        <v>2018</v>
      </c>
    </row>
    <row r="5" spans="1:10" ht="15" thickBot="1" x14ac:dyDescent="0.35">
      <c r="A5" s="4" t="s">
        <v>8</v>
      </c>
      <c r="B5" s="29">
        <v>10</v>
      </c>
      <c r="C5" s="6">
        <v>1179193</v>
      </c>
      <c r="D5" s="6">
        <v>1139251</v>
      </c>
      <c r="E5" s="6">
        <v>2341270</v>
      </c>
      <c r="F5" s="6">
        <f t="shared" si="1"/>
        <v>39942</v>
      </c>
      <c r="G5" s="7">
        <f t="shared" si="2"/>
        <v>1.7059971724747679E-2</v>
      </c>
      <c r="H5" s="42">
        <f t="shared" si="0"/>
        <v>-6.837998874415721</v>
      </c>
      <c r="I5" s="5" t="s">
        <v>9</v>
      </c>
      <c r="J5">
        <v>2018</v>
      </c>
    </row>
    <row r="6" spans="1:10" ht="15" thickBot="1" x14ac:dyDescent="0.35">
      <c r="A6" s="10" t="s">
        <v>14</v>
      </c>
      <c r="B6" s="28">
        <v>55</v>
      </c>
      <c r="C6" s="12">
        <v>8010445</v>
      </c>
      <c r="D6" s="12">
        <v>3973396</v>
      </c>
      <c r="E6" s="12">
        <v>12184522</v>
      </c>
      <c r="F6" s="6">
        <f t="shared" si="1"/>
        <v>4037049</v>
      </c>
      <c r="G6" s="7">
        <f t="shared" si="2"/>
        <v>0.33132600523844924</v>
      </c>
      <c r="H6" s="42">
        <f t="shared" si="0"/>
        <v>24.588604476954433</v>
      </c>
      <c r="I6" s="11" t="s">
        <v>15</v>
      </c>
      <c r="J6">
        <v>2018</v>
      </c>
    </row>
    <row r="7" spans="1:10" ht="15" thickBot="1" x14ac:dyDescent="0.35">
      <c r="A7" s="10" t="s">
        <v>17</v>
      </c>
      <c r="B7" s="28">
        <v>9</v>
      </c>
      <c r="C7" s="12">
        <v>1343221</v>
      </c>
      <c r="D7" s="12">
        <v>1079772</v>
      </c>
      <c r="E7" s="12">
        <v>2513907</v>
      </c>
      <c r="F7" s="6">
        <f t="shared" si="1"/>
        <v>263449</v>
      </c>
      <c r="G7" s="7">
        <f t="shared" si="2"/>
        <v>0.10479663726621549</v>
      </c>
      <c r="H7" s="42">
        <f t="shared" si="0"/>
        <v>1.9356676797310595</v>
      </c>
      <c r="I7" s="11" t="s">
        <v>18</v>
      </c>
      <c r="J7">
        <v>2018</v>
      </c>
    </row>
    <row r="8" spans="1:10" ht="15" thickBot="1" x14ac:dyDescent="0.35">
      <c r="A8" s="10" t="s">
        <v>20</v>
      </c>
      <c r="B8" s="28">
        <v>7</v>
      </c>
      <c r="C8" s="12">
        <v>808652</v>
      </c>
      <c r="D8" s="12">
        <v>512495</v>
      </c>
      <c r="E8" s="12">
        <v>1379808</v>
      </c>
      <c r="F8" s="6">
        <f t="shared" si="1"/>
        <v>296157</v>
      </c>
      <c r="G8" s="7">
        <f t="shared" si="2"/>
        <v>0.21463638419258332</v>
      </c>
      <c r="H8" s="42">
        <f t="shared" si="0"/>
        <v>12.919642372367843</v>
      </c>
      <c r="I8" s="11" t="s">
        <v>21</v>
      </c>
      <c r="J8">
        <v>2018</v>
      </c>
    </row>
    <row r="9" spans="1:10" ht="29.4" thickBot="1" x14ac:dyDescent="0.35">
      <c r="A9" s="10" t="s">
        <v>26</v>
      </c>
      <c r="B9" s="28">
        <v>3</v>
      </c>
      <c r="C9" s="12">
        <v>199124</v>
      </c>
      <c r="D9" s="12">
        <v>9700</v>
      </c>
      <c r="E9" s="11">
        <v>228769</v>
      </c>
      <c r="F9" s="6">
        <f t="shared" si="1"/>
        <v>189424</v>
      </c>
      <c r="G9" s="7">
        <f t="shared" si="2"/>
        <v>0.82801428515227149</v>
      </c>
      <c r="H9" s="42">
        <f t="shared" si="0"/>
        <v>74.25743246833666</v>
      </c>
      <c r="I9" s="11" t="s">
        <v>27</v>
      </c>
      <c r="J9">
        <v>2018</v>
      </c>
    </row>
    <row r="10" spans="1:10" ht="15" thickBot="1" x14ac:dyDescent="0.35">
      <c r="A10" s="10" t="s">
        <v>23</v>
      </c>
      <c r="B10" s="28">
        <v>3</v>
      </c>
      <c r="C10" s="12">
        <v>227353</v>
      </c>
      <c r="D10" s="12">
        <v>125384</v>
      </c>
      <c r="E10" s="12">
        <v>353814</v>
      </c>
      <c r="F10" s="6">
        <f t="shared" si="1"/>
        <v>101969</v>
      </c>
      <c r="G10" s="7">
        <f t="shared" si="2"/>
        <v>0.28819944942823067</v>
      </c>
      <c r="H10" s="42">
        <f t="shared" si="0"/>
        <v>20.275948895932576</v>
      </c>
      <c r="I10" s="11" t="s">
        <v>24</v>
      </c>
      <c r="J10">
        <v>2018</v>
      </c>
    </row>
    <row r="11" spans="1:10" ht="15" thickBot="1" x14ac:dyDescent="0.35">
      <c r="A11" s="10" t="s">
        <v>29</v>
      </c>
      <c r="B11" s="28">
        <v>27</v>
      </c>
      <c r="C11" s="12">
        <v>4089472</v>
      </c>
      <c r="D11" s="12">
        <v>4099505</v>
      </c>
      <c r="E11" s="12">
        <v>8190005</v>
      </c>
      <c r="F11" s="6">
        <f t="shared" si="1"/>
        <v>-10033</v>
      </c>
      <c r="G11" s="7">
        <f t="shared" si="2"/>
        <v>-1.2250297771490982E-3</v>
      </c>
      <c r="H11" s="42">
        <f t="shared" si="0"/>
        <v>-8.6664990246053986</v>
      </c>
      <c r="I11" s="11" t="s">
        <v>30</v>
      </c>
      <c r="J11">
        <v>2018</v>
      </c>
    </row>
    <row r="12" spans="1:10" ht="15" thickBot="1" x14ac:dyDescent="0.35">
      <c r="A12" s="4" t="s">
        <v>32</v>
      </c>
      <c r="B12" s="29">
        <v>15</v>
      </c>
      <c r="C12" s="6">
        <v>1814469</v>
      </c>
      <c r="D12" s="6">
        <v>1987191</v>
      </c>
      <c r="E12" s="6">
        <v>3802343</v>
      </c>
      <c r="F12" s="6">
        <f t="shared" si="1"/>
        <v>-172722</v>
      </c>
      <c r="G12" s="7">
        <f t="shared" si="2"/>
        <v>-4.5425149703748453E-2</v>
      </c>
      <c r="H12" s="42">
        <f t="shared" si="0"/>
        <v>-13.086511017265334</v>
      </c>
      <c r="I12" s="5" t="s">
        <v>33</v>
      </c>
      <c r="J12">
        <v>2018</v>
      </c>
    </row>
    <row r="13" spans="1:10" ht="15" thickBot="1" x14ac:dyDescent="0.35">
      <c r="A13" s="10" t="s">
        <v>35</v>
      </c>
      <c r="B13" s="28">
        <v>4</v>
      </c>
      <c r="C13" s="12">
        <v>287921</v>
      </c>
      <c r="D13" s="12">
        <v>87348</v>
      </c>
      <c r="E13" s="12">
        <v>398657</v>
      </c>
      <c r="F13" s="6">
        <f t="shared" si="1"/>
        <v>200573</v>
      </c>
      <c r="G13" s="7">
        <f t="shared" si="2"/>
        <v>0.50312173121254611</v>
      </c>
      <c r="H13" s="42">
        <f t="shared" si="0"/>
        <v>41.768177074364118</v>
      </c>
      <c r="I13" s="11" t="s">
        <v>36</v>
      </c>
      <c r="J13">
        <v>2018</v>
      </c>
    </row>
    <row r="14" spans="1:10" ht="15" thickBot="1" x14ac:dyDescent="0.35">
      <c r="A14" s="10" t="s">
        <v>47</v>
      </c>
      <c r="B14" s="28">
        <v>7</v>
      </c>
      <c r="C14" s="12">
        <v>664676</v>
      </c>
      <c r="D14" s="12">
        <v>612338</v>
      </c>
      <c r="E14" s="12">
        <v>1316442</v>
      </c>
      <c r="F14" s="6">
        <f t="shared" si="1"/>
        <v>52338</v>
      </c>
      <c r="G14" s="7">
        <f t="shared" si="2"/>
        <v>3.975716362741389E-2</v>
      </c>
      <c r="H14" s="42">
        <f t="shared" si="0"/>
        <v>-4.5682796841491005</v>
      </c>
      <c r="I14" s="11" t="s">
        <v>48</v>
      </c>
      <c r="J14">
        <v>2018</v>
      </c>
    </row>
    <row r="15" spans="1:10" ht="15" thickBot="1" x14ac:dyDescent="0.35">
      <c r="A15" s="4" t="s">
        <v>38</v>
      </c>
      <c r="B15" s="29">
        <v>4</v>
      </c>
      <c r="C15" s="6">
        <v>207303</v>
      </c>
      <c r="D15" s="6">
        <v>367993</v>
      </c>
      <c r="E15" s="6">
        <v>595724</v>
      </c>
      <c r="F15" s="6">
        <f t="shared" si="1"/>
        <v>-160690</v>
      </c>
      <c r="G15" s="7">
        <f t="shared" si="2"/>
        <v>-0.26973900665408812</v>
      </c>
      <c r="H15" s="42">
        <f t="shared" si="0"/>
        <v>-35.517896712299304</v>
      </c>
      <c r="I15" s="5" t="s">
        <v>39</v>
      </c>
      <c r="J15">
        <v>2018</v>
      </c>
    </row>
    <row r="16" spans="1:10" ht="15" thickBot="1" x14ac:dyDescent="0.35">
      <c r="A16" s="10" t="s">
        <v>41</v>
      </c>
      <c r="B16" s="28">
        <v>21</v>
      </c>
      <c r="C16" s="12">
        <v>2757540</v>
      </c>
      <c r="D16" s="12">
        <v>1754449</v>
      </c>
      <c r="E16" s="12">
        <v>4539704</v>
      </c>
      <c r="F16" s="6">
        <f t="shared" si="1"/>
        <v>1003091</v>
      </c>
      <c r="G16" s="7">
        <f t="shared" si="2"/>
        <v>0.22095956035900138</v>
      </c>
      <c r="H16" s="42">
        <f t="shared" si="0"/>
        <v>13.551959989009649</v>
      </c>
      <c r="I16" s="11" t="s">
        <v>42</v>
      </c>
      <c r="J16">
        <v>2018</v>
      </c>
    </row>
    <row r="17" spans="1:10" ht="15" thickBot="1" x14ac:dyDescent="0.35">
      <c r="A17" s="10" t="s">
        <v>44</v>
      </c>
      <c r="B17" s="28">
        <v>11</v>
      </c>
      <c r="C17" s="12">
        <v>1000104</v>
      </c>
      <c r="D17" s="12">
        <v>1247978</v>
      </c>
      <c r="E17" s="11">
        <v>2256149</v>
      </c>
      <c r="F17" s="6">
        <f t="shared" si="1"/>
        <v>-247874</v>
      </c>
      <c r="G17" s="7">
        <f t="shared" si="2"/>
        <v>-0.109865970731543</v>
      </c>
      <c r="H17" s="42">
        <f t="shared" si="0"/>
        <v>-19.530593120044788</v>
      </c>
      <c r="I17" s="11" t="s">
        <v>45</v>
      </c>
      <c r="J17">
        <v>2018</v>
      </c>
    </row>
    <row r="18" spans="1:10" ht="15" thickBot="1" x14ac:dyDescent="0.35">
      <c r="A18" s="4" t="s">
        <v>50</v>
      </c>
      <c r="B18" s="29">
        <v>6</v>
      </c>
      <c r="C18" s="6">
        <v>464380</v>
      </c>
      <c r="D18" s="6">
        <v>563190</v>
      </c>
      <c r="E18" s="6">
        <v>1050322</v>
      </c>
      <c r="F18" s="6">
        <f t="shared" si="1"/>
        <v>-98810</v>
      </c>
      <c r="G18" s="7">
        <f t="shared" si="2"/>
        <v>-9.4075911958427988E-2</v>
      </c>
      <c r="H18" s="42">
        <f t="shared" si="0"/>
        <v>-17.951587242733289</v>
      </c>
      <c r="I18" s="5" t="s">
        <v>51</v>
      </c>
      <c r="J18">
        <v>2018</v>
      </c>
    </row>
    <row r="19" spans="1:10" ht="15" thickBot="1" x14ac:dyDescent="0.35">
      <c r="A19" s="4" t="s">
        <v>53</v>
      </c>
      <c r="B19" s="29">
        <v>8</v>
      </c>
      <c r="C19" s="6">
        <v>612977</v>
      </c>
      <c r="D19" s="6">
        <v>935304</v>
      </c>
      <c r="E19" s="6">
        <v>1569798</v>
      </c>
      <c r="F19" s="6">
        <f t="shared" si="1"/>
        <v>-322327</v>
      </c>
      <c r="G19" s="7">
        <f t="shared" si="2"/>
        <v>-0.20533023994169949</v>
      </c>
      <c r="H19" s="42">
        <f t="shared" si="0"/>
        <v>-29.077020041060443</v>
      </c>
      <c r="I19" s="5" t="s">
        <v>54</v>
      </c>
      <c r="J19">
        <v>2018</v>
      </c>
    </row>
    <row r="20" spans="1:10" ht="15" thickBot="1" x14ac:dyDescent="0.35">
      <c r="A20" s="4" t="s">
        <v>56</v>
      </c>
      <c r="B20" s="29">
        <v>9</v>
      </c>
      <c r="C20" s="6">
        <v>553184</v>
      </c>
      <c r="D20" s="6">
        <v>835715</v>
      </c>
      <c r="E20" s="6">
        <v>1460593</v>
      </c>
      <c r="F20" s="6">
        <f t="shared" si="1"/>
        <v>-282531</v>
      </c>
      <c r="G20" s="7">
        <f t="shared" si="2"/>
        <v>-0.19343581682234545</v>
      </c>
      <c r="H20" s="42">
        <f t="shared" si="0"/>
        <v>-27.887577729125034</v>
      </c>
      <c r="I20" s="5" t="s">
        <v>57</v>
      </c>
      <c r="J20">
        <v>2018</v>
      </c>
    </row>
    <row r="21" spans="1:10" ht="15" thickBot="1" x14ac:dyDescent="0.35">
      <c r="A21" s="10" t="s">
        <v>70</v>
      </c>
      <c r="B21" s="28">
        <v>12</v>
      </c>
      <c r="C21" s="12">
        <v>1943595</v>
      </c>
      <c r="D21" s="12">
        <v>497953</v>
      </c>
      <c r="E21" s="12">
        <v>2752665</v>
      </c>
      <c r="F21" s="6">
        <f t="shared" si="1"/>
        <v>1445642</v>
      </c>
      <c r="G21" s="7">
        <f t="shared" si="2"/>
        <v>0.5251790537533626</v>
      </c>
      <c r="H21" s="42">
        <f t="shared" si="0"/>
        <v>43.973909328445771</v>
      </c>
      <c r="I21" s="11" t="s">
        <v>71</v>
      </c>
      <c r="J21">
        <v>2018</v>
      </c>
    </row>
    <row r="22" spans="1:10" ht="15" thickBot="1" x14ac:dyDescent="0.35">
      <c r="A22" s="10" t="s">
        <v>67</v>
      </c>
      <c r="B22" s="28">
        <v>10</v>
      </c>
      <c r="C22" s="12">
        <v>1493047</v>
      </c>
      <c r="D22" s="12">
        <v>737906</v>
      </c>
      <c r="E22" s="12">
        <v>2299889</v>
      </c>
      <c r="F22" s="6">
        <f t="shared" si="1"/>
        <v>755141</v>
      </c>
      <c r="G22" s="7">
        <f t="shared" si="2"/>
        <v>0.32833801979138993</v>
      </c>
      <c r="H22" s="42">
        <f t="shared" si="0"/>
        <v>24.289805932248505</v>
      </c>
      <c r="I22" s="11" t="s">
        <v>68</v>
      </c>
      <c r="J22">
        <v>2018</v>
      </c>
    </row>
    <row r="23" spans="1:10" ht="15" thickBot="1" x14ac:dyDescent="0.35">
      <c r="A23" s="10" t="s">
        <v>257</v>
      </c>
      <c r="B23" s="28">
        <v>4</v>
      </c>
      <c r="C23" s="12">
        <v>343635</v>
      </c>
      <c r="D23" s="12">
        <v>250119</v>
      </c>
      <c r="E23" s="12">
        <v>631334</v>
      </c>
      <c r="F23" s="6">
        <f t="shared" si="1"/>
        <v>93516</v>
      </c>
      <c r="G23" s="7">
        <f t="shared" si="2"/>
        <v>0.14812444759826018</v>
      </c>
      <c r="H23" s="42">
        <f t="shared" si="0"/>
        <v>6.2684487129355286</v>
      </c>
      <c r="I23" s="11" t="s">
        <v>188</v>
      </c>
      <c r="J23">
        <v>2018</v>
      </c>
    </row>
    <row r="24" spans="1:10" ht="15" thickBot="1" x14ac:dyDescent="0.35">
      <c r="A24" s="10" t="s">
        <v>62</v>
      </c>
      <c r="B24" s="40">
        <v>1</v>
      </c>
      <c r="C24" s="32">
        <v>201195</v>
      </c>
      <c r="D24" s="32">
        <v>111188</v>
      </c>
      <c r="E24" s="32">
        <v>349963</v>
      </c>
      <c r="F24" s="6">
        <f t="shared" si="1"/>
        <v>90007</v>
      </c>
      <c r="G24" s="7">
        <f t="shared" si="2"/>
        <v>0.25719004580484223</v>
      </c>
      <c r="H24" s="42">
        <f t="shared" si="0"/>
        <v>17.175008533593733</v>
      </c>
      <c r="I24" s="5" t="s">
        <v>64</v>
      </c>
      <c r="J24">
        <v>2018</v>
      </c>
    </row>
    <row r="25" spans="1:10" ht="15" thickBot="1" x14ac:dyDescent="0.35">
      <c r="A25" s="10" t="s">
        <v>65</v>
      </c>
      <c r="B25" s="40">
        <v>1</v>
      </c>
      <c r="C25" s="32">
        <v>142440</v>
      </c>
      <c r="D25" s="32">
        <v>138931</v>
      </c>
      <c r="E25" s="32">
        <v>281371</v>
      </c>
      <c r="F25" s="6">
        <f t="shared" si="1"/>
        <v>3509</v>
      </c>
      <c r="G25" s="7">
        <f t="shared" si="2"/>
        <v>1.2471079109076629E-2</v>
      </c>
      <c r="H25" s="42">
        <f t="shared" si="0"/>
        <v>-7.2968881359828259</v>
      </c>
      <c r="I25" s="5" t="s">
        <v>66</v>
      </c>
      <c r="J25">
        <v>2018</v>
      </c>
    </row>
    <row r="26" spans="1:10" ht="15" thickBot="1" x14ac:dyDescent="0.35">
      <c r="A26" s="10" t="s">
        <v>73</v>
      </c>
      <c r="B26" s="28">
        <v>17</v>
      </c>
      <c r="C26" s="12">
        <v>2175003</v>
      </c>
      <c r="D26" s="12">
        <v>1853459</v>
      </c>
      <c r="E26" s="12">
        <v>4154703</v>
      </c>
      <c r="F26" s="6">
        <f t="shared" si="1"/>
        <v>321544</v>
      </c>
      <c r="G26" s="7">
        <f t="shared" si="2"/>
        <v>7.7392776330823171E-2</v>
      </c>
      <c r="H26" s="42">
        <f t="shared" si="0"/>
        <v>-0.80471841380817255</v>
      </c>
      <c r="I26" s="11" t="s">
        <v>74</v>
      </c>
      <c r="J26">
        <v>2018</v>
      </c>
    </row>
    <row r="27" spans="1:10" ht="15" thickBot="1" x14ac:dyDescent="0.35">
      <c r="A27" s="10" t="s">
        <v>76</v>
      </c>
      <c r="B27" s="28">
        <v>10</v>
      </c>
      <c r="C27" s="12">
        <f>363537+1057232</f>
        <v>1420769</v>
      </c>
      <c r="D27" s="12">
        <v>1125533</v>
      </c>
      <c r="E27" s="12">
        <v>2576996</v>
      </c>
      <c r="F27" s="6">
        <f t="shared" si="1"/>
        <v>295236</v>
      </c>
      <c r="G27" s="7">
        <f t="shared" si="2"/>
        <v>0.11456595198440354</v>
      </c>
      <c r="H27" s="42">
        <f t="shared" si="0"/>
        <v>2.9125991515498648</v>
      </c>
      <c r="I27" s="11" t="s">
        <v>77</v>
      </c>
      <c r="J27">
        <v>2018</v>
      </c>
    </row>
    <row r="28" spans="1:10" ht="15" thickBot="1" x14ac:dyDescent="0.35">
      <c r="A28" s="4" t="s">
        <v>82</v>
      </c>
      <c r="B28" s="29">
        <v>11</v>
      </c>
      <c r="C28" s="6">
        <v>1027969</v>
      </c>
      <c r="D28" s="6">
        <v>1330975</v>
      </c>
      <c r="E28" s="6">
        <v>2418413</v>
      </c>
      <c r="F28" s="6">
        <f t="shared" si="1"/>
        <v>-303006</v>
      </c>
      <c r="G28" s="7">
        <f t="shared" si="2"/>
        <v>-0.12529125505031605</v>
      </c>
      <c r="H28" s="42">
        <f t="shared" si="0"/>
        <v>-21.073121551922096</v>
      </c>
      <c r="I28" s="5" t="s">
        <v>83</v>
      </c>
      <c r="J28">
        <v>2018</v>
      </c>
    </row>
    <row r="29" spans="1:10" ht="15" thickBot="1" x14ac:dyDescent="0.35">
      <c r="A29" s="4" t="s">
        <v>79</v>
      </c>
      <c r="B29" s="29">
        <v>6</v>
      </c>
      <c r="C29" s="6">
        <v>804238</v>
      </c>
      <c r="D29" s="6">
        <v>1189266</v>
      </c>
      <c r="E29" s="6">
        <v>2012533</v>
      </c>
      <c r="F29" s="6">
        <f t="shared" si="1"/>
        <v>-385028</v>
      </c>
      <c r="G29" s="7">
        <f t="shared" si="2"/>
        <v>-0.19131512377685236</v>
      </c>
      <c r="H29" s="42">
        <f t="shared" si="0"/>
        <v>-27.675508424575725</v>
      </c>
      <c r="I29" s="5" t="s">
        <v>80</v>
      </c>
      <c r="J29">
        <v>2018</v>
      </c>
    </row>
    <row r="30" spans="1:10" ht="15" thickBot="1" x14ac:dyDescent="0.35">
      <c r="A30" s="4" t="s">
        <v>85</v>
      </c>
      <c r="B30" s="29">
        <v>3</v>
      </c>
      <c r="C30" s="6">
        <v>233284</v>
      </c>
      <c r="D30" s="6">
        <v>256661</v>
      </c>
      <c r="E30" s="6">
        <v>504421</v>
      </c>
      <c r="F30" s="6">
        <f t="shared" si="1"/>
        <v>-23377</v>
      </c>
      <c r="G30" s="7">
        <f t="shared" si="2"/>
        <v>-4.6344224368136934E-2</v>
      </c>
      <c r="H30" s="42">
        <f t="shared" si="0"/>
        <v>-13.178418483704183</v>
      </c>
      <c r="I30" s="5" t="s">
        <v>86</v>
      </c>
      <c r="J30">
        <v>2018</v>
      </c>
    </row>
    <row r="31" spans="1:10" ht="15" thickBot="1" x14ac:dyDescent="0.35">
      <c r="A31" s="10" t="s">
        <v>112</v>
      </c>
      <c r="B31" s="28">
        <v>15</v>
      </c>
      <c r="C31" s="12">
        <v>1632720</v>
      </c>
      <c r="D31" s="12">
        <v>1706795</v>
      </c>
      <c r="E31" s="12">
        <v>3380609</v>
      </c>
      <c r="F31" s="6">
        <f t="shared" si="1"/>
        <v>-74075</v>
      </c>
      <c r="G31" s="7">
        <f t="shared" si="2"/>
        <v>-2.1911732471871191E-2</v>
      </c>
      <c r="H31" s="42">
        <f t="shared" si="0"/>
        <v>-10.735169294077609</v>
      </c>
      <c r="I31" s="11" t="s">
        <v>113</v>
      </c>
      <c r="J31">
        <v>2018</v>
      </c>
    </row>
    <row r="32" spans="1:10" ht="15" thickBot="1" x14ac:dyDescent="0.35">
      <c r="A32" s="4" t="s">
        <v>115</v>
      </c>
      <c r="B32" s="29">
        <v>3</v>
      </c>
      <c r="C32" s="6">
        <v>114377</v>
      </c>
      <c r="D32" s="6">
        <v>193568</v>
      </c>
      <c r="E32" s="6">
        <v>321532</v>
      </c>
      <c r="F32" s="6">
        <f t="shared" si="1"/>
        <v>-79191</v>
      </c>
      <c r="G32" s="7">
        <f t="shared" si="2"/>
        <v>-0.24629274846671559</v>
      </c>
      <c r="H32" s="42">
        <f t="shared" si="0"/>
        <v>-33.173270893562048</v>
      </c>
      <c r="I32" s="5" t="s">
        <v>116</v>
      </c>
      <c r="J32">
        <v>2018</v>
      </c>
    </row>
    <row r="33" spans="1:10" ht="15" thickBot="1" x14ac:dyDescent="0.35">
      <c r="A33" s="4" t="s">
        <v>258</v>
      </c>
      <c r="B33" s="29">
        <v>5</v>
      </c>
      <c r="C33" s="6">
        <v>264493</v>
      </c>
      <c r="D33" s="6">
        <v>432077</v>
      </c>
      <c r="E33" s="6">
        <v>696570</v>
      </c>
      <c r="F33" s="6">
        <f t="shared" si="1"/>
        <v>-167584</v>
      </c>
      <c r="G33" s="7">
        <f t="shared" si="2"/>
        <v>-0.24058457872144939</v>
      </c>
      <c r="H33" s="42">
        <f t="shared" si="0"/>
        <v>-32.602453919035426</v>
      </c>
      <c r="I33" s="5" t="s">
        <v>189</v>
      </c>
      <c r="J33">
        <v>2018</v>
      </c>
    </row>
    <row r="34" spans="1:10" ht="15" thickBot="1" x14ac:dyDescent="0.35">
      <c r="A34" s="31" t="s">
        <v>90</v>
      </c>
      <c r="B34" s="41">
        <v>1</v>
      </c>
      <c r="C34" s="35">
        <v>93069</v>
      </c>
      <c r="D34" s="35">
        <v>141712</v>
      </c>
      <c r="E34" s="35">
        <v>234781</v>
      </c>
      <c r="F34" s="6">
        <f t="shared" si="1"/>
        <v>-48643</v>
      </c>
      <c r="G34" s="7">
        <f t="shared" si="2"/>
        <v>-0.20718456774611232</v>
      </c>
      <c r="H34" s="42">
        <f t="shared" si="0"/>
        <v>-29.262452821501721</v>
      </c>
      <c r="I34" s="5" t="s">
        <v>92</v>
      </c>
      <c r="J34">
        <v>2018</v>
      </c>
    </row>
    <row r="35" spans="1:10" ht="15" thickBot="1" x14ac:dyDescent="0.35">
      <c r="A35" s="31" t="s">
        <v>93</v>
      </c>
      <c r="B35" s="40">
        <v>1</v>
      </c>
      <c r="C35" s="32">
        <v>121770</v>
      </c>
      <c r="D35" s="32">
        <v>126715</v>
      </c>
      <c r="E35" s="32">
        <v>248485</v>
      </c>
      <c r="F35" s="6">
        <f t="shared" si="1"/>
        <v>-4945</v>
      </c>
      <c r="G35" s="7">
        <f t="shared" si="2"/>
        <v>-1.9900597621586816E-2</v>
      </c>
      <c r="H35" s="42">
        <f t="shared" si="0"/>
        <v>-10.534055809049171</v>
      </c>
      <c r="I35" s="5" t="s">
        <v>94</v>
      </c>
      <c r="J35">
        <v>2018</v>
      </c>
    </row>
    <row r="36" spans="1:10" ht="15" thickBot="1" x14ac:dyDescent="0.35">
      <c r="A36" s="31" t="s">
        <v>95</v>
      </c>
      <c r="B36" s="41">
        <v>1</v>
      </c>
      <c r="C36" s="35">
        <v>49654</v>
      </c>
      <c r="D36" s="35">
        <v>163650</v>
      </c>
      <c r="E36" s="35">
        <v>213304</v>
      </c>
      <c r="F36" s="6">
        <f t="shared" si="1"/>
        <v>-113996</v>
      </c>
      <c r="G36" s="7">
        <f t="shared" si="2"/>
        <v>-0.53442973408843719</v>
      </c>
      <c r="H36" s="42">
        <f t="shared" si="0"/>
        <v>-61.986969455734211</v>
      </c>
      <c r="I36" s="5" t="s">
        <v>96</v>
      </c>
      <c r="J36">
        <v>2018</v>
      </c>
    </row>
    <row r="37" spans="1:10" ht="15" thickBot="1" x14ac:dyDescent="0.35">
      <c r="A37" s="10" t="s">
        <v>100</v>
      </c>
      <c r="B37" s="28">
        <v>4</v>
      </c>
      <c r="C37" s="12">
        <v>311242</v>
      </c>
      <c r="D37" s="12">
        <v>248986</v>
      </c>
      <c r="E37" s="12">
        <v>570744</v>
      </c>
      <c r="F37" s="6">
        <f t="shared" si="1"/>
        <v>62256</v>
      </c>
      <c r="G37" s="7">
        <f t="shared" si="2"/>
        <v>0.10907867625415248</v>
      </c>
      <c r="H37" s="42">
        <f t="shared" si="0"/>
        <v>2.3638715785247579</v>
      </c>
      <c r="I37" s="11" t="s">
        <v>101</v>
      </c>
      <c r="J37">
        <v>2018</v>
      </c>
    </row>
    <row r="38" spans="1:10" ht="15" thickBot="1" x14ac:dyDescent="0.35">
      <c r="A38" s="10" t="s">
        <v>103</v>
      </c>
      <c r="B38" s="28">
        <v>15</v>
      </c>
      <c r="C38" s="12">
        <v>1856819</v>
      </c>
      <c r="D38" s="12">
        <v>1198664</v>
      </c>
      <c r="E38" s="12">
        <v>3098743</v>
      </c>
      <c r="F38" s="6">
        <f t="shared" si="1"/>
        <v>658155</v>
      </c>
      <c r="G38" s="7">
        <f t="shared" si="2"/>
        <v>0.21239418693321777</v>
      </c>
      <c r="H38" s="42">
        <f t="shared" si="0"/>
        <v>12.695422646431286</v>
      </c>
      <c r="I38" s="11" t="s">
        <v>104</v>
      </c>
      <c r="J38">
        <v>2018</v>
      </c>
    </row>
    <row r="39" spans="1:10" ht="15" thickBot="1" x14ac:dyDescent="0.35">
      <c r="A39" s="10" t="s">
        <v>106</v>
      </c>
      <c r="B39" s="28">
        <v>5</v>
      </c>
      <c r="C39" s="12">
        <v>404026</v>
      </c>
      <c r="D39" s="12">
        <v>264701</v>
      </c>
      <c r="E39" s="12">
        <v>693311</v>
      </c>
      <c r="F39" s="6">
        <f t="shared" si="1"/>
        <v>139325</v>
      </c>
      <c r="G39" s="7">
        <f t="shared" si="2"/>
        <v>0.20095599233244532</v>
      </c>
      <c r="H39" s="42">
        <f t="shared" si="0"/>
        <v>11.551603186354043</v>
      </c>
      <c r="I39" s="11" t="s">
        <v>107</v>
      </c>
      <c r="J39">
        <v>2018</v>
      </c>
    </row>
    <row r="40" spans="1:10" ht="15" thickBot="1" x14ac:dyDescent="0.35">
      <c r="A40" s="10" t="s">
        <v>97</v>
      </c>
      <c r="B40" s="28">
        <v>5</v>
      </c>
      <c r="C40" s="12">
        <v>491272</v>
      </c>
      <c r="D40" s="12">
        <v>439727</v>
      </c>
      <c r="E40" s="12">
        <v>960774</v>
      </c>
      <c r="F40" s="6">
        <f t="shared" si="1"/>
        <v>51545</v>
      </c>
      <c r="G40" s="7">
        <f t="shared" si="2"/>
        <v>5.3649453461480014E-2</v>
      </c>
      <c r="H40" s="42">
        <f t="shared" si="0"/>
        <v>-3.1790507007424882</v>
      </c>
      <c r="I40" s="11" t="s">
        <v>98</v>
      </c>
      <c r="J40">
        <v>2018</v>
      </c>
    </row>
    <row r="41" spans="1:10" ht="15" thickBot="1" x14ac:dyDescent="0.35">
      <c r="A41" s="10" t="s">
        <v>109</v>
      </c>
      <c r="B41" s="28">
        <v>31</v>
      </c>
      <c r="C41" s="12">
        <v>3760566</v>
      </c>
      <c r="D41" s="12">
        <v>1639593</v>
      </c>
      <c r="E41" s="12">
        <v>6250885</v>
      </c>
      <c r="F41" s="6">
        <f t="shared" si="1"/>
        <v>2120973</v>
      </c>
      <c r="G41" s="7">
        <f t="shared" si="2"/>
        <v>0.33930763403902009</v>
      </c>
      <c r="H41" s="42">
        <f t="shared" si="0"/>
        <v>25.386767357011518</v>
      </c>
      <c r="I41" s="11" t="s">
        <v>110</v>
      </c>
      <c r="J41">
        <v>2018</v>
      </c>
    </row>
    <row r="42" spans="1:10" ht="15" thickBot="1" x14ac:dyDescent="0.35">
      <c r="A42" s="10" t="s">
        <v>118</v>
      </c>
      <c r="B42" s="28">
        <v>20</v>
      </c>
      <c r="C42" s="12">
        <v>2082684</v>
      </c>
      <c r="D42" s="12">
        <v>2291333</v>
      </c>
      <c r="E42" s="12">
        <v>4406358</v>
      </c>
      <c r="F42" s="6">
        <f t="shared" si="1"/>
        <v>-208649</v>
      </c>
      <c r="G42" s="7">
        <f t="shared" si="2"/>
        <v>-4.7351803916068552E-2</v>
      </c>
      <c r="H42" s="42">
        <f t="shared" si="0"/>
        <v>-13.279176438497345</v>
      </c>
      <c r="I42" s="11" t="s">
        <v>119</v>
      </c>
      <c r="J42">
        <v>2018</v>
      </c>
    </row>
    <row r="43" spans="1:10" ht="15" thickBot="1" x14ac:dyDescent="0.35">
      <c r="A43" s="4" t="s">
        <v>121</v>
      </c>
      <c r="B43" s="29">
        <v>7</v>
      </c>
      <c r="C43" s="6">
        <v>482452</v>
      </c>
      <c r="D43" s="6">
        <v>730531</v>
      </c>
      <c r="E43" s="5">
        <v>1178836</v>
      </c>
      <c r="F43" s="6">
        <f t="shared" si="1"/>
        <v>-248079</v>
      </c>
      <c r="G43" s="7">
        <f t="shared" si="2"/>
        <v>-0.21044403123080735</v>
      </c>
      <c r="H43" s="42">
        <f t="shared" si="0"/>
        <v>-29.588399169971225</v>
      </c>
      <c r="I43" s="5" t="s">
        <v>123</v>
      </c>
      <c r="J43">
        <v>2018</v>
      </c>
    </row>
    <row r="44" spans="1:10" ht="15" thickBot="1" x14ac:dyDescent="0.35">
      <c r="A44" s="10" t="s">
        <v>125</v>
      </c>
      <c r="B44" s="28">
        <v>7</v>
      </c>
      <c r="C44" s="12">
        <v>1061412</v>
      </c>
      <c r="D44" s="12">
        <v>702531</v>
      </c>
      <c r="E44" s="12">
        <v>1847646</v>
      </c>
      <c r="F44" s="6">
        <f t="shared" si="1"/>
        <v>358881</v>
      </c>
      <c r="G44" s="7">
        <f t="shared" si="2"/>
        <v>0.19423688303928349</v>
      </c>
      <c r="H44" s="42">
        <f t="shared" si="0"/>
        <v>10.87969225703786</v>
      </c>
      <c r="I44" s="11" t="s">
        <v>126</v>
      </c>
      <c r="J44">
        <v>2018</v>
      </c>
    </row>
    <row r="45" spans="1:10" ht="15" thickBot="1" x14ac:dyDescent="0.35">
      <c r="A45" s="10" t="s">
        <v>128</v>
      </c>
      <c r="B45" s="28">
        <v>21</v>
      </c>
      <c r="C45" s="12">
        <v>2712665</v>
      </c>
      <c r="D45" s="12">
        <v>2206260</v>
      </c>
      <c r="E45" s="12">
        <v>4929875</v>
      </c>
      <c r="F45" s="6">
        <f t="shared" si="1"/>
        <v>506405</v>
      </c>
      <c r="G45" s="7">
        <f t="shared" si="2"/>
        <v>0.10272167144197368</v>
      </c>
      <c r="H45" s="42">
        <f t="shared" si="0"/>
        <v>1.7281710973068785</v>
      </c>
      <c r="I45" s="11" t="s">
        <v>129</v>
      </c>
      <c r="J45">
        <v>2018</v>
      </c>
    </row>
    <row r="46" spans="1:10" ht="15" thickBot="1" x14ac:dyDescent="0.35">
      <c r="A46" s="10" t="s">
        <v>131</v>
      </c>
      <c r="B46" s="28">
        <v>4</v>
      </c>
      <c r="C46" s="12">
        <v>242575</v>
      </c>
      <c r="D46" s="12">
        <v>129838</v>
      </c>
      <c r="E46" s="12">
        <v>373280</v>
      </c>
      <c r="F46" s="6">
        <f t="shared" si="1"/>
        <v>112737</v>
      </c>
      <c r="G46" s="7">
        <f t="shared" si="2"/>
        <v>0.30201725246463779</v>
      </c>
      <c r="H46" s="42">
        <f t="shared" si="0"/>
        <v>21.657729199573289</v>
      </c>
      <c r="I46" s="11" t="s">
        <v>132</v>
      </c>
      <c r="J46">
        <v>2018</v>
      </c>
    </row>
    <row r="47" spans="1:10" ht="15" thickBot="1" x14ac:dyDescent="0.35">
      <c r="A47" s="4" t="s">
        <v>134</v>
      </c>
      <c r="B47" s="29">
        <v>8</v>
      </c>
      <c r="C47" s="6">
        <v>758340</v>
      </c>
      <c r="D47" s="6">
        <v>927494</v>
      </c>
      <c r="E47" s="6">
        <v>1709292</v>
      </c>
      <c r="F47" s="6">
        <f t="shared" si="1"/>
        <v>-169154</v>
      </c>
      <c r="G47" s="7">
        <f t="shared" si="2"/>
        <v>-9.8961441345305545E-2</v>
      </c>
      <c r="H47" s="42">
        <f t="shared" si="0"/>
        <v>-18.440140181421043</v>
      </c>
      <c r="I47" s="5" t="s">
        <v>135</v>
      </c>
      <c r="J47">
        <v>2018</v>
      </c>
    </row>
    <row r="48" spans="1:10" ht="15" thickBot="1" x14ac:dyDescent="0.35">
      <c r="A48" s="4" t="s">
        <v>137</v>
      </c>
      <c r="B48" s="29">
        <v>3</v>
      </c>
      <c r="C48" s="6">
        <v>121033</v>
      </c>
      <c r="D48" s="6">
        <v>202695</v>
      </c>
      <c r="E48" s="6">
        <v>335965</v>
      </c>
      <c r="F48" s="6">
        <f t="shared" si="1"/>
        <v>-81662</v>
      </c>
      <c r="G48" s="7">
        <f t="shared" si="2"/>
        <v>-0.24306698614439004</v>
      </c>
      <c r="H48" s="42">
        <f t="shared" si="0"/>
        <v>-32.850694661329491</v>
      </c>
      <c r="I48" s="5" t="s">
        <v>138</v>
      </c>
      <c r="J48">
        <v>2018</v>
      </c>
    </row>
    <row r="49" spans="1:10" ht="15" thickBot="1" x14ac:dyDescent="0.35">
      <c r="A49" s="4" t="s">
        <v>140</v>
      </c>
      <c r="B49" s="29">
        <v>11</v>
      </c>
      <c r="C49" s="6">
        <v>846450</v>
      </c>
      <c r="D49" s="6">
        <v>1279655</v>
      </c>
      <c r="E49" s="6">
        <v>2159825</v>
      </c>
      <c r="F49" s="6">
        <f t="shared" si="1"/>
        <v>-433205</v>
      </c>
      <c r="G49" s="7">
        <f t="shared" si="2"/>
        <v>-0.2005741205884736</v>
      </c>
      <c r="H49" s="42">
        <f t="shared" si="0"/>
        <v>-28.601408105737846</v>
      </c>
      <c r="I49" s="5" t="s">
        <v>141</v>
      </c>
      <c r="J49">
        <v>2018</v>
      </c>
    </row>
    <row r="50" spans="1:10" ht="15" thickBot="1" x14ac:dyDescent="0.35">
      <c r="A50" s="4" t="s">
        <v>143</v>
      </c>
      <c r="B50" s="29">
        <v>34</v>
      </c>
      <c r="C50" s="6">
        <v>3852752</v>
      </c>
      <c r="D50" s="6">
        <v>4135359</v>
      </c>
      <c r="E50" s="6">
        <v>8202555</v>
      </c>
      <c r="F50" s="6">
        <f t="shared" si="1"/>
        <v>-282607</v>
      </c>
      <c r="G50" s="7">
        <f t="shared" si="2"/>
        <v>-3.4453533075974499E-2</v>
      </c>
      <c r="H50" s="42">
        <f t="shared" si="0"/>
        <v>-11.98934935448794</v>
      </c>
      <c r="I50" s="5" t="s">
        <v>144</v>
      </c>
      <c r="J50">
        <v>2018</v>
      </c>
    </row>
    <row r="51" spans="1:10" ht="15" thickBot="1" x14ac:dyDescent="0.35">
      <c r="A51" s="4" t="s">
        <v>146</v>
      </c>
      <c r="B51" s="29">
        <v>5</v>
      </c>
      <c r="C51" s="6">
        <v>374009</v>
      </c>
      <c r="D51" s="6">
        <v>617307</v>
      </c>
      <c r="E51" s="6">
        <v>1052506</v>
      </c>
      <c r="F51" s="6">
        <f t="shared" si="1"/>
        <v>-243298</v>
      </c>
      <c r="G51" s="7">
        <f t="shared" si="2"/>
        <v>-0.23116067746882202</v>
      </c>
      <c r="H51" s="42">
        <f t="shared" si="0"/>
        <v>-31.660063793772693</v>
      </c>
      <c r="I51" s="5" t="s">
        <v>147</v>
      </c>
      <c r="J51">
        <v>2018</v>
      </c>
    </row>
    <row r="52" spans="1:10" ht="15" thickBot="1" x14ac:dyDescent="0.35">
      <c r="A52" s="10" t="s">
        <v>152</v>
      </c>
      <c r="B52" s="28">
        <v>13</v>
      </c>
      <c r="C52" s="12">
        <v>1867061</v>
      </c>
      <c r="D52" s="12">
        <v>1408701</v>
      </c>
      <c r="E52" s="12">
        <v>3312956</v>
      </c>
      <c r="F52" s="6">
        <f t="shared" si="1"/>
        <v>458360</v>
      </c>
      <c r="G52" s="7">
        <f t="shared" si="2"/>
        <v>0.13835378435451604</v>
      </c>
      <c r="H52" s="42">
        <f t="shared" si="0"/>
        <v>5.2913823885611135</v>
      </c>
      <c r="I52" s="11" t="s">
        <v>153</v>
      </c>
      <c r="J52">
        <v>2018</v>
      </c>
    </row>
    <row r="53" spans="1:10" ht="15" thickBot="1" x14ac:dyDescent="0.35">
      <c r="A53" s="10" t="s">
        <v>149</v>
      </c>
      <c r="B53" s="28">
        <v>3</v>
      </c>
      <c r="C53" s="12">
        <v>188547</v>
      </c>
      <c r="D53" s="12">
        <v>70705</v>
      </c>
      <c r="E53" s="12">
        <v>278230</v>
      </c>
      <c r="F53" s="6">
        <f t="shared" si="1"/>
        <v>117842</v>
      </c>
      <c r="G53" s="7">
        <f t="shared" si="2"/>
        <v>0.42354167415447652</v>
      </c>
      <c r="H53" s="42">
        <f t="shared" si="0"/>
        <v>33.810171368557164</v>
      </c>
      <c r="I53" s="11" t="s">
        <v>150</v>
      </c>
      <c r="J53">
        <v>2018</v>
      </c>
    </row>
    <row r="54" spans="1:10" ht="15" thickBot="1" x14ac:dyDescent="0.35">
      <c r="A54" s="10" t="s">
        <v>155</v>
      </c>
      <c r="B54" s="28">
        <v>11</v>
      </c>
      <c r="C54" s="12">
        <v>1888593</v>
      </c>
      <c r="D54" s="12">
        <v>899744</v>
      </c>
      <c r="E54" s="12">
        <v>3021951</v>
      </c>
      <c r="F54" s="6">
        <f t="shared" si="1"/>
        <v>988849</v>
      </c>
      <c r="G54" s="7">
        <f t="shared" si="2"/>
        <v>0.32722204959643619</v>
      </c>
      <c r="H54" s="42">
        <f t="shared" si="0"/>
        <v>24.178208912753128</v>
      </c>
      <c r="I54" s="11" t="s">
        <v>156</v>
      </c>
      <c r="J54">
        <v>2018</v>
      </c>
    </row>
    <row r="55" spans="1:10" ht="15" thickBot="1" x14ac:dyDescent="0.35">
      <c r="A55" s="10" t="s">
        <v>161</v>
      </c>
      <c r="B55" s="28">
        <v>10</v>
      </c>
      <c r="C55" s="12">
        <v>1367492</v>
      </c>
      <c r="D55" s="12">
        <v>1172964</v>
      </c>
      <c r="E55" s="12">
        <v>2571655</v>
      </c>
      <c r="F55" s="6">
        <f t="shared" si="1"/>
        <v>194528</v>
      </c>
      <c r="G55" s="7">
        <f t="shared" si="2"/>
        <v>7.5643116981088054E-2</v>
      </c>
      <c r="H55" s="42">
        <f t="shared" si="0"/>
        <v>-0.9796843487816842</v>
      </c>
      <c r="I55" s="11" t="s">
        <v>162</v>
      </c>
      <c r="J55">
        <v>2018</v>
      </c>
    </row>
    <row r="56" spans="1:10" ht="15" thickBot="1" x14ac:dyDescent="0.35">
      <c r="A56" s="4" t="s">
        <v>158</v>
      </c>
      <c r="B56" s="29">
        <v>5</v>
      </c>
      <c r="C56" s="6">
        <v>234568</v>
      </c>
      <c r="D56" s="6">
        <v>337146</v>
      </c>
      <c r="E56" s="6">
        <v>577991</v>
      </c>
      <c r="F56" s="6">
        <f t="shared" si="1"/>
        <v>-102578</v>
      </c>
      <c r="G56" s="7">
        <f t="shared" si="2"/>
        <v>-0.17747335166118502</v>
      </c>
      <c r="H56" s="42">
        <f t="shared" si="0"/>
        <v>-26.291331213008995</v>
      </c>
      <c r="I56" s="5" t="s">
        <v>159</v>
      </c>
      <c r="J56">
        <v>2018</v>
      </c>
    </row>
    <row r="57" spans="1:10" ht="15" thickBot="1" x14ac:dyDescent="0.35">
      <c r="A57" s="4" t="s">
        <v>164</v>
      </c>
      <c r="B57" s="29">
        <v>3</v>
      </c>
      <c r="C57" s="6">
        <v>59903</v>
      </c>
      <c r="D57" s="6">
        <v>127963</v>
      </c>
      <c r="E57" s="6">
        <v>205275</v>
      </c>
      <c r="F57" s="6">
        <f t="shared" si="1"/>
        <v>-68060</v>
      </c>
      <c r="G57" s="7">
        <f t="shared" si="2"/>
        <v>-0.33155523078796734</v>
      </c>
      <c r="H57" s="42">
        <f>100*(G57-$G$58)</f>
        <v>-41.699519125687225</v>
      </c>
      <c r="I57" s="5" t="s">
        <v>165</v>
      </c>
      <c r="J57">
        <v>2018</v>
      </c>
    </row>
    <row r="58" spans="1:10" ht="15" thickBot="1" x14ac:dyDescent="0.35">
      <c r="A58" s="22" t="s">
        <v>239</v>
      </c>
      <c r="B58" s="22">
        <v>538</v>
      </c>
      <c r="C58" s="23">
        <f>SUM(C2:C57)</f>
        <v>62368597</v>
      </c>
      <c r="D58" s="23">
        <f>SUM(D2:D57)</f>
        <v>52301269</v>
      </c>
      <c r="E58" s="23">
        <f>SUM(E2:E57)</f>
        <v>117829268</v>
      </c>
      <c r="F58" s="23">
        <f>C58-D58</f>
        <v>10067328</v>
      </c>
      <c r="G58" s="24">
        <f>F58/E58</f>
        <v>8.5439960468904896E-2</v>
      </c>
      <c r="H58" s="46">
        <v>0</v>
      </c>
      <c r="I58" s="22" t="s">
        <v>168</v>
      </c>
      <c r="J58">
        <v>2018</v>
      </c>
    </row>
  </sheetData>
  <hyperlinks>
    <hyperlink ref="A2" r:id="rId1" tooltip="2008 United States presidential election in Alaska" display="https://en.wikipedia.org/wiki/2008_United_States_presidential_election_in_Alaska" xr:uid="{758F35EC-0A01-47C8-988E-1F1E314AE9A6}"/>
    <hyperlink ref="A5" r:id="rId2" tooltip="2008 United States presidential election in Arizona" display="https://en.wikipedia.org/wiki/2008_United_States_presidential_election_in_Arizona" xr:uid="{8D96EBE1-C02E-47D3-ACE7-AB6FCC08F4B9}"/>
    <hyperlink ref="A4" r:id="rId3" tooltip="2008 United States presidential election in Arkansas" display="https://en.wikipedia.org/wiki/2008_United_States_presidential_election_in_Arkansas" xr:uid="{63357E32-4650-45AE-BB1A-49E30E2CB1AE}"/>
    <hyperlink ref="A6" r:id="rId4" tooltip="2008 United States presidential election in California" display="https://en.wikipedia.org/wiki/2008_United_States_presidential_election_in_California" xr:uid="{65F1A78B-90CB-4758-9BEE-4041568BE069}"/>
    <hyperlink ref="A7" r:id="rId5" tooltip="2008 United States presidential election in Colorado" display="https://en.wikipedia.org/wiki/2008_United_States_presidential_election_in_Colorado" xr:uid="{53FAC331-8B69-4CEF-9D8D-B2714BAFD018}"/>
    <hyperlink ref="A8" r:id="rId6" tooltip="2008 United States presidential election in Connecticut" display="https://en.wikipedia.org/wiki/2008_United_States_presidential_election_in_Connecticut" xr:uid="{3457BD0E-5EBB-44D1-968D-80A0F3F2AF9D}"/>
    <hyperlink ref="A10" r:id="rId7" tooltip="2008 United States presidential election in Delaware" display="https://en.wikipedia.org/wiki/2008_United_States_presidential_election_in_Delaware" xr:uid="{5A22A8DD-DAAC-492E-BE6B-29BCF80D5E55}"/>
    <hyperlink ref="A9" r:id="rId8" tooltip="2008 United States presidential election in the District of Columbia" display="https://en.wikipedia.org/wiki/2008_United_States_presidential_election_in_the_District_of_Columbia" xr:uid="{87ED9983-BEE4-433C-B0C5-F9A94435FB20}"/>
    <hyperlink ref="A11" r:id="rId9" tooltip="2008 United States presidential election in Florida" display="https://en.wikipedia.org/wiki/2008_United_States_presidential_election_in_Florida" xr:uid="{B1AC012F-CA2A-4714-9F34-ED947332B4FC}"/>
    <hyperlink ref="A12" r:id="rId10" tooltip="2008 United States presidential election in Georgia" display="https://en.wikipedia.org/wiki/2008_United_States_presidential_election_in_Georgia" xr:uid="{5809C57E-B771-401C-963F-52903696E35B}"/>
    <hyperlink ref="A13" r:id="rId11" tooltip="2008 United States presidential election in Hawaii" display="https://en.wikipedia.org/wiki/2008_United_States_presidential_election_in_Hawaii" xr:uid="{2209D536-2C58-411E-8FA2-D750A2D57732}"/>
    <hyperlink ref="A15" r:id="rId12" tooltip="2008 United States presidential election in Idaho" display="https://en.wikipedia.org/wiki/2008_United_States_presidential_election_in_Idaho" xr:uid="{B7CCEF9B-7E61-4733-9560-370B628FB88D}"/>
    <hyperlink ref="A16" r:id="rId13" tooltip="2008 United States presidential election in Illinois" display="https://en.wikipedia.org/wiki/2008_United_States_presidential_election_in_Illinois" xr:uid="{607BA6F0-4AE5-450B-ACB6-E181EF87B2BC}"/>
    <hyperlink ref="A17" r:id="rId14" tooltip="2008 United States presidential election in Indiana" display="https://en.wikipedia.org/wiki/2008_United_States_presidential_election_in_Indiana" xr:uid="{E52A78E9-E8E6-495A-A296-115ADB2D273E}"/>
    <hyperlink ref="A14" r:id="rId15" tooltip="2008 United States presidential election in Iowa" display="https://en.wikipedia.org/wiki/2008_United_States_presidential_election_in_Iowa" xr:uid="{8382A1ED-1D04-4173-A350-E8D219EEB5FC}"/>
    <hyperlink ref="A18" r:id="rId16" tooltip="2008 United States presidential election in Kansas" display="https://en.wikipedia.org/wiki/2008_United_States_presidential_election_in_Kansas" xr:uid="{44107DF7-4C6B-454D-ADAD-9B70716BFC2F}"/>
    <hyperlink ref="A19" r:id="rId17" tooltip="2008 United States presidential election in Kentucky" display="https://en.wikipedia.org/wiki/2008_United_States_presidential_election_in_Kentucky" xr:uid="{153BAAEB-06AE-40DC-94E1-B82D0319B02E}"/>
    <hyperlink ref="A20" r:id="rId18" tooltip="2008 United States presidential election in Louisiana" display="https://en.wikipedia.org/wiki/2008_United_States_presidential_election_in_Louisiana" xr:uid="{72E48E46-5F56-4D24-BABF-07F139D8B051}"/>
    <hyperlink ref="A23" r:id="rId19" tooltip="2008 United States presidential election in Maine" display="https://en.wikipedia.org/wiki/2008_United_States_presidential_election_in_Maine" xr:uid="{025B9050-A9CE-4BFF-8CCF-F460020D7BDA}"/>
    <hyperlink ref="A22" r:id="rId20" tooltip="2008 United States presidential election in Maryland" display="https://en.wikipedia.org/wiki/2008_United_States_presidential_election_in_Maryland" xr:uid="{F3777749-82F4-47A5-A77E-49640EEEFCCA}"/>
    <hyperlink ref="A21" r:id="rId21" tooltip="2008 United States presidential election in Massachusetts" display="https://en.wikipedia.org/wiki/2008_United_States_presidential_election_in_Massachusetts" xr:uid="{61DEAA37-2A82-461C-9CE6-5DC1720B476A}"/>
    <hyperlink ref="A26" r:id="rId22" tooltip="2008 United States presidential election in Michigan" display="https://en.wikipedia.org/wiki/2008_United_States_presidential_election_in_Michigan" xr:uid="{4176D77F-31D6-40D1-A1A8-48D8F7591D35}"/>
    <hyperlink ref="A27" r:id="rId23" tooltip="2008 United States presidential election in Minnesota" display="https://en.wikipedia.org/wiki/2008_United_States_presidential_election_in_Minnesota" xr:uid="{6779E6AF-A45E-4061-9CA7-8C3D866FA15A}"/>
    <hyperlink ref="A29" r:id="rId24" tooltip="2008 United States presidential election in Mississippi" display="https://en.wikipedia.org/wiki/2008_United_States_presidential_election_in_Mississippi" xr:uid="{E3D65024-6FE7-4BDC-9BCD-C1BCEF52DDC5}"/>
    <hyperlink ref="A28" r:id="rId25" tooltip="2008 United States presidential election in Missouri" display="https://en.wikipedia.org/wiki/2008_United_States_presidential_election_in_Missouri" xr:uid="{1CED3155-E57A-4B21-B211-4313076B63C4}"/>
    <hyperlink ref="A30" r:id="rId26" tooltip="2008 United States presidential election in Montana" display="https://en.wikipedia.org/wiki/2008_United_States_presidential_election_in_Montana" xr:uid="{0E9D8AA0-307D-474A-8FB2-697043CAC59C}"/>
    <hyperlink ref="A33" r:id="rId27" tooltip="2008 United States presidential election in Nebraska" display="https://en.wikipedia.org/wiki/2008_United_States_presidential_election_in_Nebraska" xr:uid="{6CA8D70E-5D1F-488D-910B-9F0BE58044D7}"/>
    <hyperlink ref="A40" r:id="rId28" tooltip="2008 United States presidential election in Nevada" display="https://en.wikipedia.org/wiki/2008_United_States_presidential_election_in_Nevada" xr:uid="{9071DC5E-178F-407C-9159-0F226C637280}"/>
    <hyperlink ref="A37" r:id="rId29" tooltip="2008 United States presidential election in New Hampshire" display="https://en.wikipedia.org/wiki/2008_United_States_presidential_election_in_New_Hampshire" xr:uid="{4714DFB6-4366-4E3E-9DAF-5AF812FB3710}"/>
    <hyperlink ref="A38" r:id="rId30" tooltip="2008 United States presidential election in New Jersey" display="https://en.wikipedia.org/wiki/2008_United_States_presidential_election_in_New_Jersey" xr:uid="{51E469E6-395E-46FF-95D3-CBDEBB73519B}"/>
    <hyperlink ref="A39" r:id="rId31" tooltip="2008 United States presidential election in New Mexico" display="https://en.wikipedia.org/wiki/2008_United_States_presidential_election_in_New_Mexico" xr:uid="{E5C6BB8A-B94A-4A4B-A247-D4AACBADD677}"/>
    <hyperlink ref="A41" r:id="rId32" tooltip="2008 United States presidential election in New York" display="https://en.wikipedia.org/wiki/2008_United_States_presidential_election_in_New_York" xr:uid="{6689C9E8-44C9-4F91-901B-7724AF0905B2}"/>
    <hyperlink ref="A31" r:id="rId33" tooltip="2008 United States presidential election in North Carolina" display="https://en.wikipedia.org/wiki/2008_United_States_presidential_election_in_North_Carolina" xr:uid="{80586F5B-ABA2-48E5-8A8A-69A0EB83493D}"/>
    <hyperlink ref="A32" r:id="rId34" tooltip="2008 United States presidential election in North Dakota" display="https://en.wikipedia.org/wiki/2008_United_States_presidential_election_in_North_Dakota" xr:uid="{4A5DB606-9FED-4B93-AC46-8904F3D18491}"/>
    <hyperlink ref="A42" r:id="rId35" tooltip="2008 United States presidential election in Ohio" display="https://en.wikipedia.org/wiki/2008_United_States_presidential_election_in_Ohio" xr:uid="{3E0AD912-A2EF-4C89-8E26-D36DD2B1E575}"/>
    <hyperlink ref="A43" r:id="rId36" tooltip="2008 United States presidential election in Oklahoma" display="https://en.wikipedia.org/wiki/2008_United_States_presidential_election_in_Oklahoma" xr:uid="{8D1C594D-1D4B-4E4C-8E9F-B8DE6E72AB3E}"/>
    <hyperlink ref="A44" r:id="rId37" tooltip="2008 United States presidential election in Oregon" display="https://en.wikipedia.org/wiki/2008_United_States_presidential_election_in_Oregon" xr:uid="{F1BE08DA-D6EA-4EC3-8FD0-8A70249E34F5}"/>
    <hyperlink ref="A45" r:id="rId38" tooltip="2008 United States presidential election in Pennsylvania" display="https://en.wikipedia.org/wiki/2008_United_States_presidential_election_in_Pennsylvania" xr:uid="{A9C59D4F-BBB6-4C53-879B-051AFCFAA21B}"/>
    <hyperlink ref="A46" r:id="rId39" tooltip="2008 United States presidential election in Rhode Island" display="https://en.wikipedia.org/wiki/2008_United_States_presidential_election_in_Rhode_Island" xr:uid="{75E51E14-FC7A-4AA2-A364-8F19FBE56499}"/>
    <hyperlink ref="A47" r:id="rId40" tooltip="2008 United States presidential election in South Carolina" display="https://en.wikipedia.org/wiki/2008_United_States_presidential_election_in_South_Carolina" xr:uid="{AB302689-C1F7-4AF9-B4F3-7D7F778085F6}"/>
    <hyperlink ref="A48" r:id="rId41" tooltip="2008 United States presidential election in South Dakota" display="https://en.wikipedia.org/wiki/2008_United_States_presidential_election_in_South_Dakota" xr:uid="{A1050D0B-749E-4B29-BD6B-8F65672334D8}"/>
    <hyperlink ref="A49" r:id="rId42" tooltip="2008 United States presidential election in Tennessee" display="https://en.wikipedia.org/wiki/2008_United_States_presidential_election_in_Tennessee" xr:uid="{6C41858B-0F6C-4C5D-808E-524B2F5BD7D1}"/>
    <hyperlink ref="A50" r:id="rId43" tooltip="2008 United States presidential election in Texas" display="https://en.wikipedia.org/wiki/2008_United_States_presidential_election_in_Texas" xr:uid="{CDE206CC-2842-4311-BF38-A59084F79A35}"/>
    <hyperlink ref="A51" r:id="rId44" tooltip="2008 United States presidential election in Utah" display="https://en.wikipedia.org/wiki/2008_United_States_presidential_election_in_Utah" xr:uid="{848F34E2-57C0-48D2-A6CD-EDD39CE848C7}"/>
    <hyperlink ref="A53" r:id="rId45" tooltip="2008 United States presidential election in Vermont" display="https://en.wikipedia.org/wiki/2008_United_States_presidential_election_in_Vermont" xr:uid="{1578A8E4-99DC-4C9C-A919-26D90604A431}"/>
    <hyperlink ref="A52" r:id="rId46" tooltip="2008 United States presidential election in Virginia" display="https://en.wikipedia.org/wiki/2008_United_States_presidential_election_in_Virginia" xr:uid="{257B37F6-319C-4C86-B908-463F68F8586B}"/>
    <hyperlink ref="A54" r:id="rId47" tooltip="2008 United States presidential election in Washington (state)" display="https://en.wikipedia.org/wiki/2008_United_States_presidential_election_in_Washington_(state)" xr:uid="{0FC3B0DB-0A68-43F3-90F9-A3F302B8DAC4}"/>
    <hyperlink ref="A56" r:id="rId48" tooltip="2008 United States presidential election in West Virginia" display="https://en.wikipedia.org/wiki/2008_United_States_presidential_election_in_West_Virginia" xr:uid="{C9A0584C-8116-49C0-948F-1E9DE669246C}"/>
    <hyperlink ref="A55" r:id="rId49" tooltip="2008 United States presidential election in Wisconsin" display="https://en.wikipedia.org/wiki/2008_United_States_presidential_election_in_Wisconsin" xr:uid="{D3EC62FA-F356-451D-ADBF-E98D3ADE3A1C}"/>
    <hyperlink ref="A57" r:id="rId50" tooltip="2008 United States presidential election in Wyoming" display="https://en.wikipedia.org/wiki/2008_United_States_presidential_election_in_Wyoming" xr:uid="{73A4004E-5D22-40AC-812A-82A4F506D7CE}"/>
    <hyperlink ref="A3" r:id="rId51" tooltip="2008 United States presidential election in Alabama" display="https://en.wikipedia.org/wiki/2008_United_States_presidential_election_in_Alabama" xr:uid="{09BD9FB0-63DF-4FFA-9BD4-2B5D9CE4ABB7}"/>
    <hyperlink ref="A24" r:id="rId52" tooltip="Maine's 1st congressional district" display="https://en.wikipedia.org/wiki/Maine%27s_1st_congressional_district" xr:uid="{46931016-14D2-49A1-826A-3F3B8838794B}"/>
    <hyperlink ref="A25" r:id="rId53" tooltip="Maine's 1st congressional district" display="https://en.wikipedia.org/wiki/Maine%27s_1st_congressional_district" xr:uid="{700BED74-0CDE-41A5-8980-52D7C6DFCB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49D-993D-452A-8E56-7959A1A870DD}">
  <dimension ref="A1:W58"/>
  <sheetViews>
    <sheetView topLeftCell="A22" workbookViewId="0">
      <selection activeCell="A24" sqref="A24:A25"/>
    </sheetView>
  </sheetViews>
  <sheetFormatPr defaultRowHeight="14.4" x14ac:dyDescent="0.3"/>
  <cols>
    <col min="1" max="1" width="15" customWidth="1"/>
    <col min="3" max="3" width="8.88671875" style="25"/>
    <col min="19" max="20" width="11.109375" customWidth="1"/>
  </cols>
  <sheetData>
    <row r="1" spans="1:23" ht="21" thickBot="1" x14ac:dyDescent="0.35">
      <c r="A1" s="2" t="s">
        <v>185</v>
      </c>
      <c r="B1" s="2" t="s">
        <v>186</v>
      </c>
      <c r="C1" s="2" t="s">
        <v>187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  <c r="P1" s="2" t="s">
        <v>182</v>
      </c>
      <c r="Q1" s="2" t="s">
        <v>183</v>
      </c>
      <c r="R1" s="2" t="s">
        <v>169</v>
      </c>
      <c r="S1" s="2" t="s">
        <v>184</v>
      </c>
      <c r="T1" s="2" t="s">
        <v>263</v>
      </c>
      <c r="U1" s="3" t="s">
        <v>259</v>
      </c>
      <c r="V1" s="3" t="s">
        <v>0</v>
      </c>
      <c r="W1" s="45" t="s">
        <v>264</v>
      </c>
    </row>
    <row r="2" spans="1:23" ht="15" thickBot="1" x14ac:dyDescent="0.35">
      <c r="A2" s="4" t="s">
        <v>5</v>
      </c>
      <c r="B2" s="5" t="s">
        <v>2</v>
      </c>
      <c r="C2" s="29">
        <v>3</v>
      </c>
      <c r="D2" s="6">
        <v>116454</v>
      </c>
      <c r="E2" s="7">
        <v>0.36549999999999999</v>
      </c>
      <c r="F2" s="6">
        <v>163387</v>
      </c>
      <c r="G2" s="7">
        <v>0.51280000000000003</v>
      </c>
      <c r="H2" s="6">
        <v>18725</v>
      </c>
      <c r="I2" s="7">
        <v>5.8799999999999998E-2</v>
      </c>
      <c r="J2" s="6">
        <v>5735</v>
      </c>
      <c r="K2" s="7">
        <v>1.7999999999999999E-2</v>
      </c>
      <c r="L2" s="5"/>
      <c r="M2" s="5"/>
      <c r="N2" s="6">
        <v>14307</v>
      </c>
      <c r="O2" s="7">
        <v>4.4900000000000002E-2</v>
      </c>
      <c r="P2" s="6">
        <v>46933</v>
      </c>
      <c r="Q2" s="7">
        <v>-0.14729999999999999</v>
      </c>
      <c r="R2" s="43">
        <f>100*(Q2-$Q$58)</f>
        <v>-16.829999999999998</v>
      </c>
      <c r="S2" s="6">
        <v>318608</v>
      </c>
      <c r="T2" s="44">
        <f>SUM($C$2:C2)</f>
        <v>3</v>
      </c>
      <c r="U2" s="5" t="s">
        <v>6</v>
      </c>
      <c r="V2" s="9" t="s">
        <v>7</v>
      </c>
      <c r="W2">
        <v>2016</v>
      </c>
    </row>
    <row r="3" spans="1:23" ht="15" thickBot="1" x14ac:dyDescent="0.35">
      <c r="A3" s="4" t="s">
        <v>1</v>
      </c>
      <c r="B3" s="5" t="s">
        <v>2</v>
      </c>
      <c r="C3" s="29">
        <v>9</v>
      </c>
      <c r="D3" s="6">
        <v>729547</v>
      </c>
      <c r="E3" s="7">
        <v>0.34360000000000002</v>
      </c>
      <c r="F3" s="6">
        <v>1318255</v>
      </c>
      <c r="G3" s="7">
        <v>0.62080000000000002</v>
      </c>
      <c r="H3" s="6">
        <v>44467</v>
      </c>
      <c r="I3" s="7">
        <v>2.0899999999999998E-2</v>
      </c>
      <c r="J3" s="6">
        <v>9391</v>
      </c>
      <c r="K3" s="7">
        <v>4.4000000000000003E-3</v>
      </c>
      <c r="L3" s="5"/>
      <c r="M3" s="5"/>
      <c r="N3" s="6">
        <v>21712</v>
      </c>
      <c r="O3" s="7">
        <v>1.0200000000000001E-2</v>
      </c>
      <c r="P3" s="6">
        <v>588708</v>
      </c>
      <c r="Q3" s="7">
        <v>-0.27729999999999999</v>
      </c>
      <c r="R3" s="43">
        <f>100*(Q3-$Q$58)</f>
        <v>-29.830000000000002</v>
      </c>
      <c r="S3" s="6">
        <v>2123372</v>
      </c>
      <c r="T3" s="44">
        <f>SUM($C$2:C3)</f>
        <v>12</v>
      </c>
      <c r="U3" s="5" t="s">
        <v>3</v>
      </c>
      <c r="V3" s="9" t="s">
        <v>4</v>
      </c>
      <c r="W3">
        <v>2016</v>
      </c>
    </row>
    <row r="4" spans="1:23" ht="15" thickBot="1" x14ac:dyDescent="0.35">
      <c r="A4" s="4" t="s">
        <v>11</v>
      </c>
      <c r="B4" s="5" t="s">
        <v>2</v>
      </c>
      <c r="C4" s="29">
        <v>6</v>
      </c>
      <c r="D4" s="6">
        <v>380494</v>
      </c>
      <c r="E4" s="7">
        <v>0.33650000000000002</v>
      </c>
      <c r="F4" s="6">
        <v>684872</v>
      </c>
      <c r="G4" s="7">
        <v>0.60570000000000002</v>
      </c>
      <c r="H4" s="6">
        <v>29829</v>
      </c>
      <c r="I4" s="7">
        <v>2.64E-2</v>
      </c>
      <c r="J4" s="6">
        <v>9473</v>
      </c>
      <c r="K4" s="7">
        <v>8.3999999999999995E-3</v>
      </c>
      <c r="L4" s="6">
        <v>13255</v>
      </c>
      <c r="M4" s="7">
        <v>1.17E-2</v>
      </c>
      <c r="N4" s="6">
        <v>12712</v>
      </c>
      <c r="O4" s="7">
        <v>1.12E-2</v>
      </c>
      <c r="P4" s="6">
        <v>304378</v>
      </c>
      <c r="Q4" s="7">
        <v>-0.26919999999999999</v>
      </c>
      <c r="R4" s="43">
        <f>100*(Q4-$Q$58)</f>
        <v>-29.020000000000003</v>
      </c>
      <c r="S4" s="6">
        <v>1130635</v>
      </c>
      <c r="T4" s="44">
        <f>SUM($C$2:C4)</f>
        <v>18</v>
      </c>
      <c r="U4" s="5" t="s">
        <v>12</v>
      </c>
      <c r="V4" s="9" t="s">
        <v>13</v>
      </c>
      <c r="W4">
        <v>2016</v>
      </c>
    </row>
    <row r="5" spans="1:23" ht="15" thickBot="1" x14ac:dyDescent="0.35">
      <c r="A5" s="4" t="s">
        <v>8</v>
      </c>
      <c r="B5" s="5" t="s">
        <v>2</v>
      </c>
      <c r="C5" s="29">
        <v>11</v>
      </c>
      <c r="D5" s="6">
        <v>1161167</v>
      </c>
      <c r="E5" s="7">
        <v>0.45129999999999998</v>
      </c>
      <c r="F5" s="6">
        <v>1252401</v>
      </c>
      <c r="G5" s="7">
        <v>0.48670000000000002</v>
      </c>
      <c r="H5" s="6">
        <v>106327</v>
      </c>
      <c r="I5" s="7">
        <v>4.1300000000000003E-2</v>
      </c>
      <c r="J5" s="6">
        <v>34345</v>
      </c>
      <c r="K5" s="7">
        <v>1.3299999999999999E-2</v>
      </c>
      <c r="L5" s="6">
        <v>17449</v>
      </c>
      <c r="M5" s="7">
        <v>6.7999999999999996E-3</v>
      </c>
      <c r="N5" s="6">
        <v>1476</v>
      </c>
      <c r="O5" s="7">
        <v>5.9999999999999995E-4</v>
      </c>
      <c r="P5" s="6">
        <v>91234</v>
      </c>
      <c r="Q5" s="7">
        <v>-3.5499999999999997E-2</v>
      </c>
      <c r="R5" s="43">
        <f>100*(Q5-$Q$58)</f>
        <v>-5.6499999999999995</v>
      </c>
      <c r="S5" s="6">
        <v>2573165</v>
      </c>
      <c r="T5" s="44">
        <f>SUM($C$2:C5)</f>
        <v>29</v>
      </c>
      <c r="U5" s="5" t="s">
        <v>9</v>
      </c>
      <c r="V5" s="9" t="s">
        <v>10</v>
      </c>
      <c r="W5">
        <v>2016</v>
      </c>
    </row>
    <row r="6" spans="1:23" ht="32.4" customHeight="1" thickBot="1" x14ac:dyDescent="0.35">
      <c r="A6" s="10" t="s">
        <v>14</v>
      </c>
      <c r="B6" s="11" t="s">
        <v>2</v>
      </c>
      <c r="C6" s="28">
        <v>55</v>
      </c>
      <c r="D6" s="12">
        <v>8753788</v>
      </c>
      <c r="E6" s="13">
        <v>0.61729999999999996</v>
      </c>
      <c r="F6" s="12">
        <v>4483810</v>
      </c>
      <c r="G6" s="13">
        <v>0.31619999999999998</v>
      </c>
      <c r="H6" s="12">
        <v>478500</v>
      </c>
      <c r="I6" s="13">
        <v>3.3700000000000001E-2</v>
      </c>
      <c r="J6" s="12">
        <v>278657</v>
      </c>
      <c r="K6" s="13">
        <v>1.9599999999999999E-2</v>
      </c>
      <c r="L6" s="12">
        <v>39596</v>
      </c>
      <c r="M6" s="13">
        <v>2.8E-3</v>
      </c>
      <c r="N6" s="12">
        <v>147244</v>
      </c>
      <c r="O6" s="13">
        <v>1.04E-2</v>
      </c>
      <c r="P6" s="12">
        <v>-4269978</v>
      </c>
      <c r="Q6" s="13">
        <v>0.30109999999999998</v>
      </c>
      <c r="R6" s="43">
        <f>100*(Q6-$Q$58)</f>
        <v>28.009999999999994</v>
      </c>
      <c r="S6" s="12">
        <v>14181595</v>
      </c>
      <c r="T6" s="44">
        <f>SUM($C$2:C6)</f>
        <v>84</v>
      </c>
      <c r="U6" s="11" t="s">
        <v>15</v>
      </c>
      <c r="V6" s="15" t="s">
        <v>16</v>
      </c>
      <c r="W6">
        <v>2016</v>
      </c>
    </row>
    <row r="7" spans="1:23" ht="15" thickBot="1" x14ac:dyDescent="0.35">
      <c r="A7" s="10" t="s">
        <v>17</v>
      </c>
      <c r="B7" s="11" t="s">
        <v>2</v>
      </c>
      <c r="C7" s="28">
        <v>9</v>
      </c>
      <c r="D7" s="12">
        <v>1338870</v>
      </c>
      <c r="E7" s="13">
        <v>0.48159999999999997</v>
      </c>
      <c r="F7" s="12">
        <v>1202484</v>
      </c>
      <c r="G7" s="13">
        <v>0.4325</v>
      </c>
      <c r="H7" s="12">
        <v>144121</v>
      </c>
      <c r="I7" s="13">
        <v>5.1799999999999999E-2</v>
      </c>
      <c r="J7" s="12">
        <v>38437</v>
      </c>
      <c r="K7" s="13">
        <v>1.38E-2</v>
      </c>
      <c r="L7" s="12">
        <v>28917</v>
      </c>
      <c r="M7" s="13">
        <v>1.04E-2</v>
      </c>
      <c r="N7" s="12">
        <v>27418</v>
      </c>
      <c r="O7" s="13">
        <v>9.9000000000000008E-3</v>
      </c>
      <c r="P7" s="12">
        <v>-136386</v>
      </c>
      <c r="Q7" s="13">
        <v>4.9099999999999998E-2</v>
      </c>
      <c r="R7" s="43">
        <f>100*(Q7-$Q$58)</f>
        <v>2.8099999999999996</v>
      </c>
      <c r="S7" s="12">
        <v>2780247</v>
      </c>
      <c r="T7" s="44">
        <f>SUM($C$2:C7)</f>
        <v>93</v>
      </c>
      <c r="U7" s="11" t="s">
        <v>18</v>
      </c>
      <c r="V7" s="15" t="s">
        <v>19</v>
      </c>
      <c r="W7">
        <v>2016</v>
      </c>
    </row>
    <row r="8" spans="1:23" ht="15" thickBot="1" x14ac:dyDescent="0.35">
      <c r="A8" s="10" t="s">
        <v>20</v>
      </c>
      <c r="B8" s="11" t="s">
        <v>2</v>
      </c>
      <c r="C8" s="28">
        <v>7</v>
      </c>
      <c r="D8" s="12">
        <v>897572</v>
      </c>
      <c r="E8" s="13">
        <v>0.54569999999999996</v>
      </c>
      <c r="F8" s="12">
        <v>673215</v>
      </c>
      <c r="G8" s="13">
        <v>0.4093</v>
      </c>
      <c r="H8" s="12">
        <v>48676</v>
      </c>
      <c r="I8" s="13">
        <v>2.9600000000000001E-2</v>
      </c>
      <c r="J8" s="12">
        <v>22841</v>
      </c>
      <c r="K8" s="13">
        <v>1.3899999999999999E-2</v>
      </c>
      <c r="L8" s="12">
        <v>2108</v>
      </c>
      <c r="M8" s="13">
        <v>1.2999999999999999E-3</v>
      </c>
      <c r="N8" s="11">
        <v>508</v>
      </c>
      <c r="O8" s="13">
        <v>2.9999999999999997E-4</v>
      </c>
      <c r="P8" s="12">
        <v>-224357</v>
      </c>
      <c r="Q8" s="13">
        <v>0.13639999999999999</v>
      </c>
      <c r="R8" s="43">
        <f>100*(Q8-$Q$58)</f>
        <v>11.54</v>
      </c>
      <c r="S8" s="12">
        <v>1644920</v>
      </c>
      <c r="T8" s="44">
        <f>SUM($C$2:C8)</f>
        <v>100</v>
      </c>
      <c r="U8" s="11" t="s">
        <v>21</v>
      </c>
      <c r="V8" s="15" t="s">
        <v>22</v>
      </c>
      <c r="W8">
        <v>2016</v>
      </c>
    </row>
    <row r="9" spans="1:23" ht="29.4" thickBot="1" x14ac:dyDescent="0.35">
      <c r="A9" s="10" t="s">
        <v>26</v>
      </c>
      <c r="B9" s="11" t="s">
        <v>2</v>
      </c>
      <c r="C9" s="28">
        <v>3</v>
      </c>
      <c r="D9" s="12">
        <v>282830</v>
      </c>
      <c r="E9" s="13">
        <v>0.90480000000000005</v>
      </c>
      <c r="F9" s="12">
        <v>12723</v>
      </c>
      <c r="G9" s="13">
        <v>4.07E-2</v>
      </c>
      <c r="H9" s="12">
        <v>4906</v>
      </c>
      <c r="I9" s="13">
        <v>1.5699999999999999E-2</v>
      </c>
      <c r="J9" s="12">
        <v>4258</v>
      </c>
      <c r="K9" s="13">
        <v>1.3599999999999999E-2</v>
      </c>
      <c r="L9" s="11"/>
      <c r="M9" s="11"/>
      <c r="N9" s="12">
        <v>6551</v>
      </c>
      <c r="O9" s="13">
        <v>2.52E-2</v>
      </c>
      <c r="P9" s="12">
        <v>-270107</v>
      </c>
      <c r="Q9" s="13">
        <v>0.86780000000000002</v>
      </c>
      <c r="R9" s="43">
        <f>100*(Q9-$Q$58)</f>
        <v>84.68</v>
      </c>
      <c r="S9" s="12">
        <v>311268</v>
      </c>
      <c r="T9" s="44">
        <f>SUM($C$2:C9)</f>
        <v>103</v>
      </c>
      <c r="U9" s="11" t="s">
        <v>27</v>
      </c>
      <c r="V9" s="15" t="s">
        <v>28</v>
      </c>
      <c r="W9">
        <v>2016</v>
      </c>
    </row>
    <row r="10" spans="1:23" ht="15" thickBot="1" x14ac:dyDescent="0.35">
      <c r="A10" s="10" t="s">
        <v>23</v>
      </c>
      <c r="B10" s="11" t="s">
        <v>2</v>
      </c>
      <c r="C10" s="28">
        <v>3</v>
      </c>
      <c r="D10" s="12">
        <v>235603</v>
      </c>
      <c r="E10" s="13">
        <v>0.53090000000000004</v>
      </c>
      <c r="F10" s="12">
        <v>185127</v>
      </c>
      <c r="G10" s="13">
        <v>0.41720000000000002</v>
      </c>
      <c r="H10" s="12">
        <v>14757</v>
      </c>
      <c r="I10" s="13">
        <v>3.32E-2</v>
      </c>
      <c r="J10" s="12">
        <v>6103</v>
      </c>
      <c r="K10" s="13">
        <v>1.37E-2</v>
      </c>
      <c r="L10" s="11">
        <v>706</v>
      </c>
      <c r="M10" s="13">
        <v>1.6000000000000001E-3</v>
      </c>
      <c r="N10" s="12">
        <v>1518</v>
      </c>
      <c r="O10" s="13">
        <v>3.3999999999999998E-3</v>
      </c>
      <c r="P10" s="12">
        <v>-50476</v>
      </c>
      <c r="Q10" s="13">
        <v>0.1137</v>
      </c>
      <c r="R10" s="43">
        <f>100*(Q10-$Q$58)</f>
        <v>9.27</v>
      </c>
      <c r="S10" s="12">
        <v>443814</v>
      </c>
      <c r="T10" s="44">
        <f>SUM($C$2:C10)</f>
        <v>106</v>
      </c>
      <c r="U10" s="11" t="s">
        <v>24</v>
      </c>
      <c r="V10" s="14" t="s">
        <v>25</v>
      </c>
      <c r="W10">
        <v>2016</v>
      </c>
    </row>
    <row r="11" spans="1:23" ht="15" thickBot="1" x14ac:dyDescent="0.35">
      <c r="A11" s="4" t="s">
        <v>29</v>
      </c>
      <c r="B11" s="5" t="s">
        <v>2</v>
      </c>
      <c r="C11" s="29">
        <v>29</v>
      </c>
      <c r="D11" s="6">
        <v>4504975</v>
      </c>
      <c r="E11" s="7">
        <v>0.47820000000000001</v>
      </c>
      <c r="F11" s="6">
        <v>4617886</v>
      </c>
      <c r="G11" s="7">
        <v>0.49020000000000002</v>
      </c>
      <c r="H11" s="6">
        <v>207043</v>
      </c>
      <c r="I11" s="7">
        <v>2.1999999999999999E-2</v>
      </c>
      <c r="J11" s="6">
        <v>64399</v>
      </c>
      <c r="K11" s="7">
        <v>6.7999999999999996E-3</v>
      </c>
      <c r="L11" s="5"/>
      <c r="M11" s="5"/>
      <c r="N11" s="6">
        <v>25736</v>
      </c>
      <c r="O11" s="7">
        <v>2.8E-3</v>
      </c>
      <c r="P11" s="6">
        <v>112911</v>
      </c>
      <c r="Q11" s="7">
        <v>-1.2E-2</v>
      </c>
      <c r="R11" s="43">
        <f>100*(Q11-$Q$58)</f>
        <v>-3.3000000000000003</v>
      </c>
      <c r="S11" s="6">
        <v>9420039</v>
      </c>
      <c r="T11" s="44">
        <f>SUM($C$2:C11)</f>
        <v>135</v>
      </c>
      <c r="U11" s="5" t="s">
        <v>30</v>
      </c>
      <c r="V11" s="9" t="s">
        <v>31</v>
      </c>
      <c r="W11">
        <v>2016</v>
      </c>
    </row>
    <row r="12" spans="1:23" ht="15" thickBot="1" x14ac:dyDescent="0.35">
      <c r="A12" s="4" t="s">
        <v>32</v>
      </c>
      <c r="B12" s="5" t="s">
        <v>2</v>
      </c>
      <c r="C12" s="29">
        <v>16</v>
      </c>
      <c r="D12" s="6">
        <v>1877963</v>
      </c>
      <c r="E12" s="7">
        <v>0.45639999999999997</v>
      </c>
      <c r="F12" s="6">
        <v>2089104</v>
      </c>
      <c r="G12" s="7">
        <v>0.50770000000000004</v>
      </c>
      <c r="H12" s="6">
        <v>125306</v>
      </c>
      <c r="I12" s="7">
        <v>3.0499999999999999E-2</v>
      </c>
      <c r="J12" s="6">
        <v>7674</v>
      </c>
      <c r="K12" s="7">
        <v>1.9E-3</v>
      </c>
      <c r="L12" s="6">
        <v>13017</v>
      </c>
      <c r="M12" s="7">
        <v>3.2000000000000002E-3</v>
      </c>
      <c r="N12" s="6">
        <v>1668</v>
      </c>
      <c r="O12" s="7">
        <v>4.0000000000000002E-4</v>
      </c>
      <c r="P12" s="6">
        <v>211141</v>
      </c>
      <c r="Q12" s="7">
        <v>-5.1299999999999998E-2</v>
      </c>
      <c r="R12" s="43">
        <f>100*(Q12-$Q$58)</f>
        <v>-7.23</v>
      </c>
      <c r="S12" s="6">
        <v>4114732</v>
      </c>
      <c r="T12" s="44">
        <f>SUM($C$2:C12)</f>
        <v>151</v>
      </c>
      <c r="U12" s="5" t="s">
        <v>33</v>
      </c>
      <c r="V12" s="8" t="s">
        <v>34</v>
      </c>
      <c r="W12">
        <v>2016</v>
      </c>
    </row>
    <row r="13" spans="1:23" ht="15" thickBot="1" x14ac:dyDescent="0.35">
      <c r="A13" s="10" t="s">
        <v>35</v>
      </c>
      <c r="B13" s="11" t="s">
        <v>2</v>
      </c>
      <c r="C13" s="28">
        <v>3</v>
      </c>
      <c r="D13" s="12">
        <v>266891</v>
      </c>
      <c r="E13" s="13">
        <v>0.62219999999999998</v>
      </c>
      <c r="F13" s="12">
        <v>128847</v>
      </c>
      <c r="G13" s="13">
        <v>0.30030000000000001</v>
      </c>
      <c r="H13" s="12">
        <v>15954</v>
      </c>
      <c r="I13" s="13">
        <v>3.7199999999999997E-2</v>
      </c>
      <c r="J13" s="12">
        <v>12737</v>
      </c>
      <c r="K13" s="13">
        <v>2.9700000000000001E-2</v>
      </c>
      <c r="L13" s="11"/>
      <c r="M13" s="11"/>
      <c r="N13" s="12">
        <v>4508</v>
      </c>
      <c r="O13" s="13">
        <v>1.0500000000000001E-2</v>
      </c>
      <c r="P13" s="12">
        <v>-138044</v>
      </c>
      <c r="Q13" s="13">
        <v>0.32179999999999997</v>
      </c>
      <c r="R13" s="43">
        <f>100*(Q13-$Q$58)</f>
        <v>30.079999999999995</v>
      </c>
      <c r="S13" s="12">
        <v>428937</v>
      </c>
      <c r="T13" s="44">
        <f>SUM($C$2:C13)</f>
        <v>154</v>
      </c>
      <c r="U13" s="11" t="s">
        <v>36</v>
      </c>
      <c r="V13" s="15" t="s">
        <v>37</v>
      </c>
      <c r="W13">
        <v>2016</v>
      </c>
    </row>
    <row r="14" spans="1:23" ht="15" thickBot="1" x14ac:dyDescent="0.35">
      <c r="A14" s="4" t="s">
        <v>47</v>
      </c>
      <c r="B14" s="5" t="s">
        <v>2</v>
      </c>
      <c r="C14" s="29">
        <v>6</v>
      </c>
      <c r="D14" s="6">
        <v>653669</v>
      </c>
      <c r="E14" s="7">
        <v>0.41739999999999999</v>
      </c>
      <c r="F14" s="6">
        <v>800983</v>
      </c>
      <c r="G14" s="7">
        <v>0.51149999999999995</v>
      </c>
      <c r="H14" s="6">
        <v>59186</v>
      </c>
      <c r="I14" s="7">
        <v>3.78E-2</v>
      </c>
      <c r="J14" s="6">
        <v>11479</v>
      </c>
      <c r="K14" s="7">
        <v>7.3000000000000001E-3</v>
      </c>
      <c r="L14" s="6">
        <v>12366</v>
      </c>
      <c r="M14" s="7">
        <v>7.9000000000000008E-3</v>
      </c>
      <c r="N14" s="6">
        <v>28348</v>
      </c>
      <c r="O14" s="7">
        <v>1.8100000000000002E-2</v>
      </c>
      <c r="P14" s="6">
        <v>147314</v>
      </c>
      <c r="Q14" s="7">
        <v>-9.4100000000000003E-2</v>
      </c>
      <c r="R14" s="43">
        <f>100*(Q14-$Q$58)</f>
        <v>-11.510000000000002</v>
      </c>
      <c r="S14" s="6">
        <v>1566031</v>
      </c>
      <c r="T14" s="44">
        <f>SUM($C$2:C14)</f>
        <v>160</v>
      </c>
      <c r="U14" s="5" t="s">
        <v>48</v>
      </c>
      <c r="V14" s="9" t="s">
        <v>49</v>
      </c>
      <c r="W14">
        <v>2016</v>
      </c>
    </row>
    <row r="15" spans="1:23" ht="15" thickBot="1" x14ac:dyDescent="0.35">
      <c r="A15" s="4" t="s">
        <v>38</v>
      </c>
      <c r="B15" s="5" t="s">
        <v>2</v>
      </c>
      <c r="C15" s="29">
        <v>4</v>
      </c>
      <c r="D15" s="6">
        <v>189765</v>
      </c>
      <c r="E15" s="7">
        <v>0.27489999999999998</v>
      </c>
      <c r="F15" s="6">
        <v>409055</v>
      </c>
      <c r="G15" s="7">
        <v>0.59260000000000002</v>
      </c>
      <c r="H15" s="6">
        <v>28331</v>
      </c>
      <c r="I15" s="7">
        <v>4.1000000000000002E-2</v>
      </c>
      <c r="J15" s="6">
        <v>8496</v>
      </c>
      <c r="K15" s="7">
        <v>1.23E-2</v>
      </c>
      <c r="L15" s="6">
        <v>46476</v>
      </c>
      <c r="M15" s="7">
        <v>6.7299999999999999E-2</v>
      </c>
      <c r="N15" s="6">
        <v>8132</v>
      </c>
      <c r="O15" s="7">
        <v>1.18E-2</v>
      </c>
      <c r="P15" s="6">
        <v>219290</v>
      </c>
      <c r="Q15" s="7">
        <v>-0.31769999999999998</v>
      </c>
      <c r="R15" s="43">
        <f>100*(Q15-$Q$58)</f>
        <v>-33.869999999999997</v>
      </c>
      <c r="S15" s="6">
        <v>690255</v>
      </c>
      <c r="T15" s="44">
        <f>SUM($C$2:C15)</f>
        <v>164</v>
      </c>
      <c r="U15" s="5" t="s">
        <v>39</v>
      </c>
      <c r="V15" s="9" t="s">
        <v>40</v>
      </c>
      <c r="W15">
        <v>2016</v>
      </c>
    </row>
    <row r="16" spans="1:23" ht="15" thickBot="1" x14ac:dyDescent="0.35">
      <c r="A16" s="10" t="s">
        <v>41</v>
      </c>
      <c r="B16" s="11" t="s">
        <v>2</v>
      </c>
      <c r="C16" s="28">
        <v>20</v>
      </c>
      <c r="D16" s="12">
        <v>3090729</v>
      </c>
      <c r="E16" s="13">
        <v>0.55830000000000002</v>
      </c>
      <c r="F16" s="12">
        <v>2146015</v>
      </c>
      <c r="G16" s="13">
        <v>0.3876</v>
      </c>
      <c r="H16" s="12">
        <v>209596</v>
      </c>
      <c r="I16" s="13">
        <v>3.7900000000000003E-2</v>
      </c>
      <c r="J16" s="12">
        <v>76802</v>
      </c>
      <c r="K16" s="13">
        <v>1.3899999999999999E-2</v>
      </c>
      <c r="L16" s="12">
        <v>11655</v>
      </c>
      <c r="M16" s="13">
        <v>2.0999999999999999E-3</v>
      </c>
      <c r="N16" s="12">
        <v>1627</v>
      </c>
      <c r="O16" s="13">
        <v>2.9999999999999997E-4</v>
      </c>
      <c r="P16" s="12">
        <v>-944714</v>
      </c>
      <c r="Q16" s="13">
        <v>0.1706</v>
      </c>
      <c r="R16" s="43">
        <f>100*(Q16-$Q$58)</f>
        <v>14.96</v>
      </c>
      <c r="S16" s="12">
        <v>5536424</v>
      </c>
      <c r="T16" s="44">
        <f>SUM($C$2:C16)</f>
        <v>184</v>
      </c>
      <c r="U16" s="11" t="s">
        <v>42</v>
      </c>
      <c r="V16" s="15" t="s">
        <v>43</v>
      </c>
      <c r="W16">
        <v>2016</v>
      </c>
    </row>
    <row r="17" spans="1:23" ht="15" thickBot="1" x14ac:dyDescent="0.35">
      <c r="A17" s="4" t="s">
        <v>44</v>
      </c>
      <c r="B17" s="5" t="s">
        <v>2</v>
      </c>
      <c r="C17" s="29">
        <v>11</v>
      </c>
      <c r="D17" s="6">
        <v>1033126</v>
      </c>
      <c r="E17" s="7">
        <v>0.37909999999999999</v>
      </c>
      <c r="F17" s="6">
        <v>1557286</v>
      </c>
      <c r="G17" s="7">
        <v>0.56820000000000004</v>
      </c>
      <c r="H17" s="6">
        <v>133993</v>
      </c>
      <c r="I17" s="7">
        <v>4.8899999999999999E-2</v>
      </c>
      <c r="J17" s="6">
        <v>7841</v>
      </c>
      <c r="K17" s="7">
        <v>2.7000000000000001E-3</v>
      </c>
      <c r="L17" s="5"/>
      <c r="M17" s="5"/>
      <c r="N17" s="6">
        <v>2712</v>
      </c>
      <c r="O17" s="7">
        <v>1E-3</v>
      </c>
      <c r="P17" s="6">
        <v>524160</v>
      </c>
      <c r="Q17" s="7">
        <v>-0.19170000000000001</v>
      </c>
      <c r="R17" s="43">
        <f>100*(Q17-$Q$58)</f>
        <v>-21.27</v>
      </c>
      <c r="S17" s="6">
        <v>2734958</v>
      </c>
      <c r="T17" s="44">
        <f>SUM($C$2:C17)</f>
        <v>195</v>
      </c>
      <c r="U17" s="5" t="s">
        <v>45</v>
      </c>
      <c r="V17" s="9" t="s">
        <v>46</v>
      </c>
      <c r="W17">
        <v>2016</v>
      </c>
    </row>
    <row r="18" spans="1:23" ht="15" thickBot="1" x14ac:dyDescent="0.35">
      <c r="A18" s="4" t="s">
        <v>50</v>
      </c>
      <c r="B18" s="5" t="s">
        <v>2</v>
      </c>
      <c r="C18" s="29">
        <v>6</v>
      </c>
      <c r="D18" s="6">
        <v>427005</v>
      </c>
      <c r="E18" s="7">
        <v>0.36049999999999999</v>
      </c>
      <c r="F18" s="6">
        <v>671018</v>
      </c>
      <c r="G18" s="7">
        <v>0.5665</v>
      </c>
      <c r="H18" s="6">
        <v>55406</v>
      </c>
      <c r="I18" s="7">
        <v>4.6800000000000001E-2</v>
      </c>
      <c r="J18" s="6">
        <v>23506</v>
      </c>
      <c r="K18" s="7">
        <v>1.9800000000000002E-2</v>
      </c>
      <c r="L18" s="6">
        <v>6520</v>
      </c>
      <c r="M18" s="7">
        <v>5.4999999999999997E-3</v>
      </c>
      <c r="N18" s="5">
        <v>947</v>
      </c>
      <c r="O18" s="7">
        <v>8.0000000000000004E-4</v>
      </c>
      <c r="P18" s="6">
        <v>244013</v>
      </c>
      <c r="Q18" s="7">
        <v>-0.20599999999999999</v>
      </c>
      <c r="R18" s="43">
        <f>100*(Q18-$Q$58)</f>
        <v>-22.7</v>
      </c>
      <c r="S18" s="6">
        <v>1184402</v>
      </c>
      <c r="T18" s="44">
        <f>SUM($C$2:C18)</f>
        <v>201</v>
      </c>
      <c r="U18" s="5" t="s">
        <v>51</v>
      </c>
      <c r="V18" s="9" t="s">
        <v>52</v>
      </c>
      <c r="W18">
        <v>2016</v>
      </c>
    </row>
    <row r="19" spans="1:23" ht="15" thickBot="1" x14ac:dyDescent="0.35">
      <c r="A19" s="4" t="s">
        <v>53</v>
      </c>
      <c r="B19" s="5" t="s">
        <v>2</v>
      </c>
      <c r="C19" s="29">
        <v>8</v>
      </c>
      <c r="D19" s="6">
        <v>628854</v>
      </c>
      <c r="E19" s="7">
        <v>0.32679999999999998</v>
      </c>
      <c r="F19" s="6">
        <v>1202971</v>
      </c>
      <c r="G19" s="7">
        <v>0.62519999999999998</v>
      </c>
      <c r="H19" s="6">
        <v>53752</v>
      </c>
      <c r="I19" s="7">
        <v>2.7900000000000001E-2</v>
      </c>
      <c r="J19" s="6">
        <v>13913</v>
      </c>
      <c r="K19" s="7">
        <v>7.1999999999999998E-3</v>
      </c>
      <c r="L19" s="6">
        <v>22780</v>
      </c>
      <c r="M19" s="7">
        <v>1.18E-2</v>
      </c>
      <c r="N19" s="6">
        <v>1879</v>
      </c>
      <c r="O19" s="7">
        <v>1E-3</v>
      </c>
      <c r="P19" s="6">
        <v>574177</v>
      </c>
      <c r="Q19" s="7">
        <v>-0.2984</v>
      </c>
      <c r="R19" s="43">
        <f>100*(Q19-$Q$58)</f>
        <v>-31.94</v>
      </c>
      <c r="S19" s="6">
        <v>1924149</v>
      </c>
      <c r="T19" s="44">
        <f>SUM($C$2:C19)</f>
        <v>209</v>
      </c>
      <c r="U19" s="5" t="s">
        <v>54</v>
      </c>
      <c r="V19" s="9" t="s">
        <v>55</v>
      </c>
      <c r="W19">
        <v>2016</v>
      </c>
    </row>
    <row r="20" spans="1:23" ht="15" thickBot="1" x14ac:dyDescent="0.35">
      <c r="A20" s="4" t="s">
        <v>56</v>
      </c>
      <c r="B20" s="5" t="s">
        <v>2</v>
      </c>
      <c r="C20" s="29">
        <v>8</v>
      </c>
      <c r="D20" s="6">
        <v>780154</v>
      </c>
      <c r="E20" s="7">
        <v>0.38450000000000001</v>
      </c>
      <c r="F20" s="6">
        <v>1178638</v>
      </c>
      <c r="G20" s="7">
        <v>0.58089999999999997</v>
      </c>
      <c r="H20" s="6">
        <v>37978</v>
      </c>
      <c r="I20" s="7">
        <v>1.8700000000000001E-2</v>
      </c>
      <c r="J20" s="6">
        <v>14031</v>
      </c>
      <c r="K20" s="7">
        <v>6.8999999999999999E-3</v>
      </c>
      <c r="L20" s="6">
        <v>8547</v>
      </c>
      <c r="M20" s="7">
        <v>4.1999999999999997E-3</v>
      </c>
      <c r="N20" s="6">
        <v>9684</v>
      </c>
      <c r="O20" s="7">
        <v>4.7999999999999996E-3</v>
      </c>
      <c r="P20" s="6">
        <v>398484</v>
      </c>
      <c r="Q20" s="7">
        <v>-0.19639999999999999</v>
      </c>
      <c r="R20" s="43">
        <f>100*(Q20-$Q$58)</f>
        <v>-21.74</v>
      </c>
      <c r="S20" s="6">
        <v>2029032</v>
      </c>
      <c r="T20" s="44">
        <f>SUM($C$2:C20)</f>
        <v>217</v>
      </c>
      <c r="U20" s="5" t="s">
        <v>57</v>
      </c>
      <c r="V20" s="9" t="s">
        <v>58</v>
      </c>
      <c r="W20">
        <v>2016</v>
      </c>
    </row>
    <row r="21" spans="1:23" ht="15" thickBot="1" x14ac:dyDescent="0.35">
      <c r="A21" s="10" t="s">
        <v>70</v>
      </c>
      <c r="B21" s="11" t="s">
        <v>2</v>
      </c>
      <c r="C21" s="28">
        <v>11</v>
      </c>
      <c r="D21" s="12">
        <v>1995196</v>
      </c>
      <c r="E21" s="13">
        <v>0.60009999999999997</v>
      </c>
      <c r="F21" s="12">
        <v>1090893</v>
      </c>
      <c r="G21" s="13">
        <v>0.3281</v>
      </c>
      <c r="H21" s="12">
        <v>138018</v>
      </c>
      <c r="I21" s="13">
        <v>4.1500000000000002E-2</v>
      </c>
      <c r="J21" s="12">
        <v>47661</v>
      </c>
      <c r="K21" s="13">
        <v>1.43E-2</v>
      </c>
      <c r="L21" s="12">
        <v>2719</v>
      </c>
      <c r="M21" s="13">
        <v>8.0000000000000004E-4</v>
      </c>
      <c r="N21" s="12">
        <v>50559</v>
      </c>
      <c r="O21" s="13">
        <v>1.52E-2</v>
      </c>
      <c r="P21" s="12">
        <v>-904303</v>
      </c>
      <c r="Q21" s="13">
        <v>0.27200000000000002</v>
      </c>
      <c r="R21" s="43">
        <f>100*(Q21-$Q$58)</f>
        <v>25.1</v>
      </c>
      <c r="S21" s="12">
        <v>3325046</v>
      </c>
      <c r="T21" s="44">
        <f>SUM($C$2:C21)</f>
        <v>228</v>
      </c>
      <c r="U21" s="11" t="s">
        <v>71</v>
      </c>
      <c r="V21" s="39" t="s">
        <v>72</v>
      </c>
      <c r="W21">
        <v>2016</v>
      </c>
    </row>
    <row r="22" spans="1:23" ht="15" thickBot="1" x14ac:dyDescent="0.35">
      <c r="A22" s="10" t="s">
        <v>67</v>
      </c>
      <c r="B22" s="11" t="s">
        <v>2</v>
      </c>
      <c r="C22" s="28">
        <v>10</v>
      </c>
      <c r="D22" s="12">
        <v>1677928</v>
      </c>
      <c r="E22" s="13">
        <v>0.60329999999999995</v>
      </c>
      <c r="F22" s="12">
        <v>943169</v>
      </c>
      <c r="G22" s="13">
        <v>0.33910000000000001</v>
      </c>
      <c r="H22" s="12">
        <v>79605</v>
      </c>
      <c r="I22" s="13">
        <v>2.86E-2</v>
      </c>
      <c r="J22" s="12">
        <v>35945</v>
      </c>
      <c r="K22" s="13">
        <v>1.29E-2</v>
      </c>
      <c r="L22" s="12">
        <v>9630</v>
      </c>
      <c r="M22" s="13">
        <v>3.5000000000000001E-3</v>
      </c>
      <c r="N22" s="12">
        <v>35169</v>
      </c>
      <c r="O22" s="13">
        <v>1.26E-2</v>
      </c>
      <c r="P22" s="12">
        <v>-734759</v>
      </c>
      <c r="Q22" s="13">
        <v>0.26419999999999999</v>
      </c>
      <c r="R22" s="43">
        <f>100*(Q22-$Q$58)</f>
        <v>24.32</v>
      </c>
      <c r="S22" s="12">
        <v>2781446</v>
      </c>
      <c r="T22" s="44">
        <f>SUM($C$2:C22)</f>
        <v>238</v>
      </c>
      <c r="U22" s="11" t="s">
        <v>68</v>
      </c>
      <c r="V22" s="38" t="s">
        <v>69</v>
      </c>
      <c r="W22">
        <v>2016</v>
      </c>
    </row>
    <row r="23" spans="1:23" ht="15" thickBot="1" x14ac:dyDescent="0.35">
      <c r="A23" s="10" t="s">
        <v>59</v>
      </c>
      <c r="B23" s="15" t="s">
        <v>60</v>
      </c>
      <c r="C23" s="28">
        <v>2</v>
      </c>
      <c r="D23" s="12">
        <v>357735</v>
      </c>
      <c r="E23" s="13">
        <v>0.4783</v>
      </c>
      <c r="F23" s="12">
        <v>335593</v>
      </c>
      <c r="G23" s="13">
        <v>0.44869999999999999</v>
      </c>
      <c r="H23" s="12">
        <v>38105</v>
      </c>
      <c r="I23" s="13">
        <v>5.0900000000000001E-2</v>
      </c>
      <c r="J23" s="12">
        <v>14251</v>
      </c>
      <c r="K23" s="13">
        <v>1.9099999999999999E-2</v>
      </c>
      <c r="L23" s="12">
        <v>1887</v>
      </c>
      <c r="M23" s="13">
        <v>2.5000000000000001E-3</v>
      </c>
      <c r="N23" s="11">
        <v>356</v>
      </c>
      <c r="O23" s="13">
        <v>5.0000000000000001E-4</v>
      </c>
      <c r="P23" s="17">
        <v>-22142</v>
      </c>
      <c r="Q23" s="18">
        <v>2.9600000000000001E-2</v>
      </c>
      <c r="R23" s="43">
        <f>100*(Q23-$Q$58)</f>
        <v>0.86</v>
      </c>
      <c r="S23" s="12">
        <v>747927</v>
      </c>
      <c r="T23" s="44">
        <f>SUM($C$2:C23)</f>
        <v>240</v>
      </c>
      <c r="U23" s="11" t="s">
        <v>188</v>
      </c>
      <c r="V23" s="14" t="s">
        <v>61</v>
      </c>
      <c r="W23">
        <v>2016</v>
      </c>
    </row>
    <row r="24" spans="1:23" ht="15" thickBot="1" x14ac:dyDescent="0.35">
      <c r="A24" s="10" t="s">
        <v>62</v>
      </c>
      <c r="B24" s="15" t="s">
        <v>63</v>
      </c>
      <c r="C24" s="28">
        <v>1</v>
      </c>
      <c r="D24" s="17">
        <v>212774</v>
      </c>
      <c r="E24" s="18">
        <v>0.53959999999999997</v>
      </c>
      <c r="F24" s="17">
        <v>154384</v>
      </c>
      <c r="G24" s="18">
        <v>0.39150000000000001</v>
      </c>
      <c r="H24" s="17">
        <v>18592</v>
      </c>
      <c r="I24" s="18">
        <v>4.7100000000000003E-2</v>
      </c>
      <c r="J24" s="17">
        <v>7563</v>
      </c>
      <c r="K24" s="18">
        <v>1.9199999999999998E-2</v>
      </c>
      <c r="L24" s="16">
        <v>807</v>
      </c>
      <c r="M24" s="18">
        <v>2E-3</v>
      </c>
      <c r="N24" s="16">
        <v>209</v>
      </c>
      <c r="O24" s="18">
        <v>5.0000000000000001E-4</v>
      </c>
      <c r="P24" s="17">
        <v>-58390</v>
      </c>
      <c r="Q24" s="18">
        <v>0.14810000000000001</v>
      </c>
      <c r="R24" s="43">
        <f>100*(Q24-$Q$58)</f>
        <v>12.710000000000003</v>
      </c>
      <c r="S24" s="17">
        <v>394329</v>
      </c>
      <c r="T24" s="44">
        <f>SUM($C$2:C24)</f>
        <v>241</v>
      </c>
      <c r="U24" s="11" t="s">
        <v>64</v>
      </c>
      <c r="V24" s="14"/>
      <c r="W24">
        <v>2016</v>
      </c>
    </row>
    <row r="25" spans="1:23" ht="15" thickBot="1" x14ac:dyDescent="0.35">
      <c r="A25" s="4" t="s">
        <v>65</v>
      </c>
      <c r="B25" s="9" t="s">
        <v>63</v>
      </c>
      <c r="C25" s="29">
        <v>1</v>
      </c>
      <c r="D25" s="19">
        <v>144817</v>
      </c>
      <c r="E25" s="20">
        <v>0.4098</v>
      </c>
      <c r="F25" s="19">
        <v>181177</v>
      </c>
      <c r="G25" s="20">
        <v>0.51259999999999994</v>
      </c>
      <c r="H25" s="19">
        <v>19510</v>
      </c>
      <c r="I25" s="20">
        <v>5.5199999999999999E-2</v>
      </c>
      <c r="J25" s="19">
        <v>6685</v>
      </c>
      <c r="K25" s="20">
        <v>1.89E-2</v>
      </c>
      <c r="L25" s="19">
        <v>1080</v>
      </c>
      <c r="M25" s="7">
        <v>3.0999999999999999E-3</v>
      </c>
      <c r="N25" s="21">
        <v>147</v>
      </c>
      <c r="O25" s="20">
        <v>4.0000000000000002E-4</v>
      </c>
      <c r="P25" s="19">
        <v>36360</v>
      </c>
      <c r="Q25" s="20">
        <v>-0.10290000000000001</v>
      </c>
      <c r="R25" s="43">
        <f>100*(Q25-$Q$58)</f>
        <v>-12.39</v>
      </c>
      <c r="S25" s="19">
        <v>353416</v>
      </c>
      <c r="T25" s="44">
        <f>SUM($C$2:C25)</f>
        <v>242</v>
      </c>
      <c r="U25" s="5" t="s">
        <v>66</v>
      </c>
      <c r="V25" s="8" t="s">
        <v>61</v>
      </c>
      <c r="W25">
        <v>2016</v>
      </c>
    </row>
    <row r="26" spans="1:23" ht="15" thickBot="1" x14ac:dyDescent="0.35">
      <c r="A26" s="4" t="s">
        <v>73</v>
      </c>
      <c r="B26" s="5" t="s">
        <v>2</v>
      </c>
      <c r="C26" s="29">
        <v>16</v>
      </c>
      <c r="D26" s="6">
        <v>2268839</v>
      </c>
      <c r="E26" s="7">
        <v>0.47270000000000001</v>
      </c>
      <c r="F26" s="6">
        <v>2279543</v>
      </c>
      <c r="G26" s="7">
        <v>0.47499999999999998</v>
      </c>
      <c r="H26" s="6">
        <v>172136</v>
      </c>
      <c r="I26" s="7">
        <v>3.5900000000000001E-2</v>
      </c>
      <c r="J26" s="6">
        <v>51463</v>
      </c>
      <c r="K26" s="7">
        <v>1.0699999999999999E-2</v>
      </c>
      <c r="L26" s="6">
        <v>8177</v>
      </c>
      <c r="M26" s="7">
        <v>1.6999999999999999E-3</v>
      </c>
      <c r="N26" s="6">
        <v>19126</v>
      </c>
      <c r="O26" s="7">
        <v>4.0000000000000001E-3</v>
      </c>
      <c r="P26" s="6">
        <v>10704</v>
      </c>
      <c r="Q26" s="7">
        <v>-2.3E-3</v>
      </c>
      <c r="R26" s="43">
        <f>100*(Q26-$Q$58)</f>
        <v>-2.33</v>
      </c>
      <c r="S26" s="6">
        <v>4799284</v>
      </c>
      <c r="T26" s="44">
        <f>SUM($C$2:C26)</f>
        <v>258</v>
      </c>
      <c r="U26" s="5" t="s">
        <v>74</v>
      </c>
      <c r="V26" s="9" t="s">
        <v>75</v>
      </c>
      <c r="W26">
        <v>2016</v>
      </c>
    </row>
    <row r="27" spans="1:23" ht="15" thickBot="1" x14ac:dyDescent="0.35">
      <c r="A27" s="10" t="s">
        <v>76</v>
      </c>
      <c r="B27" s="11" t="s">
        <v>2</v>
      </c>
      <c r="C27" s="28">
        <v>10</v>
      </c>
      <c r="D27" s="12">
        <v>1367716</v>
      </c>
      <c r="E27" s="13">
        <v>0.46439999999999998</v>
      </c>
      <c r="F27" s="12">
        <v>1322951</v>
      </c>
      <c r="G27" s="13">
        <v>0.44919999999999999</v>
      </c>
      <c r="H27" s="12">
        <v>112972</v>
      </c>
      <c r="I27" s="13">
        <v>3.8399999999999997E-2</v>
      </c>
      <c r="J27" s="12">
        <v>36985</v>
      </c>
      <c r="K27" s="13">
        <v>1.26E-2</v>
      </c>
      <c r="L27" s="12">
        <v>53076</v>
      </c>
      <c r="M27" s="13">
        <v>1.7999999999999999E-2</v>
      </c>
      <c r="N27" s="12">
        <v>51113</v>
      </c>
      <c r="O27" s="13">
        <v>1.7399999999999999E-2</v>
      </c>
      <c r="P27" s="12">
        <v>-44765</v>
      </c>
      <c r="Q27" s="13">
        <v>1.52E-2</v>
      </c>
      <c r="R27" s="43">
        <f>100*(Q27-$Q$58)</f>
        <v>-0.58000000000000018</v>
      </c>
      <c r="S27" s="12">
        <v>2944813</v>
      </c>
      <c r="T27" s="44">
        <f>SUM($C$2:C27)</f>
        <v>268</v>
      </c>
      <c r="U27" s="11" t="s">
        <v>77</v>
      </c>
      <c r="V27" s="15" t="s">
        <v>78</v>
      </c>
      <c r="W27">
        <v>2016</v>
      </c>
    </row>
    <row r="28" spans="1:23" ht="15" thickBot="1" x14ac:dyDescent="0.35">
      <c r="A28" s="4" t="s">
        <v>82</v>
      </c>
      <c r="B28" s="5" t="s">
        <v>2</v>
      </c>
      <c r="C28" s="29">
        <v>10</v>
      </c>
      <c r="D28" s="6">
        <v>1071068</v>
      </c>
      <c r="E28" s="7">
        <v>0.38140000000000002</v>
      </c>
      <c r="F28" s="6">
        <v>1594511</v>
      </c>
      <c r="G28" s="7">
        <v>0.56769999999999998</v>
      </c>
      <c r="H28" s="6">
        <v>97359</v>
      </c>
      <c r="I28" s="7">
        <v>3.4700000000000002E-2</v>
      </c>
      <c r="J28" s="6">
        <v>25419</v>
      </c>
      <c r="K28" s="7">
        <v>9.1000000000000004E-3</v>
      </c>
      <c r="L28" s="6">
        <v>7071</v>
      </c>
      <c r="M28" s="7">
        <v>2.5000000000000001E-3</v>
      </c>
      <c r="N28" s="6">
        <v>13177</v>
      </c>
      <c r="O28" s="7">
        <v>4.7000000000000002E-3</v>
      </c>
      <c r="P28" s="6">
        <v>523443</v>
      </c>
      <c r="Q28" s="7">
        <v>-0.18640000000000001</v>
      </c>
      <c r="R28" s="43">
        <f>100*(Q28-$Q$58)</f>
        <v>-20.74</v>
      </c>
      <c r="S28" s="6">
        <v>2808605</v>
      </c>
      <c r="T28" s="44">
        <f>SUM($C$2:C28)</f>
        <v>278</v>
      </c>
      <c r="U28" s="5" t="s">
        <v>83</v>
      </c>
      <c r="V28" s="9" t="s">
        <v>84</v>
      </c>
      <c r="W28">
        <v>2016</v>
      </c>
    </row>
    <row r="29" spans="1:23" ht="15" thickBot="1" x14ac:dyDescent="0.35">
      <c r="A29" s="4" t="s">
        <v>79</v>
      </c>
      <c r="B29" s="5" t="s">
        <v>2</v>
      </c>
      <c r="C29" s="29">
        <v>6</v>
      </c>
      <c r="D29" s="6">
        <v>485131</v>
      </c>
      <c r="E29" s="7">
        <v>0.40110000000000001</v>
      </c>
      <c r="F29" s="6">
        <v>700714</v>
      </c>
      <c r="G29" s="7">
        <v>0.57940000000000003</v>
      </c>
      <c r="H29" s="6">
        <v>14435</v>
      </c>
      <c r="I29" s="7">
        <v>1.1900000000000001E-2</v>
      </c>
      <c r="J29" s="6">
        <v>3731</v>
      </c>
      <c r="K29" s="7">
        <v>3.0999999999999999E-3</v>
      </c>
      <c r="L29" s="5"/>
      <c r="M29" s="5"/>
      <c r="N29" s="6">
        <v>5346</v>
      </c>
      <c r="O29" s="7">
        <v>4.4000000000000003E-3</v>
      </c>
      <c r="P29" s="6">
        <v>215583</v>
      </c>
      <c r="Q29" s="7">
        <v>-0.17829999999999999</v>
      </c>
      <c r="R29" s="43">
        <f>100*(Q29-$Q$58)</f>
        <v>-19.929999999999996</v>
      </c>
      <c r="S29" s="6">
        <v>1209357</v>
      </c>
      <c r="T29" s="44">
        <f>SUM($C$2:C29)</f>
        <v>284</v>
      </c>
      <c r="U29" s="5" t="s">
        <v>80</v>
      </c>
      <c r="V29" s="9" t="s">
        <v>81</v>
      </c>
      <c r="W29">
        <v>2016</v>
      </c>
    </row>
    <row r="30" spans="1:23" ht="15" thickBot="1" x14ac:dyDescent="0.35">
      <c r="A30" s="4" t="s">
        <v>85</v>
      </c>
      <c r="B30" s="5" t="s">
        <v>2</v>
      </c>
      <c r="C30" s="29">
        <v>3</v>
      </c>
      <c r="D30" s="6">
        <v>177709</v>
      </c>
      <c r="E30" s="7">
        <v>0.35749999999999998</v>
      </c>
      <c r="F30" s="6">
        <v>279240</v>
      </c>
      <c r="G30" s="7">
        <v>0.56169999999999998</v>
      </c>
      <c r="H30" s="6">
        <v>28037</v>
      </c>
      <c r="I30" s="7">
        <v>5.6399999999999999E-2</v>
      </c>
      <c r="J30" s="6">
        <v>7970</v>
      </c>
      <c r="K30" s="7">
        <v>1.6E-2</v>
      </c>
      <c r="L30" s="6">
        <v>2297</v>
      </c>
      <c r="M30" s="7">
        <v>4.5999999999999999E-3</v>
      </c>
      <c r="N30" s="6">
        <v>1894</v>
      </c>
      <c r="O30" s="7">
        <v>3.8E-3</v>
      </c>
      <c r="P30" s="6">
        <v>101531</v>
      </c>
      <c r="Q30" s="7">
        <v>-0.20419999999999999</v>
      </c>
      <c r="R30" s="43">
        <f>100*(Q30-$Q$58)</f>
        <v>-22.52</v>
      </c>
      <c r="S30" s="6">
        <v>497147</v>
      </c>
      <c r="T30" s="44">
        <f>SUM($C$2:C30)</f>
        <v>287</v>
      </c>
      <c r="U30" s="5" t="s">
        <v>86</v>
      </c>
      <c r="V30" s="8" t="s">
        <v>87</v>
      </c>
      <c r="W30">
        <v>2016</v>
      </c>
    </row>
    <row r="31" spans="1:23" ht="15" thickBot="1" x14ac:dyDescent="0.35">
      <c r="A31" s="4" t="s">
        <v>112</v>
      </c>
      <c r="B31" s="5" t="s">
        <v>2</v>
      </c>
      <c r="C31" s="29">
        <v>15</v>
      </c>
      <c r="D31" s="6">
        <v>2189316</v>
      </c>
      <c r="E31" s="7">
        <v>0.4617</v>
      </c>
      <c r="F31" s="6">
        <v>2362631</v>
      </c>
      <c r="G31" s="7">
        <v>0.49830000000000002</v>
      </c>
      <c r="H31" s="6">
        <v>130126</v>
      </c>
      <c r="I31" s="7">
        <v>2.7400000000000001E-2</v>
      </c>
      <c r="J31" s="6">
        <v>12105</v>
      </c>
      <c r="K31" s="7">
        <v>2.5999999999999999E-3</v>
      </c>
      <c r="L31" s="5"/>
      <c r="M31" s="5"/>
      <c r="N31" s="6">
        <v>47386</v>
      </c>
      <c r="O31" s="7">
        <v>0.01</v>
      </c>
      <c r="P31" s="6">
        <v>173315</v>
      </c>
      <c r="Q31" s="7">
        <v>-3.6600000000000001E-2</v>
      </c>
      <c r="R31" s="43">
        <f>100*(Q31-$Q$58)</f>
        <v>-5.76</v>
      </c>
      <c r="S31" s="6">
        <v>4741564</v>
      </c>
      <c r="T31" s="44">
        <f>SUM($C$2:C31)</f>
        <v>302</v>
      </c>
      <c r="U31" s="5" t="s">
        <v>113</v>
      </c>
      <c r="V31" s="47" t="s">
        <v>114</v>
      </c>
      <c r="W31">
        <v>2016</v>
      </c>
    </row>
    <row r="32" spans="1:23" ht="15" thickBot="1" x14ac:dyDescent="0.35">
      <c r="A32" s="4" t="s">
        <v>115</v>
      </c>
      <c r="B32" s="5" t="s">
        <v>2</v>
      </c>
      <c r="C32" s="29">
        <v>3</v>
      </c>
      <c r="D32" s="6">
        <v>93758</v>
      </c>
      <c r="E32" s="7">
        <v>0.27229999999999999</v>
      </c>
      <c r="F32" s="6">
        <v>216794</v>
      </c>
      <c r="G32" s="7">
        <v>0.62960000000000005</v>
      </c>
      <c r="H32" s="6">
        <v>21434</v>
      </c>
      <c r="I32" s="7">
        <v>6.2199999999999998E-2</v>
      </c>
      <c r="J32" s="6">
        <v>3780</v>
      </c>
      <c r="K32" s="7">
        <v>1.0999999999999999E-2</v>
      </c>
      <c r="L32" s="5"/>
      <c r="M32" s="5"/>
      <c r="N32" s="6">
        <v>8594</v>
      </c>
      <c r="O32" s="7">
        <v>2.4899999999999999E-2</v>
      </c>
      <c r="P32" s="6">
        <v>123036</v>
      </c>
      <c r="Q32" s="7">
        <v>-0.35730000000000001</v>
      </c>
      <c r="R32" s="43">
        <f>100*(Q32-$Q$58)</f>
        <v>-37.830000000000005</v>
      </c>
      <c r="S32" s="6">
        <v>344360</v>
      </c>
      <c r="T32" s="44">
        <f>SUM($C$2:C32)</f>
        <v>305</v>
      </c>
      <c r="U32" s="5" t="s">
        <v>116</v>
      </c>
      <c r="V32" s="26" t="s">
        <v>117</v>
      </c>
      <c r="W32">
        <v>2016</v>
      </c>
    </row>
    <row r="33" spans="1:23" ht="15" thickBot="1" x14ac:dyDescent="0.35">
      <c r="A33" s="4" t="s">
        <v>88</v>
      </c>
      <c r="B33" s="5" t="s">
        <v>2</v>
      </c>
      <c r="C33" s="29">
        <v>2</v>
      </c>
      <c r="D33" s="6">
        <v>284494</v>
      </c>
      <c r="E33" s="7">
        <v>0.33700000000000002</v>
      </c>
      <c r="F33" s="6">
        <v>495961</v>
      </c>
      <c r="G33" s="7">
        <v>0.58750000000000002</v>
      </c>
      <c r="H33" s="6">
        <v>38946</v>
      </c>
      <c r="I33" s="7">
        <v>4.6100000000000002E-2</v>
      </c>
      <c r="J33" s="6">
        <v>8775</v>
      </c>
      <c r="K33" s="7">
        <v>1.04E-2</v>
      </c>
      <c r="L33" s="5"/>
      <c r="M33" s="5"/>
      <c r="N33" s="6">
        <v>16051</v>
      </c>
      <c r="O33" s="7">
        <v>1.9E-2</v>
      </c>
      <c r="P33" s="6">
        <v>211467</v>
      </c>
      <c r="Q33" s="7">
        <v>-0.2505</v>
      </c>
      <c r="R33" s="43">
        <f>100*(Q33-$Q$58)</f>
        <v>-27.150000000000002</v>
      </c>
      <c r="S33" s="6">
        <v>844227</v>
      </c>
      <c r="T33" s="44">
        <f>SUM($C$2:C33)</f>
        <v>307</v>
      </c>
      <c r="U33" s="5" t="s">
        <v>189</v>
      </c>
      <c r="V33" s="26" t="s">
        <v>89</v>
      </c>
      <c r="W33">
        <v>2016</v>
      </c>
    </row>
    <row r="34" spans="1:23" ht="15" thickBot="1" x14ac:dyDescent="0.35">
      <c r="A34" s="4" t="s">
        <v>90</v>
      </c>
      <c r="B34" s="5" t="s">
        <v>91</v>
      </c>
      <c r="C34" s="29">
        <v>1</v>
      </c>
      <c r="D34" s="19">
        <v>100126</v>
      </c>
      <c r="E34" s="20">
        <v>0.35460000000000003</v>
      </c>
      <c r="F34" s="19">
        <v>158626</v>
      </c>
      <c r="G34" s="20">
        <v>0.56179999999999997</v>
      </c>
      <c r="H34" s="19">
        <v>14031</v>
      </c>
      <c r="I34" s="20">
        <v>4.9700000000000001E-2</v>
      </c>
      <c r="J34" s="19">
        <v>3374</v>
      </c>
      <c r="K34" s="20">
        <v>1.1900000000000001E-2</v>
      </c>
      <c r="L34" s="5"/>
      <c r="M34" s="5"/>
      <c r="N34" s="6">
        <v>6181</v>
      </c>
      <c r="O34" s="7">
        <v>2.1899999999999999E-2</v>
      </c>
      <c r="P34" s="19">
        <v>58500</v>
      </c>
      <c r="Q34" s="20">
        <v>-0.2072</v>
      </c>
      <c r="R34" s="43">
        <f>100*(Q34-$Q$58)</f>
        <v>-22.82</v>
      </c>
      <c r="S34" s="19">
        <v>282338</v>
      </c>
      <c r="T34" s="44">
        <f>SUM($C$2:C34)</f>
        <v>308</v>
      </c>
      <c r="U34" s="5" t="s">
        <v>92</v>
      </c>
      <c r="V34" s="27"/>
      <c r="W34">
        <v>2016</v>
      </c>
    </row>
    <row r="35" spans="1:23" ht="15" thickBot="1" x14ac:dyDescent="0.35">
      <c r="A35" s="4" t="s">
        <v>93</v>
      </c>
      <c r="B35" s="5" t="s">
        <v>91</v>
      </c>
      <c r="C35" s="29">
        <v>1</v>
      </c>
      <c r="D35" s="19">
        <v>131030</v>
      </c>
      <c r="E35" s="20">
        <v>0.44919999999999999</v>
      </c>
      <c r="F35" s="19">
        <v>137564</v>
      </c>
      <c r="G35" s="20">
        <v>0.47160000000000002</v>
      </c>
      <c r="H35" s="19">
        <v>13245</v>
      </c>
      <c r="I35" s="20">
        <v>4.5400000000000003E-2</v>
      </c>
      <c r="J35" s="19">
        <v>3347</v>
      </c>
      <c r="K35" s="20">
        <v>1.15E-2</v>
      </c>
      <c r="L35" s="5"/>
      <c r="M35" s="5"/>
      <c r="N35" s="6">
        <v>6494</v>
      </c>
      <c r="O35" s="7">
        <v>2.23E-2</v>
      </c>
      <c r="P35" s="19">
        <v>6534</v>
      </c>
      <c r="Q35" s="20">
        <v>-2.24E-2</v>
      </c>
      <c r="R35" s="43">
        <f>100*(Q35-$Q$58)</f>
        <v>-4.34</v>
      </c>
      <c r="S35" s="19">
        <v>291680</v>
      </c>
      <c r="T35" s="44">
        <f>SUM($C$2:C35)</f>
        <v>309</v>
      </c>
      <c r="U35" s="5" t="s">
        <v>94</v>
      </c>
      <c r="V35" s="9"/>
      <c r="W35">
        <v>2016</v>
      </c>
    </row>
    <row r="36" spans="1:23" ht="15" thickBot="1" x14ac:dyDescent="0.35">
      <c r="A36" s="4" t="s">
        <v>95</v>
      </c>
      <c r="B36" s="5" t="s">
        <v>91</v>
      </c>
      <c r="C36" s="29">
        <v>1</v>
      </c>
      <c r="D36" s="19">
        <v>53290</v>
      </c>
      <c r="E36" s="20">
        <v>0.1973</v>
      </c>
      <c r="F36" s="19">
        <v>199657</v>
      </c>
      <c r="G36" s="20">
        <v>0.73919999999999997</v>
      </c>
      <c r="H36" s="19">
        <v>11657</v>
      </c>
      <c r="I36" s="20">
        <v>4.3200000000000002E-2</v>
      </c>
      <c r="J36" s="19">
        <v>2054</v>
      </c>
      <c r="K36" s="20">
        <v>7.6E-3</v>
      </c>
      <c r="L36" s="5"/>
      <c r="M36" s="5"/>
      <c r="N36" s="6">
        <v>3451</v>
      </c>
      <c r="O36" s="7">
        <v>1.2800000000000001E-2</v>
      </c>
      <c r="P36" s="19">
        <v>146367</v>
      </c>
      <c r="Q36" s="20">
        <v>-0.54190000000000005</v>
      </c>
      <c r="R36" s="43">
        <f>100*(Q36-$Q$58)</f>
        <v>-56.290000000000006</v>
      </c>
      <c r="S36" s="19">
        <v>270109</v>
      </c>
      <c r="T36" s="44">
        <f>SUM($C$2:C36)</f>
        <v>310</v>
      </c>
      <c r="U36" s="5" t="s">
        <v>96</v>
      </c>
      <c r="V36" s="9"/>
      <c r="W36">
        <v>2016</v>
      </c>
    </row>
    <row r="37" spans="1:23" ht="15" thickBot="1" x14ac:dyDescent="0.35">
      <c r="A37" s="10" t="s">
        <v>100</v>
      </c>
      <c r="B37" s="11" t="s">
        <v>2</v>
      </c>
      <c r="C37" s="28">
        <v>4</v>
      </c>
      <c r="D37" s="12">
        <v>348526</v>
      </c>
      <c r="E37" s="13">
        <v>0.4698</v>
      </c>
      <c r="F37" s="12">
        <v>345790</v>
      </c>
      <c r="G37" s="13">
        <v>0.46610000000000001</v>
      </c>
      <c r="H37" s="12">
        <v>30777</v>
      </c>
      <c r="I37" s="13">
        <v>4.1500000000000002E-2</v>
      </c>
      <c r="J37" s="12">
        <v>6496</v>
      </c>
      <c r="K37" s="13">
        <v>8.8000000000000005E-3</v>
      </c>
      <c r="L37" s="12">
        <v>1064</v>
      </c>
      <c r="M37" s="13">
        <v>1.4E-3</v>
      </c>
      <c r="N37" s="12">
        <v>11643</v>
      </c>
      <c r="O37" s="13">
        <v>1.24E-2</v>
      </c>
      <c r="P37" s="12">
        <v>-2736</v>
      </c>
      <c r="Q37" s="13">
        <v>3.7000000000000002E-3</v>
      </c>
      <c r="R37" s="43">
        <f>100*(Q37-$Q$58)</f>
        <v>-1.7300000000000002</v>
      </c>
      <c r="S37" s="12">
        <v>744296</v>
      </c>
      <c r="T37" s="44">
        <f>SUM($C$2:C37)</f>
        <v>314</v>
      </c>
      <c r="U37" s="11" t="s">
        <v>101</v>
      </c>
      <c r="V37" s="15" t="s">
        <v>102</v>
      </c>
      <c r="W37">
        <v>2016</v>
      </c>
    </row>
    <row r="38" spans="1:23" ht="15" thickBot="1" x14ac:dyDescent="0.35">
      <c r="A38" s="10" t="s">
        <v>103</v>
      </c>
      <c r="B38" s="11" t="s">
        <v>2</v>
      </c>
      <c r="C38" s="28">
        <v>14</v>
      </c>
      <c r="D38" s="12">
        <v>2148278</v>
      </c>
      <c r="E38" s="13">
        <v>0.55449999999999999</v>
      </c>
      <c r="F38" s="12">
        <v>1601933</v>
      </c>
      <c r="G38" s="13">
        <v>0.41349999999999998</v>
      </c>
      <c r="H38" s="12">
        <v>72477</v>
      </c>
      <c r="I38" s="13">
        <v>1.8700000000000001E-2</v>
      </c>
      <c r="J38" s="12">
        <v>37772</v>
      </c>
      <c r="K38" s="13">
        <v>9.7999999999999997E-3</v>
      </c>
      <c r="L38" s="11"/>
      <c r="M38" s="11"/>
      <c r="N38" s="12">
        <v>13586</v>
      </c>
      <c r="O38" s="13">
        <v>3.5000000000000001E-3</v>
      </c>
      <c r="P38" s="12">
        <v>-546345</v>
      </c>
      <c r="Q38" s="13">
        <v>0.14099999999999999</v>
      </c>
      <c r="R38" s="43">
        <f>100*(Q38-$Q$58)</f>
        <v>11.999999999999998</v>
      </c>
      <c r="S38" s="12">
        <v>3874046</v>
      </c>
      <c r="T38" s="44">
        <f>SUM($C$2:C38)</f>
        <v>328</v>
      </c>
      <c r="U38" s="11" t="s">
        <v>104</v>
      </c>
      <c r="V38" s="15" t="s">
        <v>105</v>
      </c>
      <c r="W38">
        <v>2016</v>
      </c>
    </row>
    <row r="39" spans="1:23" ht="15" thickBot="1" x14ac:dyDescent="0.35">
      <c r="A39" s="10" t="s">
        <v>106</v>
      </c>
      <c r="B39" s="11" t="s">
        <v>2</v>
      </c>
      <c r="C39" s="28">
        <v>5</v>
      </c>
      <c r="D39" s="12">
        <v>385234</v>
      </c>
      <c r="E39" s="13">
        <v>0.48259999999999997</v>
      </c>
      <c r="F39" s="12">
        <v>319667</v>
      </c>
      <c r="G39" s="13">
        <v>0.40039999999999998</v>
      </c>
      <c r="H39" s="12">
        <v>74541</v>
      </c>
      <c r="I39" s="13">
        <v>9.3399999999999997E-2</v>
      </c>
      <c r="J39" s="12">
        <v>9879</v>
      </c>
      <c r="K39" s="13">
        <v>1.24E-2</v>
      </c>
      <c r="L39" s="12">
        <v>5825</v>
      </c>
      <c r="M39" s="13">
        <v>7.3000000000000001E-3</v>
      </c>
      <c r="N39" s="12">
        <v>3173</v>
      </c>
      <c r="O39" s="13">
        <v>4.0000000000000001E-3</v>
      </c>
      <c r="P39" s="12">
        <v>-65567</v>
      </c>
      <c r="Q39" s="13">
        <v>8.2100000000000006E-2</v>
      </c>
      <c r="R39" s="43">
        <f>100*(Q39-$Q$58)</f>
        <v>6.11</v>
      </c>
      <c r="S39" s="12">
        <v>798319</v>
      </c>
      <c r="T39" s="44">
        <f>SUM($C$2:C39)</f>
        <v>333</v>
      </c>
      <c r="U39" s="11" t="s">
        <v>107</v>
      </c>
      <c r="V39" s="15" t="s">
        <v>108</v>
      </c>
      <c r="W39">
        <v>2016</v>
      </c>
    </row>
    <row r="40" spans="1:23" ht="15" thickBot="1" x14ac:dyDescent="0.35">
      <c r="A40" s="10" t="s">
        <v>97</v>
      </c>
      <c r="B40" s="11" t="s">
        <v>2</v>
      </c>
      <c r="C40" s="28">
        <v>6</v>
      </c>
      <c r="D40" s="12">
        <v>539260</v>
      </c>
      <c r="E40" s="13">
        <v>0.47499999999999998</v>
      </c>
      <c r="F40" s="12">
        <v>512058</v>
      </c>
      <c r="G40" s="13">
        <v>0.45979999999999999</v>
      </c>
      <c r="H40" s="12">
        <v>37384</v>
      </c>
      <c r="I40" s="13">
        <v>3.2899999999999999E-2</v>
      </c>
      <c r="J40" s="11"/>
      <c r="K40" s="11"/>
      <c r="L40" s="11"/>
      <c r="M40" s="11"/>
      <c r="N40" s="12">
        <v>36683</v>
      </c>
      <c r="O40" s="13">
        <v>3.2300000000000002E-2</v>
      </c>
      <c r="P40" s="12">
        <v>-27202</v>
      </c>
      <c r="Q40" s="13">
        <v>2.4199999999999999E-2</v>
      </c>
      <c r="R40" s="43">
        <f>100*(Q40-$Q$58)</f>
        <v>0.31999999999999978</v>
      </c>
      <c r="S40" s="12">
        <v>1125385</v>
      </c>
      <c r="T40" s="44">
        <f>SUM($C$2:C40)</f>
        <v>339</v>
      </c>
      <c r="U40" s="11" t="s">
        <v>98</v>
      </c>
      <c r="V40" s="15" t="s">
        <v>99</v>
      </c>
      <c r="W40">
        <v>2016</v>
      </c>
    </row>
    <row r="41" spans="1:23" ht="15" thickBot="1" x14ac:dyDescent="0.35">
      <c r="A41" s="10" t="s">
        <v>109</v>
      </c>
      <c r="B41" s="11" t="s">
        <v>2</v>
      </c>
      <c r="C41" s="28">
        <v>29</v>
      </c>
      <c r="D41" s="12">
        <v>4556124</v>
      </c>
      <c r="E41" s="13">
        <v>0.59009999999999996</v>
      </c>
      <c r="F41" s="12">
        <v>2819534</v>
      </c>
      <c r="G41" s="13">
        <v>0.36520000000000002</v>
      </c>
      <c r="H41" s="12">
        <v>176598</v>
      </c>
      <c r="I41" s="13">
        <v>2.29E-2</v>
      </c>
      <c r="J41" s="12">
        <v>107934</v>
      </c>
      <c r="K41" s="13">
        <v>1.4E-2</v>
      </c>
      <c r="L41" s="12">
        <v>10373</v>
      </c>
      <c r="M41" s="13">
        <v>1.2999999999999999E-3</v>
      </c>
      <c r="N41" s="12">
        <v>50890</v>
      </c>
      <c r="O41" s="13">
        <v>6.6E-3</v>
      </c>
      <c r="P41" s="12">
        <v>-1736590</v>
      </c>
      <c r="Q41" s="13">
        <v>0.22489999999999999</v>
      </c>
      <c r="R41" s="43">
        <f>100*(Q41-$Q$58)</f>
        <v>20.39</v>
      </c>
      <c r="S41" s="12">
        <v>7721453</v>
      </c>
      <c r="T41" s="44">
        <f>SUM($C$2:C41)</f>
        <v>368</v>
      </c>
      <c r="U41" s="11" t="s">
        <v>110</v>
      </c>
      <c r="V41" s="15" t="s">
        <v>111</v>
      </c>
      <c r="W41">
        <v>2016</v>
      </c>
    </row>
    <row r="42" spans="1:23" ht="15" thickBot="1" x14ac:dyDescent="0.35">
      <c r="A42" s="4" t="s">
        <v>118</v>
      </c>
      <c r="B42" s="5" t="s">
        <v>2</v>
      </c>
      <c r="C42" s="29">
        <v>18</v>
      </c>
      <c r="D42" s="6">
        <v>2394164</v>
      </c>
      <c r="E42" s="7">
        <v>0.43559999999999999</v>
      </c>
      <c r="F42" s="6">
        <v>2841005</v>
      </c>
      <c r="G42" s="7">
        <v>0.51690000000000003</v>
      </c>
      <c r="H42" s="6">
        <v>174498</v>
      </c>
      <c r="I42" s="7">
        <v>3.1699999999999999E-2</v>
      </c>
      <c r="J42" s="6">
        <v>46271</v>
      </c>
      <c r="K42" s="7">
        <v>8.3999999999999995E-3</v>
      </c>
      <c r="L42" s="6">
        <v>12574</v>
      </c>
      <c r="M42" s="7">
        <v>2.3E-3</v>
      </c>
      <c r="N42" s="6">
        <v>27975</v>
      </c>
      <c r="O42" s="7">
        <v>5.1000000000000004E-3</v>
      </c>
      <c r="P42" s="6">
        <v>446841</v>
      </c>
      <c r="Q42" s="7">
        <v>-8.1299999999999997E-2</v>
      </c>
      <c r="R42" s="43">
        <f>100*(Q42-$Q$58)</f>
        <v>-10.23</v>
      </c>
      <c r="S42" s="6">
        <v>5496487</v>
      </c>
      <c r="T42" s="44">
        <f>SUM($C$2:C42)</f>
        <v>386</v>
      </c>
      <c r="U42" s="5" t="s">
        <v>119</v>
      </c>
      <c r="V42" s="9" t="s">
        <v>120</v>
      </c>
      <c r="W42">
        <v>2016</v>
      </c>
    </row>
    <row r="43" spans="1:23" ht="15" thickBot="1" x14ac:dyDescent="0.35">
      <c r="A43" s="4" t="s">
        <v>121</v>
      </c>
      <c r="B43" s="5" t="s">
        <v>2</v>
      </c>
      <c r="C43" s="29">
        <v>7</v>
      </c>
      <c r="D43" s="6">
        <v>420375</v>
      </c>
      <c r="E43" s="7">
        <v>0.2893</v>
      </c>
      <c r="F43" s="6">
        <v>949136</v>
      </c>
      <c r="G43" s="7">
        <v>0.6532</v>
      </c>
      <c r="H43" s="6">
        <v>83481</v>
      </c>
      <c r="I43" s="7">
        <v>5.7500000000000002E-2</v>
      </c>
      <c r="J43" s="5"/>
      <c r="K43" s="5"/>
      <c r="L43" s="5"/>
      <c r="M43" s="5"/>
      <c r="N43" s="21" t="s">
        <v>122</v>
      </c>
      <c r="O43" s="21" t="s">
        <v>122</v>
      </c>
      <c r="P43" s="6">
        <v>528761</v>
      </c>
      <c r="Q43" s="7">
        <v>-0.37080000000000002</v>
      </c>
      <c r="R43" s="43">
        <f>100*(Q43-$Q$58)</f>
        <v>-39.180000000000007</v>
      </c>
      <c r="S43" s="6">
        <v>1452992</v>
      </c>
      <c r="T43" s="44">
        <f>SUM($C$2:C43)</f>
        <v>393</v>
      </c>
      <c r="U43" s="5" t="s">
        <v>123</v>
      </c>
      <c r="V43" s="9" t="s">
        <v>124</v>
      </c>
      <c r="W43">
        <v>2016</v>
      </c>
    </row>
    <row r="44" spans="1:23" ht="15" thickBot="1" x14ac:dyDescent="0.35">
      <c r="A44" s="10" t="s">
        <v>125</v>
      </c>
      <c r="B44" s="11" t="s">
        <v>2</v>
      </c>
      <c r="C44" s="28">
        <v>7</v>
      </c>
      <c r="D44" s="12">
        <v>1002106</v>
      </c>
      <c r="E44" s="13">
        <v>0.50070000000000003</v>
      </c>
      <c r="F44" s="12">
        <v>782403</v>
      </c>
      <c r="G44" s="13">
        <v>0.39090000000000003</v>
      </c>
      <c r="H44" s="12">
        <v>94231</v>
      </c>
      <c r="I44" s="13">
        <v>4.7100000000000003E-2</v>
      </c>
      <c r="J44" s="12">
        <v>50002</v>
      </c>
      <c r="K44" s="13">
        <v>2.5000000000000001E-2</v>
      </c>
      <c r="L44" s="11"/>
      <c r="M44" s="11"/>
      <c r="N44" s="12">
        <v>72594</v>
      </c>
      <c r="O44" s="13">
        <v>3.6299999999999999E-2</v>
      </c>
      <c r="P44" s="12">
        <v>-219703</v>
      </c>
      <c r="Q44" s="13">
        <v>0.10979999999999999</v>
      </c>
      <c r="R44" s="43">
        <f>100*(Q44-$Q$58)</f>
        <v>8.879999999999999</v>
      </c>
      <c r="S44" s="12">
        <v>2001336</v>
      </c>
      <c r="T44" s="44">
        <f>SUM($C$2:C44)</f>
        <v>400</v>
      </c>
      <c r="U44" s="11" t="s">
        <v>126</v>
      </c>
      <c r="V44" s="15" t="s">
        <v>127</v>
      </c>
      <c r="W44">
        <v>2016</v>
      </c>
    </row>
    <row r="45" spans="1:23" ht="15" thickBot="1" x14ac:dyDescent="0.35">
      <c r="A45" s="4" t="s">
        <v>128</v>
      </c>
      <c r="B45" s="5" t="s">
        <v>2</v>
      </c>
      <c r="C45" s="29">
        <v>20</v>
      </c>
      <c r="D45" s="6">
        <v>2926441</v>
      </c>
      <c r="E45" s="7">
        <v>0.47460000000000002</v>
      </c>
      <c r="F45" s="6">
        <v>2970733</v>
      </c>
      <c r="G45" s="7">
        <v>0.48180000000000001</v>
      </c>
      <c r="H45" s="6">
        <v>146715</v>
      </c>
      <c r="I45" s="7">
        <v>2.3800000000000002E-2</v>
      </c>
      <c r="J45" s="6">
        <v>49941</v>
      </c>
      <c r="K45" s="7">
        <v>8.0999999999999996E-3</v>
      </c>
      <c r="L45" s="6">
        <v>6472</v>
      </c>
      <c r="M45" s="7">
        <v>1.1000000000000001E-3</v>
      </c>
      <c r="N45" s="6">
        <v>65176</v>
      </c>
      <c r="O45" s="7">
        <v>1.06E-2</v>
      </c>
      <c r="P45" s="6">
        <v>44292</v>
      </c>
      <c r="Q45" s="7">
        <v>-7.1999999999999998E-3</v>
      </c>
      <c r="R45" s="43">
        <f>100*(Q45-$Q$58)</f>
        <v>-2.8200000000000003</v>
      </c>
      <c r="S45" s="6">
        <v>6165478</v>
      </c>
      <c r="T45" s="44">
        <f>SUM($C$2:C45)</f>
        <v>420</v>
      </c>
      <c r="U45" s="5" t="s">
        <v>129</v>
      </c>
      <c r="V45" s="9" t="s">
        <v>130</v>
      </c>
      <c r="W45">
        <v>2016</v>
      </c>
    </row>
    <row r="46" spans="1:23" ht="15" thickBot="1" x14ac:dyDescent="0.35">
      <c r="A46" s="10" t="s">
        <v>131</v>
      </c>
      <c r="B46" s="11" t="s">
        <v>2</v>
      </c>
      <c r="C46" s="28">
        <v>4</v>
      </c>
      <c r="D46" s="12">
        <v>252525</v>
      </c>
      <c r="E46" s="13">
        <v>0.54410000000000003</v>
      </c>
      <c r="F46" s="12">
        <v>180543</v>
      </c>
      <c r="G46" s="13">
        <v>0.38900000000000001</v>
      </c>
      <c r="H46" s="12">
        <v>14746</v>
      </c>
      <c r="I46" s="13">
        <v>3.1800000000000002E-2</v>
      </c>
      <c r="J46" s="12">
        <v>6220</v>
      </c>
      <c r="K46" s="13">
        <v>1.34E-2</v>
      </c>
      <c r="L46" s="11">
        <v>516</v>
      </c>
      <c r="M46" s="13">
        <v>1.1000000000000001E-3</v>
      </c>
      <c r="N46" s="12">
        <v>9594</v>
      </c>
      <c r="O46" s="13">
        <v>2.07E-2</v>
      </c>
      <c r="P46" s="12">
        <v>-71982</v>
      </c>
      <c r="Q46" s="13">
        <v>0.15509999999999999</v>
      </c>
      <c r="R46" s="43">
        <f>100*(Q46-$Q$58)</f>
        <v>13.41</v>
      </c>
      <c r="S46" s="12">
        <v>464144</v>
      </c>
      <c r="T46" s="44">
        <f>SUM($C$2:C46)</f>
        <v>424</v>
      </c>
      <c r="U46" s="11" t="s">
        <v>132</v>
      </c>
      <c r="V46" s="15" t="s">
        <v>133</v>
      </c>
      <c r="W46">
        <v>2016</v>
      </c>
    </row>
    <row r="47" spans="1:23" ht="15" thickBot="1" x14ac:dyDescent="0.35">
      <c r="A47" s="4" t="s">
        <v>134</v>
      </c>
      <c r="B47" s="5" t="s">
        <v>2</v>
      </c>
      <c r="C47" s="29">
        <v>9</v>
      </c>
      <c r="D47" s="6">
        <v>855373</v>
      </c>
      <c r="E47" s="7">
        <v>0.40670000000000001</v>
      </c>
      <c r="F47" s="6">
        <v>1155389</v>
      </c>
      <c r="G47" s="7">
        <v>0.5494</v>
      </c>
      <c r="H47" s="6">
        <v>49204</v>
      </c>
      <c r="I47" s="7">
        <v>2.3400000000000001E-2</v>
      </c>
      <c r="J47" s="6">
        <v>13034</v>
      </c>
      <c r="K47" s="7">
        <v>6.1999999999999998E-3</v>
      </c>
      <c r="L47" s="6">
        <v>21016</v>
      </c>
      <c r="M47" s="7">
        <v>0.01</v>
      </c>
      <c r="N47" s="6">
        <v>9011</v>
      </c>
      <c r="O47" s="7">
        <v>4.3E-3</v>
      </c>
      <c r="P47" s="6">
        <v>300016</v>
      </c>
      <c r="Q47" s="7">
        <v>-0.14269999999999999</v>
      </c>
      <c r="R47" s="43">
        <f>100*(Q47-$Q$58)</f>
        <v>-16.369999999999997</v>
      </c>
      <c r="S47" s="6">
        <v>2103027</v>
      </c>
      <c r="T47" s="44">
        <f>SUM($C$2:C47)</f>
        <v>433</v>
      </c>
      <c r="U47" s="5" t="s">
        <v>135</v>
      </c>
      <c r="V47" s="9" t="s">
        <v>136</v>
      </c>
      <c r="W47">
        <v>2016</v>
      </c>
    </row>
    <row r="48" spans="1:23" ht="15" thickBot="1" x14ac:dyDescent="0.35">
      <c r="A48" s="4" t="s">
        <v>137</v>
      </c>
      <c r="B48" s="5" t="s">
        <v>2</v>
      </c>
      <c r="C48" s="29">
        <v>3</v>
      </c>
      <c r="D48" s="6">
        <v>117458</v>
      </c>
      <c r="E48" s="7">
        <v>0.31740000000000002</v>
      </c>
      <c r="F48" s="6">
        <v>227721</v>
      </c>
      <c r="G48" s="7">
        <v>0.61529999999999996</v>
      </c>
      <c r="H48" s="6">
        <v>20850</v>
      </c>
      <c r="I48" s="7">
        <v>5.6300000000000003E-2</v>
      </c>
      <c r="J48" s="5"/>
      <c r="K48" s="5"/>
      <c r="L48" s="5"/>
      <c r="M48" s="5"/>
      <c r="N48" s="6">
        <v>4064</v>
      </c>
      <c r="O48" s="7">
        <v>1.0999999999999999E-2</v>
      </c>
      <c r="P48" s="6">
        <v>110263</v>
      </c>
      <c r="Q48" s="7">
        <v>-0.2979</v>
      </c>
      <c r="R48" s="43">
        <f>100*(Q48-$Q$58)</f>
        <v>-31.89</v>
      </c>
      <c r="S48" s="6">
        <v>370093</v>
      </c>
      <c r="T48" s="44">
        <f>SUM($C$2:C48)</f>
        <v>436</v>
      </c>
      <c r="U48" s="5" t="s">
        <v>138</v>
      </c>
      <c r="V48" s="9" t="s">
        <v>139</v>
      </c>
      <c r="W48">
        <v>2016</v>
      </c>
    </row>
    <row r="49" spans="1:23" ht="15" thickBot="1" x14ac:dyDescent="0.35">
      <c r="A49" s="4" t="s">
        <v>140</v>
      </c>
      <c r="B49" s="5" t="s">
        <v>2</v>
      </c>
      <c r="C49" s="29">
        <v>11</v>
      </c>
      <c r="D49" s="6">
        <v>870695</v>
      </c>
      <c r="E49" s="7">
        <v>0.34720000000000001</v>
      </c>
      <c r="F49" s="6">
        <v>1522925</v>
      </c>
      <c r="G49" s="7">
        <v>0.60719999999999996</v>
      </c>
      <c r="H49" s="6">
        <v>70397</v>
      </c>
      <c r="I49" s="7">
        <v>2.81E-2</v>
      </c>
      <c r="J49" s="6">
        <v>15993</v>
      </c>
      <c r="K49" s="7">
        <v>6.4000000000000003E-3</v>
      </c>
      <c r="L49" s="6">
        <v>11991</v>
      </c>
      <c r="M49" s="7">
        <v>4.7999999999999996E-3</v>
      </c>
      <c r="N49" s="6">
        <v>16026</v>
      </c>
      <c r="O49" s="7">
        <v>6.4000000000000003E-3</v>
      </c>
      <c r="P49" s="6">
        <v>652230</v>
      </c>
      <c r="Q49" s="7">
        <v>-0.2601</v>
      </c>
      <c r="R49" s="43">
        <f>100*(Q49-$Q$58)</f>
        <v>-28.110000000000003</v>
      </c>
      <c r="S49" s="6">
        <v>2508027</v>
      </c>
      <c r="T49" s="44">
        <f>SUM($C$2:C49)</f>
        <v>447</v>
      </c>
      <c r="U49" s="5" t="s">
        <v>141</v>
      </c>
      <c r="V49" s="9" t="s">
        <v>142</v>
      </c>
      <c r="W49">
        <v>2016</v>
      </c>
    </row>
    <row r="50" spans="1:23" ht="15" thickBot="1" x14ac:dyDescent="0.35">
      <c r="A50" s="4" t="s">
        <v>143</v>
      </c>
      <c r="B50" s="5" t="s">
        <v>2</v>
      </c>
      <c r="C50" s="29">
        <v>36</v>
      </c>
      <c r="D50" s="6">
        <v>3877868</v>
      </c>
      <c r="E50" s="7">
        <v>0.43240000000000001</v>
      </c>
      <c r="F50" s="6">
        <v>4685047</v>
      </c>
      <c r="G50" s="7">
        <v>0.52229999999999999</v>
      </c>
      <c r="H50" s="6">
        <v>283492</v>
      </c>
      <c r="I50" s="7">
        <v>3.1600000000000003E-2</v>
      </c>
      <c r="J50" s="6">
        <v>71558</v>
      </c>
      <c r="K50" s="7">
        <v>8.0000000000000002E-3</v>
      </c>
      <c r="L50" s="6">
        <v>42366</v>
      </c>
      <c r="M50" s="7">
        <v>4.7000000000000002E-3</v>
      </c>
      <c r="N50" s="6">
        <v>8895</v>
      </c>
      <c r="O50" s="7">
        <v>1E-3</v>
      </c>
      <c r="P50" s="6">
        <v>807179</v>
      </c>
      <c r="Q50" s="7">
        <v>-8.9899999999999994E-2</v>
      </c>
      <c r="R50" s="43">
        <f>100*(Q50-$Q$58)</f>
        <v>-11.09</v>
      </c>
      <c r="S50" s="6">
        <v>8969226</v>
      </c>
      <c r="T50" s="44">
        <f>SUM($C$2:C50)</f>
        <v>483</v>
      </c>
      <c r="U50" s="5" t="s">
        <v>144</v>
      </c>
      <c r="V50" s="9" t="s">
        <v>145</v>
      </c>
      <c r="W50">
        <v>2016</v>
      </c>
    </row>
    <row r="51" spans="1:23" ht="15" thickBot="1" x14ac:dyDescent="0.35">
      <c r="A51" s="4" t="s">
        <v>146</v>
      </c>
      <c r="B51" s="5" t="s">
        <v>2</v>
      </c>
      <c r="C51" s="29">
        <v>6</v>
      </c>
      <c r="D51" s="6">
        <v>310676</v>
      </c>
      <c r="E51" s="7">
        <v>0.27460000000000001</v>
      </c>
      <c r="F51" s="6">
        <v>515231</v>
      </c>
      <c r="G51" s="7">
        <v>0.45540000000000003</v>
      </c>
      <c r="H51" s="6">
        <v>39608</v>
      </c>
      <c r="I51" s="7">
        <v>3.5000000000000003E-2</v>
      </c>
      <c r="J51" s="6">
        <v>9438</v>
      </c>
      <c r="K51" s="7">
        <v>8.3000000000000001E-3</v>
      </c>
      <c r="L51" s="6">
        <v>243690</v>
      </c>
      <c r="M51" s="7">
        <v>0.21540000000000001</v>
      </c>
      <c r="N51" s="6">
        <v>12787</v>
      </c>
      <c r="O51" s="7">
        <v>1.1299999999999999E-2</v>
      </c>
      <c r="P51" s="6">
        <v>204555</v>
      </c>
      <c r="Q51" s="7">
        <v>-0.18079999999999999</v>
      </c>
      <c r="R51" s="43">
        <f>100*(Q51-$Q$58)</f>
        <v>-20.18</v>
      </c>
      <c r="S51" s="6">
        <v>1131430</v>
      </c>
      <c r="T51" s="44">
        <f>SUM($C$2:C51)</f>
        <v>489</v>
      </c>
      <c r="U51" s="5" t="s">
        <v>147</v>
      </c>
      <c r="V51" s="9" t="s">
        <v>148</v>
      </c>
      <c r="W51">
        <v>2016</v>
      </c>
    </row>
    <row r="52" spans="1:23" ht="15" thickBot="1" x14ac:dyDescent="0.35">
      <c r="A52" s="10" t="s">
        <v>152</v>
      </c>
      <c r="B52" s="11" t="s">
        <v>2</v>
      </c>
      <c r="C52" s="28">
        <v>13</v>
      </c>
      <c r="D52" s="12">
        <v>1981473</v>
      </c>
      <c r="E52" s="13">
        <v>0.49730000000000002</v>
      </c>
      <c r="F52" s="12">
        <v>1769443</v>
      </c>
      <c r="G52" s="13">
        <v>0.44409999999999999</v>
      </c>
      <c r="H52" s="12">
        <v>118274</v>
      </c>
      <c r="I52" s="13">
        <v>2.9700000000000001E-2</v>
      </c>
      <c r="J52" s="12">
        <v>27638</v>
      </c>
      <c r="K52" s="13">
        <v>6.8999999999999999E-3</v>
      </c>
      <c r="L52" s="12">
        <v>54054</v>
      </c>
      <c r="M52" s="13">
        <v>1.3599999999999999E-2</v>
      </c>
      <c r="N52" s="12">
        <v>33749</v>
      </c>
      <c r="O52" s="13">
        <v>8.5000000000000006E-3</v>
      </c>
      <c r="P52" s="12">
        <v>-212030</v>
      </c>
      <c r="Q52" s="13">
        <v>5.3199999999999997E-2</v>
      </c>
      <c r="R52" s="43">
        <f>100*(Q52-$Q$58)</f>
        <v>3.2199999999999993</v>
      </c>
      <c r="S52" s="12">
        <v>3984631</v>
      </c>
      <c r="T52" s="44">
        <f>SUM($C$2:C52)</f>
        <v>502</v>
      </c>
      <c r="U52" s="11" t="s">
        <v>153</v>
      </c>
      <c r="V52" s="15" t="s">
        <v>154</v>
      </c>
      <c r="W52">
        <v>2016</v>
      </c>
    </row>
    <row r="53" spans="1:23" ht="15" thickBot="1" x14ac:dyDescent="0.35">
      <c r="A53" s="10" t="s">
        <v>149</v>
      </c>
      <c r="B53" s="11" t="s">
        <v>2</v>
      </c>
      <c r="C53" s="28">
        <v>3</v>
      </c>
      <c r="D53" s="12">
        <v>178573</v>
      </c>
      <c r="E53" s="13">
        <v>0.56679999999999997</v>
      </c>
      <c r="F53" s="12">
        <v>95369</v>
      </c>
      <c r="G53" s="13">
        <v>0.30270000000000002</v>
      </c>
      <c r="H53" s="12">
        <v>10078</v>
      </c>
      <c r="I53" s="13">
        <v>3.2000000000000001E-2</v>
      </c>
      <c r="J53" s="12">
        <v>6758</v>
      </c>
      <c r="K53" s="13">
        <v>2.1399999999999999E-2</v>
      </c>
      <c r="L53" s="11">
        <v>639</v>
      </c>
      <c r="M53" s="13">
        <v>2E-3</v>
      </c>
      <c r="N53" s="12">
        <v>23650</v>
      </c>
      <c r="O53" s="13">
        <v>7.51E-2</v>
      </c>
      <c r="P53" s="12">
        <v>-83204</v>
      </c>
      <c r="Q53" s="13">
        <v>0.2641</v>
      </c>
      <c r="R53" s="43">
        <f>100*(Q53-$Q$58)</f>
        <v>24.310000000000002</v>
      </c>
      <c r="S53" s="12">
        <v>315067</v>
      </c>
      <c r="T53" s="44">
        <f>SUM($C$2:C53)</f>
        <v>505</v>
      </c>
      <c r="U53" s="11" t="s">
        <v>150</v>
      </c>
      <c r="V53" s="15" t="s">
        <v>151</v>
      </c>
      <c r="W53">
        <v>2016</v>
      </c>
    </row>
    <row r="54" spans="1:23" ht="15" thickBot="1" x14ac:dyDescent="0.35">
      <c r="A54" s="10" t="s">
        <v>155</v>
      </c>
      <c r="B54" s="11" t="s">
        <v>2</v>
      </c>
      <c r="C54" s="28">
        <v>8</v>
      </c>
      <c r="D54" s="12">
        <v>1742718</v>
      </c>
      <c r="E54" s="13">
        <v>0.52539999999999998</v>
      </c>
      <c r="F54" s="12">
        <v>1221747</v>
      </c>
      <c r="G54" s="13">
        <v>0.36830000000000002</v>
      </c>
      <c r="H54" s="12">
        <v>160879</v>
      </c>
      <c r="I54" s="13">
        <v>4.8500000000000001E-2</v>
      </c>
      <c r="J54" s="12">
        <v>58417</v>
      </c>
      <c r="K54" s="13">
        <v>1.7600000000000001E-2</v>
      </c>
      <c r="L54" s="11"/>
      <c r="M54" s="11"/>
      <c r="N54" s="12">
        <v>133258</v>
      </c>
      <c r="O54" s="13">
        <v>4.02E-2</v>
      </c>
      <c r="P54" s="12">
        <v>-520971</v>
      </c>
      <c r="Q54" s="13">
        <v>0.15709999999999999</v>
      </c>
      <c r="R54" s="43">
        <f>100*(Q54-$Q$58)</f>
        <v>13.61</v>
      </c>
      <c r="S54" s="12">
        <v>3317019</v>
      </c>
      <c r="T54" s="44">
        <f>SUM($C$2:C54)</f>
        <v>513</v>
      </c>
      <c r="U54" s="11" t="s">
        <v>156</v>
      </c>
      <c r="V54" s="15" t="s">
        <v>157</v>
      </c>
      <c r="W54">
        <v>2016</v>
      </c>
    </row>
    <row r="55" spans="1:23" ht="15" thickBot="1" x14ac:dyDescent="0.35">
      <c r="A55" s="4" t="s">
        <v>161</v>
      </c>
      <c r="B55" s="5" t="s">
        <v>2</v>
      </c>
      <c r="C55" s="29">
        <v>10</v>
      </c>
      <c r="D55" s="6">
        <v>1382536</v>
      </c>
      <c r="E55" s="7">
        <v>0.46450000000000002</v>
      </c>
      <c r="F55" s="6">
        <v>1405284</v>
      </c>
      <c r="G55" s="7">
        <v>0.47220000000000001</v>
      </c>
      <c r="H55" s="6">
        <v>106674</v>
      </c>
      <c r="I55" s="7">
        <v>3.5799999999999998E-2</v>
      </c>
      <c r="J55" s="6">
        <v>31072</v>
      </c>
      <c r="K55" s="7">
        <v>1.04E-2</v>
      </c>
      <c r="L55" s="6">
        <v>11855</v>
      </c>
      <c r="M55" s="7">
        <v>4.0000000000000001E-3</v>
      </c>
      <c r="N55" s="6">
        <v>38729</v>
      </c>
      <c r="O55" s="7">
        <v>1.2999999999999999E-2</v>
      </c>
      <c r="P55" s="6">
        <v>22748</v>
      </c>
      <c r="Q55" s="7">
        <v>-7.7000000000000002E-3</v>
      </c>
      <c r="R55" s="43">
        <f>100*(Q55-$Q$58)</f>
        <v>-2.87</v>
      </c>
      <c r="S55" s="6">
        <v>2976150</v>
      </c>
      <c r="T55" s="44">
        <f>SUM($C$2:C55)</f>
        <v>523</v>
      </c>
      <c r="U55" s="5" t="s">
        <v>162</v>
      </c>
      <c r="V55" s="9" t="s">
        <v>163</v>
      </c>
      <c r="W55">
        <v>2016</v>
      </c>
    </row>
    <row r="56" spans="1:23" ht="15" thickBot="1" x14ac:dyDescent="0.35">
      <c r="A56" s="4" t="s">
        <v>158</v>
      </c>
      <c r="B56" s="5" t="s">
        <v>2</v>
      </c>
      <c r="C56" s="29">
        <v>5</v>
      </c>
      <c r="D56" s="6">
        <v>188794</v>
      </c>
      <c r="E56" s="7">
        <v>0.26429999999999998</v>
      </c>
      <c r="F56" s="6">
        <v>489371</v>
      </c>
      <c r="G56" s="7">
        <v>0.68500000000000005</v>
      </c>
      <c r="H56" s="6">
        <v>23004</v>
      </c>
      <c r="I56" s="7">
        <v>3.2199999999999999E-2</v>
      </c>
      <c r="J56" s="6">
        <v>8075</v>
      </c>
      <c r="K56" s="7">
        <v>1.1299999999999999E-2</v>
      </c>
      <c r="L56" s="6">
        <v>1104</v>
      </c>
      <c r="M56" s="7">
        <v>1.5E-3</v>
      </c>
      <c r="N56" s="6">
        <v>4075</v>
      </c>
      <c r="O56" s="7">
        <v>5.7000000000000002E-3</v>
      </c>
      <c r="P56" s="6">
        <v>300577</v>
      </c>
      <c r="Q56" s="7">
        <v>-0.42070000000000002</v>
      </c>
      <c r="R56" s="43">
        <f>100*(Q56-$Q$58)</f>
        <v>-44.17</v>
      </c>
      <c r="S56" s="6">
        <v>714423</v>
      </c>
      <c r="T56" s="44">
        <f>SUM($C$2:C56)</f>
        <v>528</v>
      </c>
      <c r="U56" s="5" t="s">
        <v>159</v>
      </c>
      <c r="V56" s="9" t="s">
        <v>160</v>
      </c>
      <c r="W56">
        <v>2016</v>
      </c>
    </row>
    <row r="57" spans="1:23" ht="15" thickBot="1" x14ac:dyDescent="0.35">
      <c r="A57" s="4" t="s">
        <v>164</v>
      </c>
      <c r="B57" s="5" t="s">
        <v>2</v>
      </c>
      <c r="C57" s="29">
        <v>3</v>
      </c>
      <c r="D57" s="6">
        <v>55973</v>
      </c>
      <c r="E57" s="7">
        <v>0.21629999999999999</v>
      </c>
      <c r="F57" s="6">
        <v>174419</v>
      </c>
      <c r="G57" s="7">
        <v>0.67400000000000004</v>
      </c>
      <c r="H57" s="6">
        <v>13287</v>
      </c>
      <c r="I57" s="7">
        <v>5.1299999999999998E-2</v>
      </c>
      <c r="J57" s="6">
        <v>2515</v>
      </c>
      <c r="K57" s="7">
        <v>9.7000000000000003E-3</v>
      </c>
      <c r="L57" s="5"/>
      <c r="M57" s="5"/>
      <c r="N57" s="6">
        <v>9655</v>
      </c>
      <c r="O57" s="7">
        <v>3.73E-2</v>
      </c>
      <c r="P57" s="6">
        <v>118446</v>
      </c>
      <c r="Q57" s="7">
        <v>-0.46300000000000002</v>
      </c>
      <c r="R57" s="43">
        <f>100*(Q57-$Q$58)</f>
        <v>-48.400000000000006</v>
      </c>
      <c r="S57" s="6">
        <v>255849</v>
      </c>
      <c r="T57" s="44">
        <f>SUM($C$2:C57)</f>
        <v>531</v>
      </c>
      <c r="U57" s="5" t="s">
        <v>165</v>
      </c>
      <c r="V57" s="9" t="s">
        <v>166</v>
      </c>
      <c r="W57">
        <v>2016</v>
      </c>
    </row>
    <row r="58" spans="1:23" ht="15" thickBot="1" x14ac:dyDescent="0.35">
      <c r="A58" s="22" t="s">
        <v>167</v>
      </c>
      <c r="B58" s="22"/>
      <c r="C58" s="22"/>
      <c r="D58" s="23">
        <v>65853514</v>
      </c>
      <c r="E58" s="24">
        <v>0.48180000000000001</v>
      </c>
      <c r="F58" s="23">
        <v>62984828</v>
      </c>
      <c r="G58" s="24">
        <v>0.46089999999999998</v>
      </c>
      <c r="H58" s="23">
        <v>4489341</v>
      </c>
      <c r="I58" s="24">
        <v>3.2800000000000003E-2</v>
      </c>
      <c r="J58" s="23">
        <v>1457218</v>
      </c>
      <c r="K58" s="24">
        <v>1.0699999999999999E-2</v>
      </c>
      <c r="L58" s="23">
        <v>731991</v>
      </c>
      <c r="M58" s="24">
        <v>5.4000000000000003E-3</v>
      </c>
      <c r="N58" s="23">
        <v>1154084</v>
      </c>
      <c r="O58" s="24">
        <v>8.3999999999999995E-3</v>
      </c>
      <c r="P58" s="23">
        <v>-2868686</v>
      </c>
      <c r="Q58" s="24">
        <v>2.1000000000000001E-2</v>
      </c>
      <c r="R58" s="46">
        <v>0</v>
      </c>
      <c r="S58" s="23">
        <v>136669276</v>
      </c>
      <c r="T58" s="23"/>
      <c r="U58" s="22" t="s">
        <v>168</v>
      </c>
      <c r="V58" s="1"/>
      <c r="W58">
        <v>2016</v>
      </c>
    </row>
  </sheetData>
  <sortState xmlns:xlrd2="http://schemas.microsoft.com/office/spreadsheetml/2017/richdata2" ref="A2:W57">
    <sortCondition ref="U2:U57"/>
  </sortState>
  <hyperlinks>
    <hyperlink ref="A3" r:id="rId1" tooltip="2016 United States presidential election in Alabama" display="https://en.wikipedia.org/wiki/2016_United_States_presidential_election_in_Alabama" xr:uid="{51A3A8CF-6136-4B15-B31C-3694F59E5857}"/>
    <hyperlink ref="V3" r:id="rId2" location="cite_note-394" display="cite_note-394" xr:uid="{9C0C694B-8021-460E-9400-AF4F7DF4B265}"/>
    <hyperlink ref="A2" r:id="rId3" tooltip="2016 United States presidential election in Alaska" display="https://en.wikipedia.org/wiki/2016_United_States_presidential_election_in_Alaska" xr:uid="{67ADC1AC-52F5-4055-B1F0-7D9FED1433B6}"/>
    <hyperlink ref="V2" r:id="rId4" location="cite_note-395" display="https://en.wikipedia.org/wiki/2016_United_States_presidential_election - cite_note-395" xr:uid="{D9B21CF3-B6F6-40C4-AAA9-EF6869543553}"/>
    <hyperlink ref="A5" r:id="rId5" tooltip="2016 United States presidential election in Arizona" display="https://en.wikipedia.org/wiki/2016_United_States_presidential_election_in_Arizona" xr:uid="{1CF947DC-5C12-44DB-8A80-02742EAEB81D}"/>
    <hyperlink ref="V5" r:id="rId6" location="cite_note-396" display="https://en.wikipedia.org/wiki/2016_United_States_presidential_election - cite_note-396" xr:uid="{7CE3DE51-2911-4210-93D3-B0902893CC86}"/>
    <hyperlink ref="A4" r:id="rId7" tooltip="2016 United States presidential election in Arkansas" display="https://en.wikipedia.org/wiki/2016_United_States_presidential_election_in_Arkansas" xr:uid="{351A0ADF-BAF1-4473-BD92-DC048905D832}"/>
    <hyperlink ref="V4" r:id="rId8" location="cite_note-397" display="https://en.wikipedia.org/wiki/2016_United_States_presidential_election - cite_note-397" xr:uid="{17689EE8-DA3D-4C30-A265-CA1C6BAB1CA9}"/>
    <hyperlink ref="A6" r:id="rId9" tooltip="2016 United States presidential election in California" display="https://en.wikipedia.org/wiki/2016_United_States_presidential_election_in_California" xr:uid="{74B1DB74-257D-4C05-8BD4-2374BA3D24B9}"/>
    <hyperlink ref="V6" r:id="rId10" location="cite_note-398" display="https://en.wikipedia.org/wiki/2016_United_States_presidential_election - cite_note-398" xr:uid="{A11A9D97-777F-4B39-89C4-9CD78D5DDD72}"/>
    <hyperlink ref="A7" r:id="rId11" tooltip="2016 United States presidential election in Colorado" display="https://en.wikipedia.org/wiki/2016_United_States_presidential_election_in_Colorado" xr:uid="{13924D75-1713-48EF-A424-A827EF401713}"/>
    <hyperlink ref="V7" r:id="rId12" location="cite_note-399" display="https://en.wikipedia.org/wiki/2016_United_States_presidential_election - cite_note-399" xr:uid="{199B8A86-DCEA-4B33-84DD-A5167C1DE1FE}"/>
    <hyperlink ref="A8" r:id="rId13" tooltip="2016 United States presidential election in Connecticut" display="https://en.wikipedia.org/wiki/2016_United_States_presidential_election_in_Connecticut" xr:uid="{193A18DD-350E-4FC6-800C-068EEB2B928A}"/>
    <hyperlink ref="V8" r:id="rId14" location="cite_note-400" display="https://en.wikipedia.org/wiki/2016_United_States_presidential_election - cite_note-400" xr:uid="{E4BD1639-1E8C-465D-AA76-597045441408}"/>
    <hyperlink ref="A10" r:id="rId15" tooltip="2016 United States presidential election in Delaware" display="https://en.wikipedia.org/wiki/2016_United_States_presidential_election_in_Delaware" xr:uid="{27DDA96A-D492-4AE5-A7B9-104868C884F9}"/>
    <hyperlink ref="A9" r:id="rId16" tooltip="2016 United States presidential election in the District of Columbia" display="https://en.wikipedia.org/wiki/2016_United_States_presidential_election_in_the_District_of_Columbia" xr:uid="{1E096D9D-EA07-4455-8FE1-9746E921B82D}"/>
    <hyperlink ref="V9" r:id="rId17" location="cite_note-403" display="https://en.wikipedia.org/wiki/2016_United_States_presidential_election - cite_note-403" xr:uid="{64044124-536D-4FB9-B830-24EF34A036CF}"/>
    <hyperlink ref="A11" r:id="rId18" tooltip="2016 United States presidential election in Florida" display="https://en.wikipedia.org/wiki/2016_United_States_presidential_election_in_Florida" xr:uid="{36813D93-61D6-4929-A3A1-A04E81FDE17C}"/>
    <hyperlink ref="V11" r:id="rId19" location="cite_note-404" display="https://en.wikipedia.org/wiki/2016_United_States_presidential_election - cite_note-404" xr:uid="{490783EA-6ABC-435D-82F8-26D05B64AA0C}"/>
    <hyperlink ref="A12" r:id="rId20" tooltip="2016 United States presidential election in Georgia" display="https://en.wikipedia.org/wiki/2016_United_States_presidential_election_in_Georgia" xr:uid="{458DA3CE-C20A-4AFF-A37B-A261115EA8BC}"/>
    <hyperlink ref="A13" r:id="rId21" tooltip="2016 United States presidential election in Hawaii" display="https://en.wikipedia.org/wiki/2016_United_States_presidential_election_in_Hawaii" xr:uid="{54753E5C-B61D-4D75-923B-E96DCD8D20E7}"/>
    <hyperlink ref="V13" r:id="rId22" location="cite_note-407" display="https://en.wikipedia.org/wiki/2016_United_States_presidential_election - cite_note-407" xr:uid="{90DA348B-299D-4AFA-BFE3-994EFC7B4135}"/>
    <hyperlink ref="A15" r:id="rId23" tooltip="2016 United States presidential election in Idaho" display="https://en.wikipedia.org/wiki/2016_United_States_presidential_election_in_Idaho" xr:uid="{F5953055-29FA-455D-B5A7-F532C56327A7}"/>
    <hyperlink ref="V15" r:id="rId24" location="cite_note-408" display="https://en.wikipedia.org/wiki/2016_United_States_presidential_election - cite_note-408" xr:uid="{27DA98BD-9F4F-4C80-ADA6-8221C83FDD51}"/>
    <hyperlink ref="A16" r:id="rId25" tooltip="2016 United States presidential election in Illinois" display="https://en.wikipedia.org/wiki/2016_United_States_presidential_election_in_Illinois" xr:uid="{4FAE3E2A-E491-468C-B748-A80493B865AB}"/>
    <hyperlink ref="V16" r:id="rId26" location="cite_note-409" display="https://en.wikipedia.org/wiki/2016_United_States_presidential_election - cite_note-409" xr:uid="{B982C550-E140-468D-8646-9317782A5C21}"/>
    <hyperlink ref="A17" r:id="rId27" tooltip="2016 United States presidential election in Indiana" display="https://en.wikipedia.org/wiki/2016_United_States_presidential_election_in_Indiana" xr:uid="{1416B47E-75D0-4D04-AD42-E4483645C026}"/>
    <hyperlink ref="V17" r:id="rId28" location="cite_note-410" display="https://en.wikipedia.org/wiki/2016_United_States_presidential_election - cite_note-410" xr:uid="{A2546C31-ED9A-4D07-A1C9-40814F7A3714}"/>
    <hyperlink ref="A14" r:id="rId29" tooltip="2016 United States presidential election in Iowa" display="https://en.wikipedia.org/wiki/2016_United_States_presidential_election_in_Iowa" xr:uid="{8D7C39C4-CF55-4F04-A9D0-470563624C7A}"/>
    <hyperlink ref="V14" r:id="rId30" location="cite_note-411" display="https://en.wikipedia.org/wiki/2016_United_States_presidential_election - cite_note-411" xr:uid="{447E5C2A-DB47-4C61-93C7-58462FDADA29}"/>
    <hyperlink ref="A18" r:id="rId31" tooltip="2016 United States presidential election in Kansas" display="https://en.wikipedia.org/wiki/2016_United_States_presidential_election_in_Kansas" xr:uid="{E29EE38D-3D85-4638-999F-03D75D5F79C3}"/>
    <hyperlink ref="V18" r:id="rId32" location="cite_note-412" display="https://en.wikipedia.org/wiki/2016_United_States_presidential_election - cite_note-412" xr:uid="{60560263-8B96-4C99-A88A-595427892088}"/>
    <hyperlink ref="A19" r:id="rId33" tooltip="2016 United States presidential election in Kentucky" display="https://en.wikipedia.org/wiki/2016_United_States_presidential_election_in_Kentucky" xr:uid="{96395613-40AC-413D-8DB4-059545D09DC4}"/>
    <hyperlink ref="V19" r:id="rId34" location="cite_note-413" display="https://en.wikipedia.org/wiki/2016_United_States_presidential_election - cite_note-413" xr:uid="{55DB757E-0EF1-47F6-84AD-E0FB3913719A}"/>
    <hyperlink ref="A20" r:id="rId35" tooltip="2016 United States presidential election in Louisiana" display="https://en.wikipedia.org/wiki/2016_United_States_presidential_election_in_Louisiana" xr:uid="{8ADDDCC9-E236-4A56-8234-24318B8F3EED}"/>
    <hyperlink ref="V20" r:id="rId36" location="cite_note-414" display="https://en.wikipedia.org/wiki/2016_United_States_presidential_election - cite_note-414" xr:uid="{2B20D707-6312-4E45-9969-670121DC34DF}"/>
    <hyperlink ref="A23" r:id="rId37" tooltip="2016 United States presidential election in Maine" display="https://en.wikipedia.org/wiki/2016_United_States_presidential_election_in_Maine" xr:uid="{C382D3C1-2D7E-48E8-AAA3-9B0062DCCCDA}"/>
    <hyperlink ref="B23" r:id="rId38" location="cite_note-maine-split-415" display="https://en.wikipedia.org/wiki/2016_United_States_presidential_election - cite_note-maine-split-415" xr:uid="{59F108EE-F204-4CC6-8885-98CCF60E5576}"/>
    <hyperlink ref="A24" r:id="rId39" tooltip="Maine's 1st congressional district" display="https://en.wikipedia.org/wiki/Maine%27s_1st_congressional_district" xr:uid="{60608403-9573-4F4D-9EEE-E737856AE8A6}"/>
    <hyperlink ref="B24" r:id="rId40" location="cite_note-maine-split-415" display="https://en.wikipedia.org/wiki/2016_United_States_presidential_election - cite_note-maine-split-415" xr:uid="{9A96A59C-ED0E-4B73-B848-62D10329F013}"/>
    <hyperlink ref="A25" r:id="rId41" tooltip="Maine's 2nd congressional district" display="https://en.wikipedia.org/wiki/Maine%27s_2nd_congressional_district" xr:uid="{7B1C9238-0FD6-4012-ACC2-E098D8BF6C2A}"/>
    <hyperlink ref="B25" r:id="rId42" location="cite_note-maine-split-415" display="https://en.wikipedia.org/wiki/2016_United_States_presidential_election - cite_note-maine-split-415" xr:uid="{032F1402-2528-49B5-AC05-A015FC667BCD}"/>
    <hyperlink ref="A22" r:id="rId43" tooltip="2016 United States presidential election in Maryland" display="https://en.wikipedia.org/wiki/2016_United_States_presidential_election_in_Maryland" xr:uid="{C282D3B2-7050-4B9E-BCB2-07E58076B120}"/>
    <hyperlink ref="V22" r:id="rId44" location="cite_note-418" display="https://en.wikipedia.org/wiki/2016_United_States_presidential_election - cite_note-418" xr:uid="{89720887-C736-41D0-86E0-CAEE17489565}"/>
    <hyperlink ref="A21" r:id="rId45" tooltip="2016 United States presidential election in Massachusetts" display="https://en.wikipedia.org/wiki/2016_United_States_presidential_election_in_Massachusetts" xr:uid="{CBD20F5A-A5D8-462A-8A2E-79CD0248DA79}"/>
    <hyperlink ref="V21" r:id="rId46" location="cite_note-419" display="https://en.wikipedia.org/wiki/2016_United_States_presidential_election - cite_note-419" xr:uid="{6DA32A8D-E24F-4201-81AD-EB1FE3396FE9}"/>
    <hyperlink ref="A26" r:id="rId47" tooltip="2016 United States presidential election in Michigan" display="https://en.wikipedia.org/wiki/2016_United_States_presidential_election_in_Michigan" xr:uid="{04645C30-B5DA-4A17-A345-44B81D1C065A}"/>
    <hyperlink ref="V26" r:id="rId48" location="cite_note-420" display="https://en.wikipedia.org/wiki/2016_United_States_presidential_election - cite_note-420" xr:uid="{943C1A03-DADB-45D1-8270-DC7571A0C17E}"/>
    <hyperlink ref="A27" r:id="rId49" tooltip="2016 United States presidential election in Minnesota" display="https://en.wikipedia.org/wiki/2016_United_States_presidential_election_in_Minnesota" xr:uid="{7B7356EE-035B-4B66-BB8D-95F43F7EDC28}"/>
    <hyperlink ref="V27" r:id="rId50" location="cite_note-421" display="https://en.wikipedia.org/wiki/2016_United_States_presidential_election - cite_note-421" xr:uid="{36591440-F9FA-4657-8351-7A16366F88B2}"/>
    <hyperlink ref="A29" r:id="rId51" tooltip="2016 United States presidential election in Mississippi" display="https://en.wikipedia.org/wiki/2016_United_States_presidential_election_in_Mississippi" xr:uid="{DB205538-899C-44A2-AEDB-DAD2C500FD1E}"/>
    <hyperlink ref="V29" r:id="rId52" location="cite_note-422" display="https://en.wikipedia.org/wiki/2016_United_States_presidential_election - cite_note-422" xr:uid="{E1B8B642-EBAD-40B1-938C-8EB61F8768EA}"/>
    <hyperlink ref="A28" r:id="rId53" tooltip="2016 United States presidential election in Missouri" display="https://en.wikipedia.org/wiki/2016_United_States_presidential_election_in_Missouri" xr:uid="{B237C10E-C2F5-4E8F-BA97-BE64C4FD7D28}"/>
    <hyperlink ref="V28" r:id="rId54" location="cite_note-423" display="https://en.wikipedia.org/wiki/2016_United_States_presidential_election - cite_note-423" xr:uid="{B7A397C0-40D5-43C1-857A-C8FE09B94045}"/>
    <hyperlink ref="A30" r:id="rId55" tooltip="2016 United States presidential election in Montana" display="https://en.wikipedia.org/wiki/2016_United_States_presidential_election_in_Montana" xr:uid="{34EDC96B-C410-41AA-B07B-1CEFDE2C2532}"/>
    <hyperlink ref="A33" r:id="rId56" tooltip="2016 United States presidential election in Nebraska" display="https://en.wikipedia.org/wiki/2016_United_States_presidential_election_in_Nebraska" xr:uid="{7AA77920-D2A0-4190-91A1-F7A16C6DBE04}"/>
    <hyperlink ref="V33" r:id="rId57" location="cite_note-NB-426" display="https://en.wikipedia.org/wiki/2016_United_States_presidential_election - cite_note-NB-426" xr:uid="{1FE86347-74CE-4996-A18C-BF889B9D11D0}"/>
    <hyperlink ref="A34" r:id="rId58" tooltip="Nebraska's 1st congressional district" display="https://en.wikipedia.org/wiki/Nebraska%27s_1st_congressional_district" xr:uid="{0E1AA70A-1012-4EB6-BFAA-BC01ABB9A1EB}"/>
    <hyperlink ref="A35" r:id="rId59" tooltip="Nebraska's 2nd congressional district" display="https://en.wikipedia.org/wiki/Nebraska%27s_2nd_congressional_district" xr:uid="{1FCF1B6D-3111-43EC-B488-05BAF4E1D0A2}"/>
    <hyperlink ref="A36" r:id="rId60" tooltip="Nebraska's 3rd congressional district" display="https://en.wikipedia.org/wiki/Nebraska%27s_3rd_congressional_district" xr:uid="{E80F7B13-11E2-4541-80E8-FBDC0C4FDAFC}"/>
    <hyperlink ref="A40" r:id="rId61" tooltip="2016 United States presidential election in Nevada" display="https://en.wikipedia.org/wiki/2016_United_States_presidential_election_in_Nevada" xr:uid="{0E9EFC55-F14E-4A7C-B449-A74351CA3974}"/>
    <hyperlink ref="V40" r:id="rId62" location="cite_note-427" display="https://en.wikipedia.org/wiki/2016_United_States_presidential_election - cite_note-427" xr:uid="{F99E42EA-99B1-40E0-A936-401749A6EFA5}"/>
    <hyperlink ref="A37" r:id="rId63" tooltip="2016 United States presidential election in New Hampshire" display="https://en.wikipedia.org/wiki/2016_United_States_presidential_election_in_New_Hampshire" xr:uid="{8E413F4C-B5EA-48DA-A721-860800C9E4A8}"/>
    <hyperlink ref="V37" r:id="rId64" location="cite_note-428" display="https://en.wikipedia.org/wiki/2016_United_States_presidential_election - cite_note-428" xr:uid="{0606337B-0B8F-4B87-A22D-E417F8E6D7ED}"/>
    <hyperlink ref="A38" r:id="rId65" tooltip="2016 United States presidential election in New Jersey" display="https://en.wikipedia.org/wiki/2016_United_States_presidential_election_in_New_Jersey" xr:uid="{8CD04835-2D0E-4DD7-856D-999F25F88F2E}"/>
    <hyperlink ref="V38" r:id="rId66" location="cite_note-429" display="https://en.wikipedia.org/wiki/2016_United_States_presidential_election - cite_note-429" xr:uid="{37F3AAA3-DA02-4677-8225-0EFF0DB17C8B}"/>
    <hyperlink ref="A39" r:id="rId67" tooltip="2016 United States presidential election in New Mexico" display="https://en.wikipedia.org/wiki/2016_United_States_presidential_election_in_New_Mexico" xr:uid="{349A4A44-158D-4D87-AA83-7DDC92349863}"/>
    <hyperlink ref="V39" r:id="rId68" location="cite_note-430" display="https://en.wikipedia.org/wiki/2016_United_States_presidential_election - cite_note-430" xr:uid="{9D6AE053-857B-4E90-B32F-9B6FCB155570}"/>
    <hyperlink ref="A41" r:id="rId69" tooltip="2016 United States presidential election in New York" display="https://en.wikipedia.org/wiki/2016_United_States_presidential_election_in_New_York" xr:uid="{1E94434B-9844-4828-A9F5-F6C53764C2BB}"/>
    <hyperlink ref="V41" r:id="rId70" location="cite_note-431" display="https://en.wikipedia.org/wiki/2016_United_States_presidential_election - cite_note-431" xr:uid="{E59AEF44-CBED-42A7-A23F-70E13B04CCBD}"/>
    <hyperlink ref="A31" r:id="rId71" tooltip="2016 United States presidential election in North Carolina" display="https://en.wikipedia.org/wiki/2016_United_States_presidential_election_in_North_Carolina" xr:uid="{8E6939F8-7846-4BFB-8815-7D2D4F65EA9E}"/>
    <hyperlink ref="V31" r:id="rId72" location="cite_note-432" display="https://en.wikipedia.org/wiki/2016_United_States_presidential_election - cite_note-432" xr:uid="{B32883E4-A94A-40BB-B48B-9D6024BD1C91}"/>
    <hyperlink ref="A32" r:id="rId73" tooltip="2016 United States presidential election in North Dakota" display="https://en.wikipedia.org/wiki/2016_United_States_presidential_election_in_North_Dakota" xr:uid="{A7A26EE5-0B24-482F-B6FB-838230F2FD73}"/>
    <hyperlink ref="V32" r:id="rId74" location="cite_note-433" display="https://en.wikipedia.org/wiki/2016_United_States_presidential_election - cite_note-433" xr:uid="{77AB8A38-BE1A-407B-AAA3-E621187EFE51}"/>
    <hyperlink ref="A42" r:id="rId75" tooltip="2016 United States presidential election in Ohio" display="https://en.wikipedia.org/wiki/2016_United_States_presidential_election_in_Ohio" xr:uid="{CFFF9970-8AC7-4FF4-8DA3-0970B697902A}"/>
    <hyperlink ref="V42" r:id="rId76" location="cite_note-434" display="https://en.wikipedia.org/wiki/2016_United_States_presidential_election - cite_note-434" xr:uid="{581E8F81-C287-4107-911B-3B3B38F922B2}"/>
    <hyperlink ref="A43" r:id="rId77" tooltip="2016 United States presidential election in Oklahoma" display="https://en.wikipedia.org/wiki/2016_United_States_presidential_election_in_Oklahoma" xr:uid="{A36BD090-A0FF-45F3-BF70-6AEAEC21BF2C}"/>
    <hyperlink ref="V43" r:id="rId78" location="cite_note-435" display="https://en.wikipedia.org/wiki/2016_United_States_presidential_election - cite_note-435" xr:uid="{4CFF47E2-CDA9-425A-8E67-186724072FCA}"/>
    <hyperlink ref="A44" r:id="rId79" tooltip="2016 United States presidential election in Oregon" display="https://en.wikipedia.org/wiki/2016_United_States_presidential_election_in_Oregon" xr:uid="{26D4FEB2-B886-4428-87BC-DEE736CCF31E}"/>
    <hyperlink ref="V44" r:id="rId80" location="cite_note-436" display="https://en.wikipedia.org/wiki/2016_United_States_presidential_election - cite_note-436" xr:uid="{086B397D-3826-472B-941A-3BF5CD9203F3}"/>
    <hyperlink ref="A45" r:id="rId81" tooltip="2016 United States presidential election in Pennsylvania" display="https://en.wikipedia.org/wiki/2016_United_States_presidential_election_in_Pennsylvania" xr:uid="{91445C71-9F40-45EE-9531-C7A25E91DE8E}"/>
    <hyperlink ref="V45" r:id="rId82" location="cite_note-437" display="https://en.wikipedia.org/wiki/2016_United_States_presidential_election - cite_note-437" xr:uid="{3D62E9FD-77A0-493F-A9C5-A70B2DE6BF82}"/>
    <hyperlink ref="A46" r:id="rId83" tooltip="2016 United States presidential election in Rhode Island" display="https://en.wikipedia.org/wiki/2016_United_States_presidential_election_in_Rhode_Island" xr:uid="{CF592DA1-DF18-4E91-ADB2-92667EE401FC}"/>
    <hyperlink ref="V46" r:id="rId84" location="cite_note-438" display="https://en.wikipedia.org/wiki/2016_United_States_presidential_election - cite_note-438" xr:uid="{87B69F95-4B72-4982-BEBE-761898E05C16}"/>
    <hyperlink ref="A47" r:id="rId85" tooltip="2016 United States presidential election in South Carolina" display="https://en.wikipedia.org/wiki/2016_United_States_presidential_election_in_South_Carolina" xr:uid="{E4D5F26A-4B81-4964-B1CB-6842AE8F50B1}"/>
    <hyperlink ref="V47" r:id="rId86" location="cite_note-439" display="https://en.wikipedia.org/wiki/2016_United_States_presidential_election - cite_note-439" xr:uid="{F3288F82-C845-4FEF-BA60-D4B45FD9D139}"/>
    <hyperlink ref="A48" r:id="rId87" tooltip="2016 United States presidential election in South Dakota" display="https://en.wikipedia.org/wiki/2016_United_States_presidential_election_in_South_Dakota" xr:uid="{C2749BAB-819E-4343-A4FF-60EA2DE3FAE6}"/>
    <hyperlink ref="V48" r:id="rId88" location="cite_note-440" display="https://en.wikipedia.org/wiki/2016_United_States_presidential_election - cite_note-440" xr:uid="{BD83986D-105D-4808-A12F-621575E83D59}"/>
    <hyperlink ref="A49" r:id="rId89" tooltip="2016 United States presidential election in Tennessee" display="https://en.wikipedia.org/wiki/2016_United_States_presidential_election_in_Tennessee" xr:uid="{B6EC6397-8E28-474E-947A-DC5F968B17CE}"/>
    <hyperlink ref="V49" r:id="rId90" location="cite_note-441" display="https://en.wikipedia.org/wiki/2016_United_States_presidential_election - cite_note-441" xr:uid="{E76C77AB-B712-459C-9659-AE59031A2734}"/>
    <hyperlink ref="A50" r:id="rId91" tooltip="2016 United States presidential election in Texas" display="https://en.wikipedia.org/wiki/2016_United_States_presidential_election_in_Texas" xr:uid="{3B009A02-58E2-43D2-8861-493B741AF1B9}"/>
    <hyperlink ref="V50" r:id="rId92" location="cite_note-442" display="https://en.wikipedia.org/wiki/2016_United_States_presidential_election - cite_note-442" xr:uid="{C1C1F18A-1C5C-4808-BA7B-C995179527F8}"/>
    <hyperlink ref="A51" r:id="rId93" tooltip="2016 United States presidential election in Utah" display="https://en.wikipedia.org/wiki/2016_United_States_presidential_election_in_Utah" xr:uid="{20BFB76A-C078-499A-B46E-FB4C5AA7AAE2}"/>
    <hyperlink ref="V51" r:id="rId94" location="cite_note-443" display="https://en.wikipedia.org/wiki/2016_United_States_presidential_election - cite_note-443" xr:uid="{C5B9EEDD-B1CC-44DC-8B0F-84CDCC2FB7EE}"/>
    <hyperlink ref="A53" r:id="rId95" tooltip="2016 United States presidential election in Vermont" display="https://en.wikipedia.org/wiki/2016_United_States_presidential_election_in_Vermont" xr:uid="{3FC85B5B-064C-449C-AF7B-565550E1EDE9}"/>
    <hyperlink ref="V53" r:id="rId96" location="cite_note-444" display="https://en.wikipedia.org/wiki/2016_United_States_presidential_election - cite_note-444" xr:uid="{1D11A589-213E-43F1-8420-09AD2B0B451F}"/>
    <hyperlink ref="A52" r:id="rId97" tooltip="2016 United States presidential election in Virginia" display="https://en.wikipedia.org/wiki/2016_United_States_presidential_election_in_Virginia" xr:uid="{AC93DE06-E13C-4E10-838A-F36A1169E51F}"/>
    <hyperlink ref="V52" r:id="rId98" location="cite_note-445" display="https://en.wikipedia.org/wiki/2016_United_States_presidential_election - cite_note-445" xr:uid="{E6011192-2D11-4DC3-B11B-7ABD56E1DF34}"/>
    <hyperlink ref="A54" r:id="rId99" tooltip="2016 United States presidential election in Washington (state)" display="https://en.wikipedia.org/wiki/2016_United_States_presidential_election_in_Washington_(state)" xr:uid="{B1247A92-3A97-48C6-B640-5077808D95F0}"/>
    <hyperlink ref="V54" r:id="rId100" location="cite_note-446" display="https://en.wikipedia.org/wiki/2016_United_States_presidential_election - cite_note-446" xr:uid="{4B6886D8-4572-4EAB-9FCA-C979B59A140F}"/>
    <hyperlink ref="A56" r:id="rId101" tooltip="2016 United States presidential election in West Virginia" display="https://en.wikipedia.org/wiki/2016_United_States_presidential_election_in_West_Virginia" xr:uid="{89419E11-EB37-4707-AA84-CF566AA72E44}"/>
    <hyperlink ref="V56" r:id="rId102" location="cite_note-447" display="https://en.wikipedia.org/wiki/2016_United_States_presidential_election - cite_note-447" xr:uid="{87426ECE-0AE4-43F4-BD6E-2170B819CA19}"/>
    <hyperlink ref="A55" r:id="rId103" tooltip="2016 United States presidential election in Wisconsin" display="https://en.wikipedia.org/wiki/2016_United_States_presidential_election_in_Wisconsin" xr:uid="{D569472F-22A2-4E50-9A1D-541E21CCA2C5}"/>
    <hyperlink ref="V55" r:id="rId104" location="cite_note-448" display="https://en.wikipedia.org/wiki/2016_United_States_presidential_election - cite_note-448" xr:uid="{A569305A-21D1-476A-BBF0-699872E38BB3}"/>
    <hyperlink ref="A57" r:id="rId105" tooltip="2016 United States presidential election in Wyoming" display="https://en.wikipedia.org/wiki/2016_United_States_presidential_election_in_Wyoming" xr:uid="{22B8AAB8-0E6B-4750-B9A0-6CAC852E5C02}"/>
    <hyperlink ref="V57" r:id="rId106" location="cite_note-449" display="https://en.wikipedia.org/wiki/2016_United_States_presidential_election - cite_note-449" xr:uid="{A64FF40D-03C3-4BBD-92E1-62C065C242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7D46-808A-4B37-9C65-8BFC968802F7}">
  <dimension ref="A1:Q58"/>
  <sheetViews>
    <sheetView workbookViewId="0">
      <pane ySplit="1" topLeftCell="A33" activePane="bottomLeft" state="frozen"/>
      <selection pane="bottomLeft" activeCell="M42" sqref="M42"/>
    </sheetView>
  </sheetViews>
  <sheetFormatPr defaultRowHeight="14.4" x14ac:dyDescent="0.3"/>
  <cols>
    <col min="1" max="1" width="16.6640625" customWidth="1"/>
  </cols>
  <sheetData>
    <row r="1" spans="1:17" ht="21" thickBot="1" x14ac:dyDescent="0.35">
      <c r="A1" s="2" t="s">
        <v>185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180</v>
      </c>
      <c r="K1" s="2" t="s">
        <v>181</v>
      </c>
      <c r="L1" s="2" t="s">
        <v>182</v>
      </c>
      <c r="M1" s="2" t="s">
        <v>183</v>
      </c>
      <c r="N1" s="2" t="s">
        <v>169</v>
      </c>
      <c r="O1" s="2" t="s">
        <v>184</v>
      </c>
      <c r="P1" s="3" t="s">
        <v>259</v>
      </c>
      <c r="Q1" s="45" t="s">
        <v>264</v>
      </c>
    </row>
    <row r="2" spans="1:17" ht="15" thickBot="1" x14ac:dyDescent="0.35">
      <c r="A2" s="30" t="s">
        <v>191</v>
      </c>
      <c r="B2" s="6">
        <v>122640</v>
      </c>
      <c r="C2" s="7">
        <v>0.40810000000000002</v>
      </c>
      <c r="D2" s="6">
        <v>164676</v>
      </c>
      <c r="E2" s="7">
        <v>0.54800000000000004</v>
      </c>
      <c r="F2" s="6">
        <v>7392</v>
      </c>
      <c r="G2" s="7">
        <v>2.46E-2</v>
      </c>
      <c r="H2" s="6">
        <v>2917</v>
      </c>
      <c r="I2" s="7">
        <v>9.7000000000000003E-3</v>
      </c>
      <c r="J2" s="6">
        <v>2870</v>
      </c>
      <c r="K2" s="7">
        <v>9.5999999999999992E-3</v>
      </c>
      <c r="L2" s="6">
        <v>-42036</v>
      </c>
      <c r="M2" s="7">
        <v>-0.1399</v>
      </c>
      <c r="N2" s="43">
        <f>100*(M2-$M$58)</f>
        <v>-17.849999999999998</v>
      </c>
      <c r="O2" s="6">
        <v>300495</v>
      </c>
      <c r="P2" s="5" t="s">
        <v>6</v>
      </c>
      <c r="Q2">
        <v>2012</v>
      </c>
    </row>
    <row r="3" spans="1:17" ht="15" thickBot="1" x14ac:dyDescent="0.35">
      <c r="A3" s="30" t="s">
        <v>190</v>
      </c>
      <c r="B3" s="6">
        <v>795696</v>
      </c>
      <c r="C3" s="7">
        <v>0.3836</v>
      </c>
      <c r="D3" s="6">
        <v>1255925</v>
      </c>
      <c r="E3" s="7">
        <v>0.60550000000000004</v>
      </c>
      <c r="F3" s="6">
        <v>12328</v>
      </c>
      <c r="G3" s="7">
        <v>5.8999999999999999E-3</v>
      </c>
      <c r="H3" s="6">
        <v>3397</v>
      </c>
      <c r="I3" s="7">
        <v>1.6000000000000001E-3</v>
      </c>
      <c r="J3" s="6">
        <v>6992</v>
      </c>
      <c r="K3" s="7">
        <v>3.3999999999999998E-3</v>
      </c>
      <c r="L3" s="6">
        <v>-460229</v>
      </c>
      <c r="M3" s="7">
        <v>-0.22189999999999999</v>
      </c>
      <c r="N3" s="43">
        <f t="shared" ref="N3:N57" si="0">100*(M3-$M$58)</f>
        <v>-26.05</v>
      </c>
      <c r="O3" s="6">
        <v>2074338</v>
      </c>
      <c r="P3" s="5" t="s">
        <v>3</v>
      </c>
      <c r="Q3">
        <v>2012</v>
      </c>
    </row>
    <row r="4" spans="1:17" ht="15" thickBot="1" x14ac:dyDescent="0.35">
      <c r="A4" s="30" t="s">
        <v>193</v>
      </c>
      <c r="B4" s="6">
        <v>394409</v>
      </c>
      <c r="C4" s="7">
        <v>0.36880000000000002</v>
      </c>
      <c r="D4" s="6">
        <v>647744</v>
      </c>
      <c r="E4" s="7">
        <v>0.60570000000000002</v>
      </c>
      <c r="F4" s="6">
        <v>16276</v>
      </c>
      <c r="G4" s="7">
        <v>1.52E-2</v>
      </c>
      <c r="H4" s="6">
        <v>9305</v>
      </c>
      <c r="I4" s="7">
        <v>8.6999999999999994E-3</v>
      </c>
      <c r="J4" s="6">
        <v>1734</v>
      </c>
      <c r="K4" s="7">
        <v>1.6000000000000001E-3</v>
      </c>
      <c r="L4" s="6">
        <v>-253335</v>
      </c>
      <c r="M4" s="7">
        <v>-0.2369</v>
      </c>
      <c r="N4" s="43">
        <f t="shared" si="0"/>
        <v>-27.55</v>
      </c>
      <c r="O4" s="6">
        <v>1069468</v>
      </c>
      <c r="P4" s="5" t="s">
        <v>12</v>
      </c>
      <c r="Q4">
        <v>2012</v>
      </c>
    </row>
    <row r="5" spans="1:17" ht="15" thickBot="1" x14ac:dyDescent="0.35">
      <c r="A5" s="30" t="s">
        <v>192</v>
      </c>
      <c r="B5" s="6">
        <v>1025232</v>
      </c>
      <c r="C5" s="7">
        <v>0.44590000000000002</v>
      </c>
      <c r="D5" s="6">
        <v>1233654</v>
      </c>
      <c r="E5" s="7">
        <v>0.53649999999999998</v>
      </c>
      <c r="F5" s="6">
        <v>32100</v>
      </c>
      <c r="G5" s="7">
        <v>1.4E-2</v>
      </c>
      <c r="H5" s="6">
        <v>7816</v>
      </c>
      <c r="I5" s="7">
        <v>3.3999999999999998E-3</v>
      </c>
      <c r="J5" s="5">
        <v>452</v>
      </c>
      <c r="K5" s="7">
        <v>2.0000000000000001E-4</v>
      </c>
      <c r="L5" s="6">
        <v>-208422</v>
      </c>
      <c r="M5" s="7">
        <v>-9.06E-2</v>
      </c>
      <c r="N5" s="43">
        <f t="shared" si="0"/>
        <v>-12.920000000000002</v>
      </c>
      <c r="O5" s="6">
        <v>2299254</v>
      </c>
      <c r="P5" s="5" t="s">
        <v>9</v>
      </c>
      <c r="Q5">
        <v>2012</v>
      </c>
    </row>
    <row r="6" spans="1:17" ht="15" thickBot="1" x14ac:dyDescent="0.35">
      <c r="A6" s="31" t="s">
        <v>194</v>
      </c>
      <c r="B6" s="12">
        <v>7854285</v>
      </c>
      <c r="C6" s="13">
        <v>0.60240000000000005</v>
      </c>
      <c r="D6" s="12">
        <v>4839958</v>
      </c>
      <c r="E6" s="13">
        <v>0.37119999999999997</v>
      </c>
      <c r="F6" s="12">
        <v>143221</v>
      </c>
      <c r="G6" s="13">
        <v>1.0999999999999999E-2</v>
      </c>
      <c r="H6" s="12">
        <v>85638</v>
      </c>
      <c r="I6" s="13">
        <v>6.6E-3</v>
      </c>
      <c r="J6" s="12">
        <v>115445</v>
      </c>
      <c r="K6" s="13">
        <v>8.8999999999999999E-3</v>
      </c>
      <c r="L6" s="12">
        <v>3014327</v>
      </c>
      <c r="M6" s="13">
        <v>0.23119999999999999</v>
      </c>
      <c r="N6" s="43">
        <f t="shared" si="0"/>
        <v>19.259999999999998</v>
      </c>
      <c r="O6" s="12">
        <v>13038547</v>
      </c>
      <c r="P6" s="11" t="s">
        <v>15</v>
      </c>
      <c r="Q6">
        <v>2012</v>
      </c>
    </row>
    <row r="7" spans="1:17" ht="15" thickBot="1" x14ac:dyDescent="0.35">
      <c r="A7" s="31" t="s">
        <v>195</v>
      </c>
      <c r="B7" s="12">
        <v>1323101</v>
      </c>
      <c r="C7" s="13">
        <v>0.51490000000000002</v>
      </c>
      <c r="D7" s="12">
        <v>1185243</v>
      </c>
      <c r="E7" s="13">
        <v>0.46129999999999999</v>
      </c>
      <c r="F7" s="12">
        <v>35545</v>
      </c>
      <c r="G7" s="13">
        <v>1.38E-2</v>
      </c>
      <c r="H7" s="12">
        <v>7508</v>
      </c>
      <c r="I7" s="13">
        <v>2.8999999999999998E-3</v>
      </c>
      <c r="J7" s="12">
        <v>18121</v>
      </c>
      <c r="K7" s="13">
        <v>7.1000000000000004E-3</v>
      </c>
      <c r="L7" s="12">
        <v>137858</v>
      </c>
      <c r="M7" s="13">
        <v>5.3699999999999998E-2</v>
      </c>
      <c r="N7" s="43">
        <f t="shared" si="0"/>
        <v>1.5099999999999996</v>
      </c>
      <c r="O7" s="12">
        <v>2569518</v>
      </c>
      <c r="P7" s="11" t="s">
        <v>18</v>
      </c>
      <c r="Q7">
        <v>2012</v>
      </c>
    </row>
    <row r="8" spans="1:17" ht="15" thickBot="1" x14ac:dyDescent="0.35">
      <c r="A8" s="31" t="s">
        <v>196</v>
      </c>
      <c r="B8" s="12">
        <v>905083</v>
      </c>
      <c r="C8" s="13">
        <v>0.5806</v>
      </c>
      <c r="D8" s="12">
        <v>634892</v>
      </c>
      <c r="E8" s="13">
        <v>0.4073</v>
      </c>
      <c r="F8" s="12">
        <v>12580</v>
      </c>
      <c r="G8" s="13">
        <v>8.0999999999999996E-3</v>
      </c>
      <c r="H8" s="11">
        <v>863</v>
      </c>
      <c r="I8" s="13">
        <v>5.9999999999999995E-4</v>
      </c>
      <c r="J8" s="12">
        <v>5542</v>
      </c>
      <c r="K8" s="13">
        <v>3.5999999999999999E-3</v>
      </c>
      <c r="L8" s="12">
        <v>270191</v>
      </c>
      <c r="M8" s="13">
        <v>0.17330000000000001</v>
      </c>
      <c r="N8" s="43">
        <f t="shared" si="0"/>
        <v>13.47</v>
      </c>
      <c r="O8" s="12">
        <v>1558960</v>
      </c>
      <c r="P8" s="11" t="s">
        <v>21</v>
      </c>
      <c r="Q8">
        <v>2012</v>
      </c>
    </row>
    <row r="9" spans="1:17" ht="15" thickBot="1" x14ac:dyDescent="0.35">
      <c r="A9" s="31" t="s">
        <v>198</v>
      </c>
      <c r="B9" s="12">
        <v>267070</v>
      </c>
      <c r="C9" s="13">
        <v>0.90910000000000002</v>
      </c>
      <c r="D9" s="12">
        <v>21381</v>
      </c>
      <c r="E9" s="13">
        <v>7.2800000000000004E-2</v>
      </c>
      <c r="F9" s="12">
        <v>2083</v>
      </c>
      <c r="G9" s="13">
        <v>7.1000000000000004E-3</v>
      </c>
      <c r="H9" s="12">
        <v>2458</v>
      </c>
      <c r="I9" s="13">
        <v>8.3999999999999995E-3</v>
      </c>
      <c r="J9" s="11">
        <v>772</v>
      </c>
      <c r="K9" s="13">
        <v>2.5999999999999999E-3</v>
      </c>
      <c r="L9" s="12">
        <v>245689</v>
      </c>
      <c r="M9" s="13">
        <v>0.83630000000000004</v>
      </c>
      <c r="N9" s="43">
        <f t="shared" si="0"/>
        <v>79.77000000000001</v>
      </c>
      <c r="O9" s="12">
        <v>293764</v>
      </c>
      <c r="P9" s="11" t="s">
        <v>27</v>
      </c>
      <c r="Q9">
        <v>2012</v>
      </c>
    </row>
    <row r="10" spans="1:17" ht="15" thickBot="1" x14ac:dyDescent="0.35">
      <c r="A10" s="31" t="s">
        <v>197</v>
      </c>
      <c r="B10" s="12">
        <v>242584</v>
      </c>
      <c r="C10" s="13">
        <v>0.58609999999999995</v>
      </c>
      <c r="D10" s="12">
        <v>165484</v>
      </c>
      <c r="E10" s="13">
        <v>0.39979999999999999</v>
      </c>
      <c r="F10" s="12">
        <v>3882</v>
      </c>
      <c r="G10" s="13">
        <v>9.4000000000000004E-3</v>
      </c>
      <c r="H10" s="12">
        <v>1940</v>
      </c>
      <c r="I10" s="13">
        <v>4.7000000000000002E-3</v>
      </c>
      <c r="J10" s="11">
        <v>31</v>
      </c>
      <c r="K10" s="13">
        <v>1E-4</v>
      </c>
      <c r="L10" s="12">
        <v>77100</v>
      </c>
      <c r="M10" s="13">
        <v>0.18629999999999999</v>
      </c>
      <c r="N10" s="43">
        <f t="shared" si="0"/>
        <v>14.77</v>
      </c>
      <c r="O10" s="12">
        <v>413921</v>
      </c>
      <c r="P10" s="11" t="s">
        <v>24</v>
      </c>
      <c r="Q10">
        <v>2012</v>
      </c>
    </row>
    <row r="11" spans="1:17" ht="15" thickBot="1" x14ac:dyDescent="0.35">
      <c r="A11" s="31" t="s">
        <v>199</v>
      </c>
      <c r="B11" s="12">
        <v>4237756</v>
      </c>
      <c r="C11" s="13">
        <v>0.50009999999999999</v>
      </c>
      <c r="D11" s="12">
        <v>4163447</v>
      </c>
      <c r="E11" s="13">
        <v>0.49130000000000001</v>
      </c>
      <c r="F11" s="12">
        <v>44726</v>
      </c>
      <c r="G11" s="13">
        <v>5.3E-3</v>
      </c>
      <c r="H11" s="12">
        <v>8947</v>
      </c>
      <c r="I11" s="13">
        <v>1.1000000000000001E-3</v>
      </c>
      <c r="J11" s="12">
        <v>19303</v>
      </c>
      <c r="K11" s="13">
        <v>2.3E-3</v>
      </c>
      <c r="L11" s="12">
        <v>74309</v>
      </c>
      <c r="M11" s="13">
        <v>8.8000000000000005E-3</v>
      </c>
      <c r="N11" s="43">
        <f t="shared" si="0"/>
        <v>-2.98</v>
      </c>
      <c r="O11" s="12">
        <v>8474179</v>
      </c>
      <c r="P11" s="11" t="s">
        <v>30</v>
      </c>
      <c r="Q11">
        <v>2012</v>
      </c>
    </row>
    <row r="12" spans="1:17" ht="15" thickBot="1" x14ac:dyDescent="0.35">
      <c r="A12" s="30" t="s">
        <v>200</v>
      </c>
      <c r="B12" s="6">
        <v>1773827</v>
      </c>
      <c r="C12" s="7">
        <v>0.45479999999999998</v>
      </c>
      <c r="D12" s="6">
        <v>2078688</v>
      </c>
      <c r="E12" s="7">
        <v>0.53300000000000003</v>
      </c>
      <c r="F12" s="6">
        <v>45324</v>
      </c>
      <c r="G12" s="7">
        <v>1.1599999999999999E-2</v>
      </c>
      <c r="H12" s="6">
        <v>1516</v>
      </c>
      <c r="I12" s="7">
        <v>4.0000000000000002E-4</v>
      </c>
      <c r="J12" s="5">
        <v>695</v>
      </c>
      <c r="K12" s="7">
        <v>2.0000000000000001E-4</v>
      </c>
      <c r="L12" s="6">
        <v>-304861</v>
      </c>
      <c r="M12" s="7">
        <v>-7.8200000000000006E-2</v>
      </c>
      <c r="N12" s="43">
        <f t="shared" si="0"/>
        <v>-11.680000000000001</v>
      </c>
      <c r="O12" s="6">
        <v>3900050</v>
      </c>
      <c r="P12" s="5" t="s">
        <v>33</v>
      </c>
      <c r="Q12">
        <v>2012</v>
      </c>
    </row>
    <row r="13" spans="1:17" ht="15" thickBot="1" x14ac:dyDescent="0.35">
      <c r="A13" s="31" t="s">
        <v>201</v>
      </c>
      <c r="B13" s="12">
        <v>306658</v>
      </c>
      <c r="C13" s="13">
        <v>0.70550000000000002</v>
      </c>
      <c r="D13" s="12">
        <v>121015</v>
      </c>
      <c r="E13" s="13">
        <v>0.27839999999999998</v>
      </c>
      <c r="F13" s="12">
        <v>3840</v>
      </c>
      <c r="G13" s="13">
        <v>8.8000000000000005E-3</v>
      </c>
      <c r="H13" s="12">
        <v>3184</v>
      </c>
      <c r="I13" s="13">
        <v>7.3000000000000001E-3</v>
      </c>
      <c r="J13" s="11">
        <v>0</v>
      </c>
      <c r="K13" s="13">
        <f>J13/O13</f>
        <v>0</v>
      </c>
      <c r="L13" s="12">
        <v>185643</v>
      </c>
      <c r="M13" s="13">
        <v>0.42709999999999998</v>
      </c>
      <c r="N13" s="43">
        <f t="shared" si="0"/>
        <v>38.849999999999994</v>
      </c>
      <c r="O13" s="12">
        <v>434697</v>
      </c>
      <c r="P13" s="11" t="s">
        <v>36</v>
      </c>
      <c r="Q13">
        <v>2012</v>
      </c>
    </row>
    <row r="14" spans="1:17" ht="15" thickBot="1" x14ac:dyDescent="0.35">
      <c r="A14" s="31" t="s">
        <v>205</v>
      </c>
      <c r="B14" s="12">
        <v>822544</v>
      </c>
      <c r="C14" s="13">
        <v>0.51990000000000003</v>
      </c>
      <c r="D14" s="12">
        <v>730617</v>
      </c>
      <c r="E14" s="13">
        <v>0.46179999999999999</v>
      </c>
      <c r="F14" s="12">
        <v>12926</v>
      </c>
      <c r="G14" s="13">
        <v>8.2000000000000007E-3</v>
      </c>
      <c r="H14" s="12">
        <v>3769</v>
      </c>
      <c r="I14" s="13">
        <v>2.3999999999999998E-3</v>
      </c>
      <c r="J14" s="12">
        <v>12324</v>
      </c>
      <c r="K14" s="13">
        <v>7.7999999999999996E-3</v>
      </c>
      <c r="L14" s="12">
        <v>91927</v>
      </c>
      <c r="M14" s="13">
        <v>5.8099999999999999E-2</v>
      </c>
      <c r="N14" s="43">
        <f t="shared" si="0"/>
        <v>1.9499999999999997</v>
      </c>
      <c r="O14" s="12">
        <v>1582180</v>
      </c>
      <c r="P14" s="11" t="s">
        <v>48</v>
      </c>
      <c r="Q14">
        <v>2012</v>
      </c>
    </row>
    <row r="15" spans="1:17" ht="15" thickBot="1" x14ac:dyDescent="0.35">
      <c r="A15" s="30" t="s">
        <v>202</v>
      </c>
      <c r="B15" s="6">
        <v>212787</v>
      </c>
      <c r="C15" s="7">
        <v>0.32619999999999999</v>
      </c>
      <c r="D15" s="6">
        <v>420911</v>
      </c>
      <c r="E15" s="7">
        <v>0.64529999999999998</v>
      </c>
      <c r="F15" s="6">
        <v>9453</v>
      </c>
      <c r="G15" s="7">
        <v>1.4500000000000001E-2</v>
      </c>
      <c r="H15" s="6">
        <v>4402</v>
      </c>
      <c r="I15" s="7">
        <v>6.7000000000000002E-3</v>
      </c>
      <c r="J15" s="6">
        <v>4721</v>
      </c>
      <c r="K15" s="7">
        <v>7.1999999999999998E-3</v>
      </c>
      <c r="L15" s="6">
        <v>-208124</v>
      </c>
      <c r="M15" s="7">
        <v>-0.31909999999999999</v>
      </c>
      <c r="N15" s="43">
        <f t="shared" si="0"/>
        <v>-35.770000000000003</v>
      </c>
      <c r="O15" s="6">
        <v>652274</v>
      </c>
      <c r="P15" s="5" t="s">
        <v>39</v>
      </c>
      <c r="Q15">
        <v>2012</v>
      </c>
    </row>
    <row r="16" spans="1:17" ht="15" thickBot="1" x14ac:dyDescent="0.35">
      <c r="A16" s="31" t="s">
        <v>203</v>
      </c>
      <c r="B16" s="12">
        <v>3019512</v>
      </c>
      <c r="C16" s="13">
        <v>0.57599999999999996</v>
      </c>
      <c r="D16" s="12">
        <v>2135216</v>
      </c>
      <c r="E16" s="13">
        <v>0.4073</v>
      </c>
      <c r="F16" s="12">
        <v>56229</v>
      </c>
      <c r="G16" s="13">
        <v>1.0699999999999999E-2</v>
      </c>
      <c r="H16" s="12">
        <v>30222</v>
      </c>
      <c r="I16" s="13">
        <v>5.7999999999999996E-3</v>
      </c>
      <c r="J16" s="11">
        <v>835</v>
      </c>
      <c r="K16" s="13">
        <v>2.0000000000000001E-4</v>
      </c>
      <c r="L16" s="12">
        <v>884296</v>
      </c>
      <c r="M16" s="13">
        <v>0.16869999999999999</v>
      </c>
      <c r="N16" s="43">
        <f t="shared" si="0"/>
        <v>13.01</v>
      </c>
      <c r="O16" s="12">
        <v>5242014</v>
      </c>
      <c r="P16" s="11" t="s">
        <v>42</v>
      </c>
      <c r="Q16">
        <v>2012</v>
      </c>
    </row>
    <row r="17" spans="1:17" ht="15" thickBot="1" x14ac:dyDescent="0.35">
      <c r="A17" s="30" t="s">
        <v>204</v>
      </c>
      <c r="B17" s="6">
        <v>1152887</v>
      </c>
      <c r="C17" s="7">
        <v>0.43930000000000002</v>
      </c>
      <c r="D17" s="6">
        <v>1420543</v>
      </c>
      <c r="E17" s="7">
        <v>0.5413</v>
      </c>
      <c r="F17" s="6">
        <v>50111</v>
      </c>
      <c r="G17" s="7">
        <v>1.9099999999999999E-2</v>
      </c>
      <c r="H17" s="5">
        <v>625</v>
      </c>
      <c r="I17" s="7">
        <v>2.0000000000000001E-4</v>
      </c>
      <c r="J17" s="5">
        <v>368</v>
      </c>
      <c r="K17" s="7">
        <v>1E-4</v>
      </c>
      <c r="L17" s="6">
        <v>-267656</v>
      </c>
      <c r="M17" s="7">
        <v>-0.10199999999999999</v>
      </c>
      <c r="N17" s="43">
        <f t="shared" si="0"/>
        <v>-14.06</v>
      </c>
      <c r="O17" s="6">
        <v>2624534</v>
      </c>
      <c r="P17" s="5" t="s">
        <v>45</v>
      </c>
      <c r="Q17">
        <v>2012</v>
      </c>
    </row>
    <row r="18" spans="1:17" ht="15" thickBot="1" x14ac:dyDescent="0.35">
      <c r="A18" s="30" t="s">
        <v>206</v>
      </c>
      <c r="B18" s="6">
        <v>440726</v>
      </c>
      <c r="C18" s="7">
        <v>0.37990000000000002</v>
      </c>
      <c r="D18" s="6">
        <v>692634</v>
      </c>
      <c r="E18" s="7">
        <v>0.59709999999999996</v>
      </c>
      <c r="F18" s="6">
        <v>20456</v>
      </c>
      <c r="G18" s="7">
        <v>1.7600000000000001E-2</v>
      </c>
      <c r="H18" s="5">
        <v>714</v>
      </c>
      <c r="I18" s="7">
        <v>5.9999999999999995E-4</v>
      </c>
      <c r="J18" s="6">
        <v>5441</v>
      </c>
      <c r="K18" s="7">
        <v>4.7000000000000002E-3</v>
      </c>
      <c r="L18" s="6">
        <v>-251908</v>
      </c>
      <c r="M18" s="7">
        <v>-0.2172</v>
      </c>
      <c r="N18" s="43">
        <f t="shared" si="0"/>
        <v>-25.580000000000002</v>
      </c>
      <c r="O18" s="6">
        <v>1159971</v>
      </c>
      <c r="P18" s="5" t="s">
        <v>51</v>
      </c>
      <c r="Q18">
        <v>2012</v>
      </c>
    </row>
    <row r="19" spans="1:17" ht="15" thickBot="1" x14ac:dyDescent="0.35">
      <c r="A19" s="30" t="s">
        <v>207</v>
      </c>
      <c r="B19" s="6">
        <v>679370</v>
      </c>
      <c r="C19" s="7">
        <v>0.378</v>
      </c>
      <c r="D19" s="6">
        <v>1087190</v>
      </c>
      <c r="E19" s="7">
        <v>0.60489999999999999</v>
      </c>
      <c r="F19" s="6">
        <v>17063</v>
      </c>
      <c r="G19" s="7">
        <v>9.4999999999999998E-3</v>
      </c>
      <c r="H19" s="6">
        <v>6337</v>
      </c>
      <c r="I19" s="7">
        <v>3.5000000000000001E-3</v>
      </c>
      <c r="J19" s="6">
        <v>7252</v>
      </c>
      <c r="K19" s="7">
        <v>4.0000000000000001E-3</v>
      </c>
      <c r="L19" s="6">
        <v>-407820</v>
      </c>
      <c r="M19" s="7">
        <v>-0.22689999999999999</v>
      </c>
      <c r="N19" s="43">
        <f t="shared" si="0"/>
        <v>-26.55</v>
      </c>
      <c r="O19" s="6">
        <v>1797212</v>
      </c>
      <c r="P19" s="5" t="s">
        <v>54</v>
      </c>
      <c r="Q19">
        <v>2012</v>
      </c>
    </row>
    <row r="20" spans="1:17" ht="15" thickBot="1" x14ac:dyDescent="0.35">
      <c r="A20" s="30" t="s">
        <v>208</v>
      </c>
      <c r="B20" s="6">
        <v>809141</v>
      </c>
      <c r="C20" s="7">
        <v>0.40579999999999999</v>
      </c>
      <c r="D20" s="6">
        <v>1152262</v>
      </c>
      <c r="E20" s="7">
        <v>0.57779999999999998</v>
      </c>
      <c r="F20" s="6">
        <v>18157</v>
      </c>
      <c r="G20" s="7">
        <v>9.1000000000000004E-3</v>
      </c>
      <c r="H20" s="6">
        <v>6978</v>
      </c>
      <c r="I20" s="7">
        <v>3.5000000000000001E-3</v>
      </c>
      <c r="J20" s="6">
        <v>7527</v>
      </c>
      <c r="K20" s="7">
        <v>3.8E-3</v>
      </c>
      <c r="L20" s="6">
        <v>-343121</v>
      </c>
      <c r="M20" s="7">
        <v>-0.1721</v>
      </c>
      <c r="N20" s="43">
        <f t="shared" si="0"/>
        <v>-21.07</v>
      </c>
      <c r="O20" s="6">
        <v>1994065</v>
      </c>
      <c r="P20" s="5" t="s">
        <v>57</v>
      </c>
      <c r="Q20">
        <v>2012</v>
      </c>
    </row>
    <row r="21" spans="1:17" ht="15" thickBot="1" x14ac:dyDescent="0.35">
      <c r="A21" s="31" t="s">
        <v>210</v>
      </c>
      <c r="B21" s="12">
        <v>1921290</v>
      </c>
      <c r="C21" s="13">
        <v>0.60650000000000004</v>
      </c>
      <c r="D21" s="12">
        <v>1188314</v>
      </c>
      <c r="E21" s="13">
        <v>0.37509999999999999</v>
      </c>
      <c r="F21" s="12">
        <v>30920</v>
      </c>
      <c r="G21" s="13">
        <v>9.7999999999999997E-3</v>
      </c>
      <c r="H21" s="12">
        <v>20691</v>
      </c>
      <c r="I21" s="13">
        <v>6.4999999999999997E-3</v>
      </c>
      <c r="J21" s="12">
        <v>6552</v>
      </c>
      <c r="K21" s="13">
        <v>2.0999999999999999E-3</v>
      </c>
      <c r="L21" s="12">
        <v>732976</v>
      </c>
      <c r="M21" s="13">
        <v>0.23139999999999999</v>
      </c>
      <c r="N21" s="43">
        <f t="shared" si="0"/>
        <v>19.28</v>
      </c>
      <c r="O21" s="12">
        <v>3167767</v>
      </c>
      <c r="P21" s="11" t="s">
        <v>71</v>
      </c>
      <c r="Q21">
        <v>2012</v>
      </c>
    </row>
    <row r="22" spans="1:17" ht="15" thickBot="1" x14ac:dyDescent="0.35">
      <c r="A22" s="31" t="s">
        <v>209</v>
      </c>
      <c r="B22" s="12">
        <v>1677844</v>
      </c>
      <c r="C22" s="13">
        <v>0.61970000000000003</v>
      </c>
      <c r="D22" s="12">
        <v>971869</v>
      </c>
      <c r="E22" s="13">
        <v>0.35899999999999999</v>
      </c>
      <c r="F22" s="12">
        <v>30195</v>
      </c>
      <c r="G22" s="13">
        <v>1.12E-2</v>
      </c>
      <c r="H22" s="12">
        <v>17110</v>
      </c>
      <c r="I22" s="13">
        <v>6.3E-3</v>
      </c>
      <c r="J22" s="12">
        <v>10309</v>
      </c>
      <c r="K22" s="13">
        <v>3.8E-3</v>
      </c>
      <c r="L22" s="12">
        <v>705975</v>
      </c>
      <c r="M22" s="13">
        <v>0.26079999999999998</v>
      </c>
      <c r="N22" s="43">
        <f t="shared" si="0"/>
        <v>22.22</v>
      </c>
      <c r="O22" s="12">
        <v>2707327</v>
      </c>
      <c r="P22" s="11" t="s">
        <v>68</v>
      </c>
      <c r="Q22">
        <v>2012</v>
      </c>
    </row>
    <row r="23" spans="1:17" ht="15" thickBot="1" x14ac:dyDescent="0.35">
      <c r="A23" s="31" t="s">
        <v>241</v>
      </c>
      <c r="B23" s="12">
        <v>401306</v>
      </c>
      <c r="C23" s="13">
        <v>0.56269999999999998</v>
      </c>
      <c r="D23" s="12">
        <v>292276</v>
      </c>
      <c r="E23" s="13">
        <v>0.4098</v>
      </c>
      <c r="F23" s="12">
        <v>9352</v>
      </c>
      <c r="G23" s="13">
        <v>1.3100000000000001E-2</v>
      </c>
      <c r="H23" s="12">
        <v>8119</v>
      </c>
      <c r="I23" s="13">
        <v>1.14E-2</v>
      </c>
      <c r="J23" s="12">
        <v>2127</v>
      </c>
      <c r="K23" s="13">
        <v>3.0000000000000001E-3</v>
      </c>
      <c r="L23" s="12">
        <v>109030</v>
      </c>
      <c r="M23" s="13">
        <v>0.15290000000000001</v>
      </c>
      <c r="N23" s="43">
        <f t="shared" si="0"/>
        <v>11.430000000000001</v>
      </c>
      <c r="O23" s="12">
        <v>713180</v>
      </c>
      <c r="P23" s="11" t="s">
        <v>188</v>
      </c>
      <c r="Q23">
        <v>2012</v>
      </c>
    </row>
    <row r="24" spans="1:17" ht="15" thickBot="1" x14ac:dyDescent="0.35">
      <c r="A24" s="10" t="s">
        <v>62</v>
      </c>
      <c r="B24" s="32">
        <v>223035</v>
      </c>
      <c r="C24" s="33">
        <v>0.59570000000000001</v>
      </c>
      <c r="D24" s="32">
        <v>142937</v>
      </c>
      <c r="E24" s="33">
        <v>0.38179999999999997</v>
      </c>
      <c r="F24" s="32">
        <v>4501</v>
      </c>
      <c r="G24" s="33">
        <v>1.2E-2</v>
      </c>
      <c r="H24" s="32">
        <v>3946</v>
      </c>
      <c r="I24" s="33">
        <v>1.0500000000000001E-2</v>
      </c>
      <c r="J24" s="12">
        <f>O24-H24-F24-D24-B24</f>
        <v>0</v>
      </c>
      <c r="K24" s="13">
        <f>J24/O24</f>
        <v>0</v>
      </c>
      <c r="L24" s="12">
        <f>B24-D24</f>
        <v>80098</v>
      </c>
      <c r="M24" s="13">
        <f>C24-E24</f>
        <v>0.21390000000000003</v>
      </c>
      <c r="N24" s="43">
        <f t="shared" si="0"/>
        <v>17.530000000000005</v>
      </c>
      <c r="O24" s="32">
        <v>374419</v>
      </c>
      <c r="P24" s="5" t="s">
        <v>64</v>
      </c>
      <c r="Q24">
        <v>2012</v>
      </c>
    </row>
    <row r="25" spans="1:17" ht="15" thickBot="1" x14ac:dyDescent="0.35">
      <c r="A25" s="10" t="s">
        <v>65</v>
      </c>
      <c r="B25" s="32">
        <v>177998</v>
      </c>
      <c r="C25" s="33">
        <v>0.52939999999999998</v>
      </c>
      <c r="D25" s="32">
        <v>149215</v>
      </c>
      <c r="E25" s="33">
        <v>0.44379999999999997</v>
      </c>
      <c r="F25" s="32">
        <v>4843</v>
      </c>
      <c r="G25" s="33">
        <v>1.44E-2</v>
      </c>
      <c r="H25" s="32">
        <v>4170</v>
      </c>
      <c r="I25" s="33">
        <v>1.24E-2</v>
      </c>
      <c r="J25" s="12">
        <f>O25-H25-F25-D25-B25</f>
        <v>0</v>
      </c>
      <c r="K25" s="13">
        <f>J25/O25</f>
        <v>0</v>
      </c>
      <c r="L25" s="12">
        <f>B25-D25</f>
        <v>28783</v>
      </c>
      <c r="M25" s="13">
        <f>C25-E25</f>
        <v>8.5600000000000009E-2</v>
      </c>
      <c r="N25" s="43">
        <f t="shared" si="0"/>
        <v>4.7000000000000011</v>
      </c>
      <c r="O25" s="32">
        <v>336226</v>
      </c>
      <c r="P25" s="5" t="s">
        <v>66</v>
      </c>
      <c r="Q25">
        <v>2012</v>
      </c>
    </row>
    <row r="26" spans="1:17" ht="15" thickBot="1" x14ac:dyDescent="0.35">
      <c r="A26" s="31" t="s">
        <v>211</v>
      </c>
      <c r="B26" s="12">
        <v>2564569</v>
      </c>
      <c r="C26" s="13">
        <v>0.54210000000000003</v>
      </c>
      <c r="D26" s="12">
        <v>2115256</v>
      </c>
      <c r="E26" s="13">
        <v>0.4471</v>
      </c>
      <c r="F26" s="12">
        <v>7774</v>
      </c>
      <c r="G26" s="13">
        <v>1.6000000000000001E-3</v>
      </c>
      <c r="H26" s="12">
        <v>21897</v>
      </c>
      <c r="I26" s="13">
        <v>4.5999999999999999E-3</v>
      </c>
      <c r="J26" s="12">
        <v>21465</v>
      </c>
      <c r="K26" s="13">
        <v>4.4999999999999997E-3</v>
      </c>
      <c r="L26" s="12">
        <v>449313</v>
      </c>
      <c r="M26" s="13">
        <v>9.5000000000000001E-2</v>
      </c>
      <c r="N26" s="43">
        <f t="shared" si="0"/>
        <v>5.64</v>
      </c>
      <c r="O26" s="12">
        <v>4730961</v>
      </c>
      <c r="P26" s="11" t="s">
        <v>74</v>
      </c>
      <c r="Q26">
        <v>2012</v>
      </c>
    </row>
    <row r="27" spans="1:17" ht="15" thickBot="1" x14ac:dyDescent="0.35">
      <c r="A27" s="31" t="s">
        <v>212</v>
      </c>
      <c r="B27" s="12">
        <v>1546167</v>
      </c>
      <c r="C27" s="13">
        <v>0.52649999999999997</v>
      </c>
      <c r="D27" s="12">
        <v>1320225</v>
      </c>
      <c r="E27" s="13">
        <v>0.4496</v>
      </c>
      <c r="F27" s="12">
        <v>35098</v>
      </c>
      <c r="G27" s="13">
        <v>1.2E-2</v>
      </c>
      <c r="H27" s="12">
        <v>13023</v>
      </c>
      <c r="I27" s="13">
        <v>4.4000000000000003E-3</v>
      </c>
      <c r="J27" s="12">
        <v>22048</v>
      </c>
      <c r="K27" s="13">
        <v>7.4999999999999997E-3</v>
      </c>
      <c r="L27" s="12">
        <v>225942</v>
      </c>
      <c r="M27" s="13">
        <v>7.6899999999999996E-2</v>
      </c>
      <c r="N27" s="43">
        <f t="shared" si="0"/>
        <v>3.8299999999999992</v>
      </c>
      <c r="O27" s="12">
        <v>2936561</v>
      </c>
      <c r="P27" s="11" t="s">
        <v>77</v>
      </c>
      <c r="Q27">
        <v>2012</v>
      </c>
    </row>
    <row r="28" spans="1:17" ht="15" thickBot="1" x14ac:dyDescent="0.35">
      <c r="A28" s="30" t="s">
        <v>214</v>
      </c>
      <c r="B28" s="6">
        <v>1223796</v>
      </c>
      <c r="C28" s="7">
        <v>0.44379999999999997</v>
      </c>
      <c r="D28" s="6">
        <v>1482440</v>
      </c>
      <c r="E28" s="7">
        <v>0.53759999999999997</v>
      </c>
      <c r="F28" s="6">
        <v>43151</v>
      </c>
      <c r="G28" s="7">
        <v>1.5599999999999999E-2</v>
      </c>
      <c r="H28" s="5"/>
      <c r="I28" s="5"/>
      <c r="J28" s="6">
        <v>7936</v>
      </c>
      <c r="K28" s="7">
        <v>2.8999999999999998E-3</v>
      </c>
      <c r="L28" s="6">
        <v>-258644</v>
      </c>
      <c r="M28" s="7">
        <v>-9.3799999999999994E-2</v>
      </c>
      <c r="N28" s="43">
        <f t="shared" si="0"/>
        <v>-13.239999999999998</v>
      </c>
      <c r="O28" s="6">
        <v>2757323</v>
      </c>
      <c r="P28" s="5" t="s">
        <v>83</v>
      </c>
      <c r="Q28">
        <v>2012</v>
      </c>
    </row>
    <row r="29" spans="1:17" ht="15" thickBot="1" x14ac:dyDescent="0.35">
      <c r="A29" s="30" t="s">
        <v>213</v>
      </c>
      <c r="B29" s="6">
        <v>562949</v>
      </c>
      <c r="C29" s="7">
        <v>0.43790000000000001</v>
      </c>
      <c r="D29" s="6">
        <v>710746</v>
      </c>
      <c r="E29" s="7">
        <v>0.55289999999999995</v>
      </c>
      <c r="F29" s="6">
        <v>6676</v>
      </c>
      <c r="G29" s="7">
        <v>5.1999999999999998E-3</v>
      </c>
      <c r="H29" s="6">
        <v>1588</v>
      </c>
      <c r="I29" s="7">
        <v>1.1999999999999999E-3</v>
      </c>
      <c r="J29" s="6">
        <v>3625</v>
      </c>
      <c r="K29" s="7">
        <v>2.8E-3</v>
      </c>
      <c r="L29" s="6">
        <v>-147797</v>
      </c>
      <c r="M29" s="7">
        <v>-0.115</v>
      </c>
      <c r="N29" s="43">
        <f t="shared" si="0"/>
        <v>-15.360000000000001</v>
      </c>
      <c r="O29" s="6">
        <v>1285584</v>
      </c>
      <c r="P29" s="5" t="s">
        <v>80</v>
      </c>
      <c r="Q29">
        <v>2012</v>
      </c>
    </row>
    <row r="30" spans="1:17" ht="15" thickBot="1" x14ac:dyDescent="0.35">
      <c r="A30" s="30" t="s">
        <v>215</v>
      </c>
      <c r="B30" s="6">
        <v>201839</v>
      </c>
      <c r="C30" s="7">
        <v>0.41699999999999998</v>
      </c>
      <c r="D30" s="6">
        <v>267928</v>
      </c>
      <c r="E30" s="7">
        <v>0.55349999999999999</v>
      </c>
      <c r="F30" s="6">
        <v>14165</v>
      </c>
      <c r="G30" s="7">
        <v>2.93E-2</v>
      </c>
      <c r="H30" s="5"/>
      <c r="I30" s="5"/>
      <c r="J30" s="5">
        <v>116</v>
      </c>
      <c r="K30" s="7">
        <v>2.0000000000000001E-4</v>
      </c>
      <c r="L30" s="6">
        <v>-66089</v>
      </c>
      <c r="M30" s="7">
        <v>-0.13650000000000001</v>
      </c>
      <c r="N30" s="43">
        <f t="shared" si="0"/>
        <v>-17.510000000000002</v>
      </c>
      <c r="O30" s="6">
        <v>484048</v>
      </c>
      <c r="P30" s="5" t="s">
        <v>86</v>
      </c>
      <c r="Q30">
        <v>2012</v>
      </c>
    </row>
    <row r="31" spans="1:17" ht="15" thickBot="1" x14ac:dyDescent="0.35">
      <c r="A31" s="30" t="s">
        <v>221</v>
      </c>
      <c r="B31" s="6">
        <v>2178391</v>
      </c>
      <c r="C31" s="7">
        <v>0.48349999999999999</v>
      </c>
      <c r="D31" s="6">
        <v>2270395</v>
      </c>
      <c r="E31" s="7">
        <v>0.50390000000000001</v>
      </c>
      <c r="F31" s="6">
        <v>44515</v>
      </c>
      <c r="G31" s="7">
        <v>9.9000000000000008E-3</v>
      </c>
      <c r="H31" s="5"/>
      <c r="I31" s="5"/>
      <c r="J31" s="6">
        <v>12071</v>
      </c>
      <c r="K31" s="7">
        <v>2.7000000000000001E-3</v>
      </c>
      <c r="L31" s="6">
        <v>-92004</v>
      </c>
      <c r="M31" s="7">
        <v>-2.0400000000000001E-2</v>
      </c>
      <c r="N31" s="43">
        <f t="shared" si="0"/>
        <v>-5.9</v>
      </c>
      <c r="O31" s="6">
        <v>4505372</v>
      </c>
      <c r="P31" s="5" t="s">
        <v>113</v>
      </c>
      <c r="Q31">
        <v>2012</v>
      </c>
    </row>
    <row r="32" spans="1:17" ht="15" thickBot="1" x14ac:dyDescent="0.35">
      <c r="A32" s="30" t="s">
        <v>222</v>
      </c>
      <c r="B32" s="6">
        <v>124827</v>
      </c>
      <c r="C32" s="7">
        <v>0.38690000000000002</v>
      </c>
      <c r="D32" s="6">
        <v>188163</v>
      </c>
      <c r="E32" s="7">
        <v>0.58320000000000005</v>
      </c>
      <c r="F32" s="6">
        <v>5231</v>
      </c>
      <c r="G32" s="7">
        <v>1.6199999999999999E-2</v>
      </c>
      <c r="H32" s="6">
        <v>1361</v>
      </c>
      <c r="I32" s="7">
        <v>4.1999999999999997E-3</v>
      </c>
      <c r="J32" s="6">
        <v>3045</v>
      </c>
      <c r="K32" s="7">
        <v>9.4000000000000004E-3</v>
      </c>
      <c r="L32" s="6">
        <v>-63336</v>
      </c>
      <c r="M32" s="7">
        <v>-0.1963</v>
      </c>
      <c r="N32" s="43">
        <f t="shared" si="0"/>
        <v>-23.49</v>
      </c>
      <c r="O32" s="6">
        <v>322627</v>
      </c>
      <c r="P32" s="5" t="s">
        <v>116</v>
      </c>
      <c r="Q32">
        <v>2012</v>
      </c>
    </row>
    <row r="33" spans="1:17" ht="15" thickBot="1" x14ac:dyDescent="0.35">
      <c r="A33" s="30" t="s">
        <v>240</v>
      </c>
      <c r="B33" s="6">
        <v>302081</v>
      </c>
      <c r="C33" s="7">
        <v>0.38030000000000003</v>
      </c>
      <c r="D33" s="6">
        <v>475064</v>
      </c>
      <c r="E33" s="7">
        <v>0.59799999999999998</v>
      </c>
      <c r="F33" s="6">
        <v>11109</v>
      </c>
      <c r="G33" s="7">
        <v>1.4E-2</v>
      </c>
      <c r="H33" s="5"/>
      <c r="I33" s="5"/>
      <c r="J33" s="6">
        <v>6125</v>
      </c>
      <c r="K33" s="7">
        <v>7.7000000000000002E-3</v>
      </c>
      <c r="L33" s="6">
        <v>-172983</v>
      </c>
      <c r="M33" s="7">
        <v>-0.21779999999999999</v>
      </c>
      <c r="N33" s="43">
        <f t="shared" si="0"/>
        <v>-25.64</v>
      </c>
      <c r="O33" s="6">
        <v>794379</v>
      </c>
      <c r="P33" s="5" t="s">
        <v>189</v>
      </c>
      <c r="Q33">
        <v>2012</v>
      </c>
    </row>
    <row r="34" spans="1:17" ht="15" thickBot="1" x14ac:dyDescent="0.35">
      <c r="A34" s="31" t="s">
        <v>90</v>
      </c>
      <c r="B34" s="35">
        <v>108082</v>
      </c>
      <c r="C34" s="36">
        <v>0.4083</v>
      </c>
      <c r="D34" s="35">
        <v>152021</v>
      </c>
      <c r="E34" s="36">
        <v>0.57430000000000003</v>
      </c>
      <c r="F34" s="35">
        <v>3847</v>
      </c>
      <c r="G34" s="36">
        <v>1.4500000000000001E-2</v>
      </c>
      <c r="H34" s="37">
        <v>0</v>
      </c>
      <c r="I34" s="37">
        <v>0</v>
      </c>
      <c r="J34" s="12">
        <f>O34-H34-F34-D34-B34</f>
        <v>762</v>
      </c>
      <c r="K34" s="13">
        <f>J34/O34</f>
        <v>2.8786001390190092E-3</v>
      </c>
      <c r="L34" s="12">
        <f t="shared" ref="L34:M36" si="1">D34-B34</f>
        <v>43939</v>
      </c>
      <c r="M34" s="13">
        <f t="shared" si="1"/>
        <v>0.16600000000000004</v>
      </c>
      <c r="N34" s="43">
        <f t="shared" si="0"/>
        <v>12.740000000000004</v>
      </c>
      <c r="O34" s="35">
        <v>264712</v>
      </c>
      <c r="P34" s="5" t="s">
        <v>92</v>
      </c>
      <c r="Q34">
        <v>2012</v>
      </c>
    </row>
    <row r="35" spans="1:17" ht="15" thickBot="1" x14ac:dyDescent="0.35">
      <c r="A35" s="31" t="s">
        <v>93</v>
      </c>
      <c r="B35" s="35">
        <v>121889</v>
      </c>
      <c r="C35" s="36">
        <v>0.45700000000000002</v>
      </c>
      <c r="D35" s="35">
        <v>140976</v>
      </c>
      <c r="E35" s="36">
        <v>0.52849999999999997</v>
      </c>
      <c r="F35" s="35">
        <v>3393</v>
      </c>
      <c r="G35" s="36">
        <v>1.2699999999999999E-2</v>
      </c>
      <c r="H35" s="37">
        <v>0</v>
      </c>
      <c r="I35" s="37">
        <v>0</v>
      </c>
      <c r="J35" s="12">
        <f>O35-H35-F35-D35-B35</f>
        <v>469</v>
      </c>
      <c r="K35" s="13">
        <f>J35/O35</f>
        <v>1.7583521728208992E-3</v>
      </c>
      <c r="L35" s="12">
        <f t="shared" si="1"/>
        <v>19087</v>
      </c>
      <c r="M35" s="13">
        <f t="shared" si="1"/>
        <v>7.1499999999999952E-2</v>
      </c>
      <c r="N35" s="43">
        <f t="shared" si="0"/>
        <v>3.2899999999999952</v>
      </c>
      <c r="O35" s="35">
        <v>266727</v>
      </c>
      <c r="P35" s="5" t="s">
        <v>94</v>
      </c>
      <c r="Q35">
        <v>2012</v>
      </c>
    </row>
    <row r="36" spans="1:17" ht="15" thickBot="1" x14ac:dyDescent="0.35">
      <c r="A36" s="31" t="s">
        <v>95</v>
      </c>
      <c r="B36" s="35">
        <v>72110</v>
      </c>
      <c r="C36" s="36">
        <v>0.2782</v>
      </c>
      <c r="D36" s="35">
        <v>182067</v>
      </c>
      <c r="E36" s="36">
        <v>0.70240000000000002</v>
      </c>
      <c r="F36" s="35">
        <v>3869</v>
      </c>
      <c r="G36" s="36">
        <v>1.49E-2</v>
      </c>
      <c r="H36" s="37">
        <v>0</v>
      </c>
      <c r="I36" s="37">
        <v>0</v>
      </c>
      <c r="J36" s="12">
        <f>O36-H36-F36-D36-B36</f>
        <v>1177</v>
      </c>
      <c r="K36" s="13">
        <f>J36/O36</f>
        <v>4.5404921631182421E-3</v>
      </c>
      <c r="L36" s="12">
        <f t="shared" si="1"/>
        <v>109957</v>
      </c>
      <c r="M36" s="13">
        <f t="shared" si="1"/>
        <v>0.42420000000000002</v>
      </c>
      <c r="N36" s="43">
        <f t="shared" si="0"/>
        <v>38.56</v>
      </c>
      <c r="O36" s="35">
        <v>259223</v>
      </c>
      <c r="P36" s="5" t="s">
        <v>96</v>
      </c>
      <c r="Q36">
        <v>2012</v>
      </c>
    </row>
    <row r="37" spans="1:17" ht="15" thickBot="1" x14ac:dyDescent="0.35">
      <c r="A37" s="31" t="s">
        <v>217</v>
      </c>
      <c r="B37" s="12">
        <v>369561</v>
      </c>
      <c r="C37" s="13">
        <v>0.51980000000000004</v>
      </c>
      <c r="D37" s="12">
        <v>329918</v>
      </c>
      <c r="E37" s="13">
        <v>0.46400000000000002</v>
      </c>
      <c r="F37" s="12">
        <v>8212</v>
      </c>
      <c r="G37" s="13">
        <v>1.1599999999999999E-2</v>
      </c>
      <c r="H37" s="11">
        <v>324</v>
      </c>
      <c r="I37" s="13">
        <v>5.0000000000000001E-4</v>
      </c>
      <c r="J37" s="12">
        <v>2957</v>
      </c>
      <c r="K37" s="13">
        <v>4.1999999999999997E-3</v>
      </c>
      <c r="L37" s="12">
        <v>39643</v>
      </c>
      <c r="M37" s="13">
        <v>5.5800000000000002E-2</v>
      </c>
      <c r="N37" s="43">
        <f t="shared" si="0"/>
        <v>1.72</v>
      </c>
      <c r="O37" s="12">
        <v>710972</v>
      </c>
      <c r="P37" s="11" t="s">
        <v>101</v>
      </c>
      <c r="Q37">
        <v>2012</v>
      </c>
    </row>
    <row r="38" spans="1:17" ht="15" thickBot="1" x14ac:dyDescent="0.35">
      <c r="A38" s="31" t="s">
        <v>218</v>
      </c>
      <c r="B38" s="12">
        <v>2125101</v>
      </c>
      <c r="C38" s="13">
        <v>0.58379999999999999</v>
      </c>
      <c r="D38" s="12">
        <v>1477568</v>
      </c>
      <c r="E38" s="13">
        <v>0.40589999999999998</v>
      </c>
      <c r="F38" s="12">
        <v>21045</v>
      </c>
      <c r="G38" s="13">
        <v>5.7999999999999996E-3</v>
      </c>
      <c r="H38" s="12">
        <v>9888</v>
      </c>
      <c r="I38" s="13">
        <v>2.7000000000000001E-3</v>
      </c>
      <c r="J38" s="12">
        <v>6690</v>
      </c>
      <c r="K38" s="13">
        <v>1.8E-3</v>
      </c>
      <c r="L38" s="12">
        <v>647533</v>
      </c>
      <c r="M38" s="13">
        <v>0.17810000000000001</v>
      </c>
      <c r="N38" s="43">
        <f t="shared" si="0"/>
        <v>13.950000000000001</v>
      </c>
      <c r="O38" s="12">
        <v>3640292</v>
      </c>
      <c r="P38" s="11" t="s">
        <v>104</v>
      </c>
      <c r="Q38">
        <v>2012</v>
      </c>
    </row>
    <row r="39" spans="1:17" ht="15" thickBot="1" x14ac:dyDescent="0.35">
      <c r="A39" s="31" t="s">
        <v>219</v>
      </c>
      <c r="B39" s="12">
        <v>415335</v>
      </c>
      <c r="C39" s="13">
        <v>0.52990000000000004</v>
      </c>
      <c r="D39" s="12">
        <v>335788</v>
      </c>
      <c r="E39" s="13">
        <v>0.4284</v>
      </c>
      <c r="F39" s="12">
        <v>27788</v>
      </c>
      <c r="G39" s="13">
        <v>3.5499999999999997E-2</v>
      </c>
      <c r="H39" s="12">
        <v>2691</v>
      </c>
      <c r="I39" s="13">
        <v>3.3999999999999998E-3</v>
      </c>
      <c r="J39" s="12">
        <v>2156</v>
      </c>
      <c r="K39" s="13">
        <v>2.8E-3</v>
      </c>
      <c r="L39" s="12">
        <v>79547</v>
      </c>
      <c r="M39" s="13">
        <v>0.10150000000000001</v>
      </c>
      <c r="N39" s="43">
        <f t="shared" si="0"/>
        <v>6.2900000000000009</v>
      </c>
      <c r="O39" s="12">
        <v>783758</v>
      </c>
      <c r="P39" s="11" t="s">
        <v>107</v>
      </c>
      <c r="Q39">
        <v>2012</v>
      </c>
    </row>
    <row r="40" spans="1:17" ht="15" thickBot="1" x14ac:dyDescent="0.35">
      <c r="A40" s="31" t="s">
        <v>216</v>
      </c>
      <c r="B40" s="12">
        <v>531373</v>
      </c>
      <c r="C40" s="13">
        <v>0.52359999999999995</v>
      </c>
      <c r="D40" s="12">
        <v>463567</v>
      </c>
      <c r="E40" s="13">
        <v>0.45679999999999998</v>
      </c>
      <c r="F40" s="12">
        <v>10968</v>
      </c>
      <c r="G40" s="13">
        <v>1.0800000000000001E-2</v>
      </c>
      <c r="H40" s="11">
        <v>0</v>
      </c>
      <c r="I40" s="11">
        <v>0</v>
      </c>
      <c r="J40" s="12">
        <v>9010</v>
      </c>
      <c r="K40" s="13">
        <v>8.8999999999999999E-3</v>
      </c>
      <c r="L40" s="12">
        <v>67806</v>
      </c>
      <c r="M40" s="13">
        <v>6.6799999999999998E-2</v>
      </c>
      <c r="N40" s="43">
        <f t="shared" si="0"/>
        <v>2.8199999999999994</v>
      </c>
      <c r="O40" s="12">
        <v>1014918</v>
      </c>
      <c r="P40" s="11" t="s">
        <v>98</v>
      </c>
      <c r="Q40">
        <v>2012</v>
      </c>
    </row>
    <row r="41" spans="1:17" ht="15" thickBot="1" x14ac:dyDescent="0.35">
      <c r="A41" s="31" t="s">
        <v>220</v>
      </c>
      <c r="B41" s="12">
        <v>4485741</v>
      </c>
      <c r="C41" s="13">
        <v>0.63349999999999995</v>
      </c>
      <c r="D41" s="12">
        <v>2490431</v>
      </c>
      <c r="E41" s="13">
        <v>0.35170000000000001</v>
      </c>
      <c r="F41" s="12">
        <v>47256</v>
      </c>
      <c r="G41" s="13">
        <v>6.7000000000000002E-3</v>
      </c>
      <c r="H41" s="12">
        <v>39982</v>
      </c>
      <c r="I41" s="13">
        <v>5.5999999999999999E-3</v>
      </c>
      <c r="J41" s="12">
        <v>17749</v>
      </c>
      <c r="K41" s="13">
        <v>2.5000000000000001E-3</v>
      </c>
      <c r="L41" s="12">
        <v>1995310</v>
      </c>
      <c r="M41" s="13">
        <v>0.28179999999999999</v>
      </c>
      <c r="N41" s="43">
        <f t="shared" si="0"/>
        <v>24.32</v>
      </c>
      <c r="O41" s="12">
        <v>7081159</v>
      </c>
      <c r="P41" s="11" t="s">
        <v>110</v>
      </c>
      <c r="Q41">
        <v>2012</v>
      </c>
    </row>
    <row r="42" spans="1:17" ht="15" thickBot="1" x14ac:dyDescent="0.35">
      <c r="A42" s="31" t="s">
        <v>223</v>
      </c>
      <c r="B42" s="12">
        <v>2827709</v>
      </c>
      <c r="C42" s="13">
        <v>0.50670000000000004</v>
      </c>
      <c r="D42" s="12">
        <v>2661437</v>
      </c>
      <c r="E42" s="13">
        <v>0.47689999999999999</v>
      </c>
      <c r="F42" s="12">
        <v>49493</v>
      </c>
      <c r="G42" s="13">
        <v>8.8999999999999999E-3</v>
      </c>
      <c r="H42" s="12">
        <v>18573</v>
      </c>
      <c r="I42" s="13">
        <v>3.3E-3</v>
      </c>
      <c r="J42" s="12">
        <v>23635</v>
      </c>
      <c r="K42" s="13">
        <v>4.1999999999999997E-3</v>
      </c>
      <c r="L42" s="12">
        <v>166272</v>
      </c>
      <c r="M42" s="13">
        <v>2.98E-2</v>
      </c>
      <c r="N42" s="43">
        <f t="shared" si="0"/>
        <v>-0.88000000000000023</v>
      </c>
      <c r="O42" s="12">
        <v>5580847</v>
      </c>
      <c r="P42" s="11" t="s">
        <v>119</v>
      </c>
      <c r="Q42">
        <v>2012</v>
      </c>
    </row>
    <row r="43" spans="1:17" ht="15" thickBot="1" x14ac:dyDescent="0.35">
      <c r="A43" s="30" t="s">
        <v>224</v>
      </c>
      <c r="B43" s="6">
        <v>443547</v>
      </c>
      <c r="C43" s="7">
        <v>0.33229999999999998</v>
      </c>
      <c r="D43" s="6">
        <v>891325</v>
      </c>
      <c r="E43" s="7">
        <v>0.66769999999999996</v>
      </c>
      <c r="F43" s="5"/>
      <c r="G43" s="5"/>
      <c r="H43" s="5"/>
      <c r="I43" s="5"/>
      <c r="J43" s="5"/>
      <c r="K43" s="5"/>
      <c r="L43" s="6">
        <v>-447778</v>
      </c>
      <c r="M43" s="7">
        <v>-0.33539999999999998</v>
      </c>
      <c r="N43" s="43">
        <f t="shared" si="0"/>
        <v>-37.4</v>
      </c>
      <c r="O43" s="6">
        <v>1334872</v>
      </c>
      <c r="P43" s="5" t="s">
        <v>123</v>
      </c>
      <c r="Q43">
        <v>2012</v>
      </c>
    </row>
    <row r="44" spans="1:17" ht="15" thickBot="1" x14ac:dyDescent="0.35">
      <c r="A44" s="31" t="s">
        <v>225</v>
      </c>
      <c r="B44" s="12">
        <v>970488</v>
      </c>
      <c r="C44" s="13">
        <v>0.54239999999999999</v>
      </c>
      <c r="D44" s="12">
        <v>754175</v>
      </c>
      <c r="E44" s="13">
        <v>0.42149999999999999</v>
      </c>
      <c r="F44" s="12">
        <v>24089</v>
      </c>
      <c r="G44" s="13">
        <v>1.35E-2</v>
      </c>
      <c r="H44" s="12">
        <v>19427</v>
      </c>
      <c r="I44" s="13">
        <v>1.09E-2</v>
      </c>
      <c r="J44" s="12">
        <v>21091</v>
      </c>
      <c r="K44" s="13">
        <v>1.18E-2</v>
      </c>
      <c r="L44" s="12">
        <v>216313</v>
      </c>
      <c r="M44" s="13">
        <v>0.12089999999999999</v>
      </c>
      <c r="N44" s="43">
        <f t="shared" si="0"/>
        <v>8.2299999999999986</v>
      </c>
      <c r="O44" s="12">
        <v>1789270</v>
      </c>
      <c r="P44" s="11" t="s">
        <v>126</v>
      </c>
      <c r="Q44">
        <v>2012</v>
      </c>
    </row>
    <row r="45" spans="1:17" ht="15" thickBot="1" x14ac:dyDescent="0.35">
      <c r="A45" s="31" t="s">
        <v>226</v>
      </c>
      <c r="B45" s="12">
        <v>2990274</v>
      </c>
      <c r="C45" s="13">
        <v>0.51970000000000005</v>
      </c>
      <c r="D45" s="12">
        <v>2680434</v>
      </c>
      <c r="E45" s="13">
        <v>0.46589999999999998</v>
      </c>
      <c r="F45" s="12">
        <v>49991</v>
      </c>
      <c r="G45" s="13">
        <v>8.6999999999999994E-3</v>
      </c>
      <c r="H45" s="12">
        <v>21341</v>
      </c>
      <c r="I45" s="13">
        <v>3.7000000000000002E-3</v>
      </c>
      <c r="J45" s="12">
        <v>11630</v>
      </c>
      <c r="K45" s="13">
        <v>2E-3</v>
      </c>
      <c r="L45" s="12">
        <v>309840</v>
      </c>
      <c r="M45" s="13">
        <v>5.3900000000000003E-2</v>
      </c>
      <c r="N45" s="43">
        <f t="shared" si="0"/>
        <v>1.53</v>
      </c>
      <c r="O45" s="12">
        <v>5753670</v>
      </c>
      <c r="P45" s="11" t="s">
        <v>129</v>
      </c>
      <c r="Q45">
        <v>2012</v>
      </c>
    </row>
    <row r="46" spans="1:17" ht="15" thickBot="1" x14ac:dyDescent="0.35">
      <c r="A46" s="31" t="s">
        <v>227</v>
      </c>
      <c r="B46" s="12">
        <v>279677</v>
      </c>
      <c r="C46" s="13">
        <v>0.627</v>
      </c>
      <c r="D46" s="12">
        <v>157204</v>
      </c>
      <c r="E46" s="13">
        <v>0.35239999999999999</v>
      </c>
      <c r="F46" s="12">
        <v>4388</v>
      </c>
      <c r="G46" s="13">
        <v>9.7999999999999997E-3</v>
      </c>
      <c r="H46" s="12">
        <v>2421</v>
      </c>
      <c r="I46" s="13">
        <v>5.4000000000000003E-3</v>
      </c>
      <c r="J46" s="12">
        <v>2359</v>
      </c>
      <c r="K46" s="13">
        <v>5.3E-3</v>
      </c>
      <c r="L46" s="12">
        <v>122473</v>
      </c>
      <c r="M46" s="13">
        <v>0.27460000000000001</v>
      </c>
      <c r="N46" s="43">
        <f t="shared" si="0"/>
        <v>23.6</v>
      </c>
      <c r="O46" s="12">
        <v>446049</v>
      </c>
      <c r="P46" s="11" t="s">
        <v>132</v>
      </c>
      <c r="Q46">
        <v>2012</v>
      </c>
    </row>
    <row r="47" spans="1:17" ht="15" thickBot="1" x14ac:dyDescent="0.35">
      <c r="A47" s="30" t="s">
        <v>228</v>
      </c>
      <c r="B47" s="6">
        <v>865941</v>
      </c>
      <c r="C47" s="7">
        <v>0.44090000000000001</v>
      </c>
      <c r="D47" s="6">
        <v>1071645</v>
      </c>
      <c r="E47" s="7">
        <v>0.54559999999999997</v>
      </c>
      <c r="F47" s="6">
        <v>16321</v>
      </c>
      <c r="G47" s="7">
        <v>8.3000000000000001E-3</v>
      </c>
      <c r="H47" s="6">
        <v>5446</v>
      </c>
      <c r="I47" s="7">
        <v>2.8E-3</v>
      </c>
      <c r="J47" s="6">
        <v>4765</v>
      </c>
      <c r="K47" s="7">
        <v>2.3999999999999998E-3</v>
      </c>
      <c r="L47" s="6">
        <v>-205704</v>
      </c>
      <c r="M47" s="7">
        <v>-0.1047</v>
      </c>
      <c r="N47" s="43">
        <f t="shared" si="0"/>
        <v>-14.330000000000002</v>
      </c>
      <c r="O47" s="6">
        <v>1964118</v>
      </c>
      <c r="P47" s="5" t="s">
        <v>135</v>
      </c>
      <c r="Q47">
        <v>2012</v>
      </c>
    </row>
    <row r="48" spans="1:17" ht="15" thickBot="1" x14ac:dyDescent="0.35">
      <c r="A48" s="30" t="s">
        <v>229</v>
      </c>
      <c r="B48" s="6">
        <v>145039</v>
      </c>
      <c r="C48" s="7">
        <v>0.3987</v>
      </c>
      <c r="D48" s="6">
        <v>210610</v>
      </c>
      <c r="E48" s="7">
        <v>0.57889999999999997</v>
      </c>
      <c r="F48" s="6">
        <v>5795</v>
      </c>
      <c r="G48" s="7">
        <v>1.5900000000000001E-2</v>
      </c>
      <c r="H48" s="5"/>
      <c r="I48" s="5"/>
      <c r="J48" s="6">
        <v>2371</v>
      </c>
      <c r="K48" s="7">
        <v>6.4999999999999997E-3</v>
      </c>
      <c r="L48" s="6">
        <v>-65571</v>
      </c>
      <c r="M48" s="7">
        <v>-0.1802</v>
      </c>
      <c r="N48" s="43">
        <f t="shared" si="0"/>
        <v>-21.88</v>
      </c>
      <c r="O48" s="6">
        <v>363815</v>
      </c>
      <c r="P48" s="5" t="s">
        <v>138</v>
      </c>
      <c r="Q48">
        <v>2012</v>
      </c>
    </row>
    <row r="49" spans="1:17" ht="15" thickBot="1" x14ac:dyDescent="0.35">
      <c r="A49" s="30" t="s">
        <v>230</v>
      </c>
      <c r="B49" s="6">
        <v>960709</v>
      </c>
      <c r="C49" s="7">
        <v>0.39079999999999998</v>
      </c>
      <c r="D49" s="6">
        <v>1462330</v>
      </c>
      <c r="E49" s="7">
        <v>0.5948</v>
      </c>
      <c r="F49" s="6">
        <v>18623</v>
      </c>
      <c r="G49" s="7">
        <v>7.6E-3</v>
      </c>
      <c r="H49" s="6">
        <v>6515</v>
      </c>
      <c r="I49" s="7">
        <v>2.5999999999999999E-3</v>
      </c>
      <c r="J49" s="6">
        <v>10400</v>
      </c>
      <c r="K49" s="7">
        <v>4.1999999999999997E-3</v>
      </c>
      <c r="L49" s="6">
        <v>-501621</v>
      </c>
      <c r="M49" s="7">
        <v>-0.20399999999999999</v>
      </c>
      <c r="N49" s="43">
        <f t="shared" si="0"/>
        <v>-24.259999999999998</v>
      </c>
      <c r="O49" s="6">
        <v>2458577</v>
      </c>
      <c r="P49" s="5" t="s">
        <v>141</v>
      </c>
      <c r="Q49">
        <v>2012</v>
      </c>
    </row>
    <row r="50" spans="1:17" ht="15" thickBot="1" x14ac:dyDescent="0.35">
      <c r="A50" s="30" t="s">
        <v>231</v>
      </c>
      <c r="B50" s="6">
        <v>3308124</v>
      </c>
      <c r="C50" s="7">
        <v>0.4138</v>
      </c>
      <c r="D50" s="6">
        <v>4569843</v>
      </c>
      <c r="E50" s="7">
        <v>0.57169999999999999</v>
      </c>
      <c r="F50" s="6">
        <v>88580</v>
      </c>
      <c r="G50" s="7">
        <v>1.11E-2</v>
      </c>
      <c r="H50" s="6">
        <v>24657</v>
      </c>
      <c r="I50" s="7">
        <v>3.0999999999999999E-3</v>
      </c>
      <c r="J50" s="6">
        <v>2647</v>
      </c>
      <c r="K50" s="7">
        <v>2.9999999999999997E-4</v>
      </c>
      <c r="L50" s="6">
        <v>-1261719</v>
      </c>
      <c r="M50" s="7">
        <v>-0.1578</v>
      </c>
      <c r="N50" s="43">
        <f t="shared" si="0"/>
        <v>-19.64</v>
      </c>
      <c r="O50" s="6">
        <v>7993851</v>
      </c>
      <c r="P50" s="5" t="s">
        <v>144</v>
      </c>
      <c r="Q50">
        <v>2012</v>
      </c>
    </row>
    <row r="51" spans="1:17" ht="15" thickBot="1" x14ac:dyDescent="0.35">
      <c r="A51" s="30" t="s">
        <v>232</v>
      </c>
      <c r="B51" s="6">
        <v>251813</v>
      </c>
      <c r="C51" s="7">
        <v>0.2475</v>
      </c>
      <c r="D51" s="6">
        <v>740600</v>
      </c>
      <c r="E51" s="7">
        <v>0.72789999999999999</v>
      </c>
      <c r="F51" s="6">
        <v>12572</v>
      </c>
      <c r="G51" s="7">
        <v>1.24E-2</v>
      </c>
      <c r="H51" s="6">
        <v>3817</v>
      </c>
      <c r="I51" s="7">
        <v>3.8E-3</v>
      </c>
      <c r="J51" s="6">
        <v>8638</v>
      </c>
      <c r="K51" s="7">
        <v>8.5000000000000006E-3</v>
      </c>
      <c r="L51" s="6">
        <v>-488787</v>
      </c>
      <c r="M51" s="7">
        <v>-0.48039999999999999</v>
      </c>
      <c r="N51" s="43">
        <f t="shared" si="0"/>
        <v>-51.9</v>
      </c>
      <c r="O51" s="6">
        <v>1017440</v>
      </c>
      <c r="P51" s="5" t="s">
        <v>147</v>
      </c>
      <c r="Q51">
        <v>2012</v>
      </c>
    </row>
    <row r="52" spans="1:17" ht="15" thickBot="1" x14ac:dyDescent="0.35">
      <c r="A52" s="31" t="s">
        <v>234</v>
      </c>
      <c r="B52" s="12">
        <v>1971820</v>
      </c>
      <c r="C52" s="13">
        <v>0.51160000000000005</v>
      </c>
      <c r="D52" s="12">
        <v>1822522</v>
      </c>
      <c r="E52" s="13">
        <v>0.4728</v>
      </c>
      <c r="F52" s="12">
        <v>31216</v>
      </c>
      <c r="G52" s="13">
        <v>8.0999999999999996E-3</v>
      </c>
      <c r="H52" s="12">
        <v>8627</v>
      </c>
      <c r="I52" s="13">
        <v>2.2000000000000001E-3</v>
      </c>
      <c r="J52" s="12">
        <v>20304</v>
      </c>
      <c r="K52" s="13">
        <v>5.3E-3</v>
      </c>
      <c r="L52" s="12">
        <v>149298</v>
      </c>
      <c r="M52" s="13">
        <v>3.8699999999999998E-2</v>
      </c>
      <c r="N52" s="43">
        <f t="shared" si="0"/>
        <v>9.9999999999995925E-3</v>
      </c>
      <c r="O52" s="12">
        <v>3854489</v>
      </c>
      <c r="P52" s="11" t="s">
        <v>153</v>
      </c>
      <c r="Q52">
        <v>2012</v>
      </c>
    </row>
    <row r="53" spans="1:17" ht="15" thickBot="1" x14ac:dyDescent="0.35">
      <c r="A53" s="31" t="s">
        <v>233</v>
      </c>
      <c r="B53" s="12">
        <v>199239</v>
      </c>
      <c r="C53" s="13">
        <v>0.66569999999999996</v>
      </c>
      <c r="D53" s="12">
        <v>92698</v>
      </c>
      <c r="E53" s="13">
        <v>0.30969999999999998</v>
      </c>
      <c r="F53" s="12">
        <v>3487</v>
      </c>
      <c r="G53" s="13">
        <v>1.17E-2</v>
      </c>
      <c r="H53" s="11">
        <v>594</v>
      </c>
      <c r="I53" s="13">
        <v>2E-3</v>
      </c>
      <c r="J53" s="12">
        <v>3272</v>
      </c>
      <c r="K53" s="13">
        <v>1.09E-2</v>
      </c>
      <c r="L53" s="12">
        <v>106541</v>
      </c>
      <c r="M53" s="13">
        <v>0.35599999999999998</v>
      </c>
      <c r="N53" s="43">
        <f t="shared" si="0"/>
        <v>31.739999999999995</v>
      </c>
      <c r="O53" s="12">
        <v>299290</v>
      </c>
      <c r="P53" s="11" t="s">
        <v>150</v>
      </c>
      <c r="Q53">
        <v>2012</v>
      </c>
    </row>
    <row r="54" spans="1:17" ht="15" thickBot="1" x14ac:dyDescent="0.35">
      <c r="A54" s="31" t="s">
        <v>235</v>
      </c>
      <c r="B54" s="12">
        <v>1755396</v>
      </c>
      <c r="C54" s="13">
        <v>0.56159999999999999</v>
      </c>
      <c r="D54" s="12">
        <v>1290670</v>
      </c>
      <c r="E54" s="13">
        <v>0.41289999999999999</v>
      </c>
      <c r="F54" s="12">
        <v>42202</v>
      </c>
      <c r="G54" s="13">
        <v>1.35E-2</v>
      </c>
      <c r="H54" s="12">
        <v>20928</v>
      </c>
      <c r="I54" s="13">
        <v>6.7000000000000002E-3</v>
      </c>
      <c r="J54" s="12">
        <v>16320</v>
      </c>
      <c r="K54" s="13">
        <v>5.1999999999999998E-3</v>
      </c>
      <c r="L54" s="12">
        <v>464726</v>
      </c>
      <c r="M54" s="13">
        <v>0.1487</v>
      </c>
      <c r="N54" s="43">
        <f t="shared" si="0"/>
        <v>11.01</v>
      </c>
      <c r="O54" s="12">
        <v>3125516</v>
      </c>
      <c r="P54" s="11" t="s">
        <v>156</v>
      </c>
      <c r="Q54">
        <v>2012</v>
      </c>
    </row>
    <row r="55" spans="1:17" ht="15" thickBot="1" x14ac:dyDescent="0.35">
      <c r="A55" s="31" t="s">
        <v>237</v>
      </c>
      <c r="B55" s="12">
        <v>1620985</v>
      </c>
      <c r="C55" s="13">
        <v>0.52829999999999999</v>
      </c>
      <c r="D55" s="12">
        <v>1407966</v>
      </c>
      <c r="E55" s="13">
        <v>0.45889999999999997</v>
      </c>
      <c r="F55" s="12">
        <v>20439</v>
      </c>
      <c r="G55" s="13">
        <v>6.7000000000000002E-3</v>
      </c>
      <c r="H55" s="12">
        <v>7665</v>
      </c>
      <c r="I55" s="13">
        <v>2.5000000000000001E-3</v>
      </c>
      <c r="J55" s="12">
        <v>11379</v>
      </c>
      <c r="K55" s="13">
        <v>3.7000000000000002E-3</v>
      </c>
      <c r="L55" s="12">
        <v>213019</v>
      </c>
      <c r="M55" s="13">
        <v>6.9400000000000003E-2</v>
      </c>
      <c r="N55" s="43">
        <f t="shared" si="0"/>
        <v>3.08</v>
      </c>
      <c r="O55" s="12">
        <v>3068434</v>
      </c>
      <c r="P55" s="11" t="s">
        <v>162</v>
      </c>
      <c r="Q55">
        <v>2012</v>
      </c>
    </row>
    <row r="56" spans="1:17" ht="15" thickBot="1" x14ac:dyDescent="0.35">
      <c r="A56" s="30" t="s">
        <v>236</v>
      </c>
      <c r="B56" s="6">
        <v>238269</v>
      </c>
      <c r="C56" s="7">
        <v>0.35539999999999999</v>
      </c>
      <c r="D56" s="6">
        <v>417655</v>
      </c>
      <c r="E56" s="7">
        <v>0.623</v>
      </c>
      <c r="F56" s="6">
        <v>6302</v>
      </c>
      <c r="G56" s="7">
        <v>9.4000000000000004E-3</v>
      </c>
      <c r="H56" s="6">
        <v>4406</v>
      </c>
      <c r="I56" s="7">
        <v>6.6E-3</v>
      </c>
      <c r="J56" s="6">
        <v>3806</v>
      </c>
      <c r="K56" s="7">
        <v>5.7000000000000002E-3</v>
      </c>
      <c r="L56" s="6">
        <v>-179386</v>
      </c>
      <c r="M56" s="7">
        <v>-0.2676</v>
      </c>
      <c r="N56" s="43">
        <f t="shared" si="0"/>
        <v>-30.620000000000005</v>
      </c>
      <c r="O56" s="6">
        <v>670438</v>
      </c>
      <c r="P56" s="5" t="s">
        <v>159</v>
      </c>
      <c r="Q56">
        <v>2012</v>
      </c>
    </row>
    <row r="57" spans="1:17" ht="15" thickBot="1" x14ac:dyDescent="0.35">
      <c r="A57" s="30" t="s">
        <v>238</v>
      </c>
      <c r="B57" s="6">
        <v>69286</v>
      </c>
      <c r="C57" s="7">
        <v>0.2782</v>
      </c>
      <c r="D57" s="6">
        <v>170962</v>
      </c>
      <c r="E57" s="7">
        <v>0.68640000000000001</v>
      </c>
      <c r="F57" s="6">
        <v>5326</v>
      </c>
      <c r="G57" s="7">
        <v>2.1399999999999999E-2</v>
      </c>
      <c r="H57" s="5"/>
      <c r="I57" s="5"/>
      <c r="J57" s="6">
        <v>3487</v>
      </c>
      <c r="K57" s="7">
        <v>1.4E-2</v>
      </c>
      <c r="L57" s="6">
        <v>-101676</v>
      </c>
      <c r="M57" s="7">
        <v>-0.40820000000000001</v>
      </c>
      <c r="N57" s="43">
        <f t="shared" si="0"/>
        <v>-44.68</v>
      </c>
      <c r="O57" s="6">
        <v>249061</v>
      </c>
      <c r="P57" s="5" t="s">
        <v>165</v>
      </c>
      <c r="Q57">
        <v>2012</v>
      </c>
    </row>
    <row r="58" spans="1:17" ht="15" thickBot="1" x14ac:dyDescent="0.35">
      <c r="A58" s="22" t="s">
        <v>239</v>
      </c>
      <c r="B58" s="23">
        <v>65915795</v>
      </c>
      <c r="C58" s="24">
        <v>0.51060000000000005</v>
      </c>
      <c r="D58" s="23">
        <v>60933504</v>
      </c>
      <c r="E58" s="24">
        <v>0.47199999999999998</v>
      </c>
      <c r="F58" s="23">
        <v>1275971</v>
      </c>
      <c r="G58" s="24">
        <v>9.9000000000000008E-3</v>
      </c>
      <c r="H58" s="23">
        <v>469627</v>
      </c>
      <c r="I58" s="24">
        <v>3.5999999999999999E-3</v>
      </c>
      <c r="J58" s="23">
        <v>490510</v>
      </c>
      <c r="K58" s="24">
        <v>3.8E-3</v>
      </c>
      <c r="L58" s="23">
        <v>4982291</v>
      </c>
      <c r="M58" s="24">
        <v>3.8600000000000002E-2</v>
      </c>
      <c r="N58" s="46">
        <v>0</v>
      </c>
      <c r="O58" s="23">
        <v>129085410</v>
      </c>
      <c r="P58" s="22" t="s">
        <v>168</v>
      </c>
      <c r="Q58">
        <v>2012</v>
      </c>
    </row>
  </sheetData>
  <sortState xmlns:xlrd2="http://schemas.microsoft.com/office/spreadsheetml/2017/richdata2" ref="A2:P57">
    <sortCondition ref="P2:P57"/>
  </sortState>
  <hyperlinks>
    <hyperlink ref="A24" r:id="rId1" tooltip="Maine's 1st congressional district" display="https://en.wikipedia.org/wiki/Maine%27s_1st_congressional_district" xr:uid="{82FEAC6D-9F4D-4EFF-A054-49607E16206E}"/>
    <hyperlink ref="A25" r:id="rId2" tooltip="Maine's 1st congressional district" display="https://en.wikipedia.org/wiki/Maine%27s_1st_congressional_district" xr:uid="{4D9BE773-940B-4270-ABE7-91F50DC860F6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4F5A-BDF2-483B-9645-F82E2D73E8AC}">
  <dimension ref="A1:V58"/>
  <sheetViews>
    <sheetView topLeftCell="A17" workbookViewId="0">
      <selection activeCell="U34" sqref="U34:U36"/>
    </sheetView>
  </sheetViews>
  <sheetFormatPr defaultRowHeight="14.4" x14ac:dyDescent="0.3"/>
  <cols>
    <col min="1" max="1" width="16" customWidth="1"/>
  </cols>
  <sheetData>
    <row r="1" spans="1:22" ht="21" thickBot="1" x14ac:dyDescent="0.35">
      <c r="A1" s="2" t="s">
        <v>185</v>
      </c>
      <c r="B1" s="2" t="s">
        <v>256</v>
      </c>
      <c r="C1" s="2" t="s">
        <v>242</v>
      </c>
      <c r="D1" s="2" t="s">
        <v>243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  <c r="L1" s="2" t="s">
        <v>253</v>
      </c>
      <c r="M1" s="2" t="s">
        <v>254</v>
      </c>
      <c r="N1" s="2" t="s">
        <v>255</v>
      </c>
      <c r="O1" s="2" t="s">
        <v>180</v>
      </c>
      <c r="P1" s="2" t="s">
        <v>181</v>
      </c>
      <c r="Q1" s="2" t="s">
        <v>182</v>
      </c>
      <c r="R1" s="2" t="s">
        <v>183</v>
      </c>
      <c r="S1" s="2" t="s">
        <v>169</v>
      </c>
      <c r="T1" s="2" t="s">
        <v>184</v>
      </c>
      <c r="U1" s="3" t="s">
        <v>259</v>
      </c>
      <c r="V1" s="45" t="s">
        <v>264</v>
      </c>
    </row>
    <row r="2" spans="1:22" ht="15" thickBot="1" x14ac:dyDescent="0.35">
      <c r="A2" s="4" t="s">
        <v>5</v>
      </c>
      <c r="B2" s="5">
        <v>3</v>
      </c>
      <c r="C2" s="6">
        <v>123594</v>
      </c>
      <c r="D2" s="7">
        <v>0.37890000000000001</v>
      </c>
      <c r="E2" s="6">
        <v>193841</v>
      </c>
      <c r="F2" s="7">
        <v>0.59419999999999995</v>
      </c>
      <c r="G2" s="6">
        <v>3783</v>
      </c>
      <c r="H2" s="7">
        <v>1.1599999999999999E-2</v>
      </c>
      <c r="I2" s="6">
        <v>1589</v>
      </c>
      <c r="J2" s="7">
        <v>4.8999999999999998E-3</v>
      </c>
      <c r="K2" s="6">
        <v>1660</v>
      </c>
      <c r="L2" s="7">
        <v>5.1000000000000004E-3</v>
      </c>
      <c r="M2" s="5">
        <v>0</v>
      </c>
      <c r="N2" s="7">
        <v>0</v>
      </c>
      <c r="O2" s="6">
        <v>1730</v>
      </c>
      <c r="P2" s="7">
        <v>5.3E-3</v>
      </c>
      <c r="Q2" s="6">
        <v>-70247</v>
      </c>
      <c r="R2" s="7">
        <v>-0.21540000000000001</v>
      </c>
      <c r="S2" s="42">
        <f>100*(R2-$R$58)</f>
        <v>-28.810000000000002</v>
      </c>
      <c r="T2" s="6">
        <v>326197</v>
      </c>
      <c r="U2" s="5" t="s">
        <v>6</v>
      </c>
      <c r="V2">
        <v>2008</v>
      </c>
    </row>
    <row r="3" spans="1:22" ht="15" thickBot="1" x14ac:dyDescent="0.35">
      <c r="A3" s="4" t="s">
        <v>1</v>
      </c>
      <c r="B3" s="5">
        <v>9</v>
      </c>
      <c r="C3" s="6">
        <v>813479</v>
      </c>
      <c r="D3" s="7">
        <v>0.38740000000000002</v>
      </c>
      <c r="E3" s="6">
        <v>1266546</v>
      </c>
      <c r="F3" s="7">
        <v>0.60319999999999996</v>
      </c>
      <c r="G3" s="6">
        <v>6788</v>
      </c>
      <c r="H3" s="7">
        <v>3.2000000000000002E-3</v>
      </c>
      <c r="I3" s="6">
        <v>4991</v>
      </c>
      <c r="J3" s="7">
        <v>2.3999999999999998E-3</v>
      </c>
      <c r="K3" s="6">
        <v>4310</v>
      </c>
      <c r="L3" s="7">
        <v>2.0999999999999999E-3</v>
      </c>
      <c r="M3" s="5">
        <v>0</v>
      </c>
      <c r="N3" s="7">
        <v>0</v>
      </c>
      <c r="O3" s="6">
        <v>3705</v>
      </c>
      <c r="P3" s="7">
        <v>1.8E-3</v>
      </c>
      <c r="Q3" s="6">
        <v>-453067</v>
      </c>
      <c r="R3" s="7">
        <v>-0.21579999999999999</v>
      </c>
      <c r="S3" s="42">
        <f t="shared" ref="S3:S57" si="0">100*(R3-$R$58)</f>
        <v>-28.849999999999998</v>
      </c>
      <c r="T3" s="6">
        <v>2099819</v>
      </c>
      <c r="U3" s="5" t="s">
        <v>3</v>
      </c>
      <c r="V3">
        <v>2008</v>
      </c>
    </row>
    <row r="4" spans="1:22" ht="15" thickBot="1" x14ac:dyDescent="0.35">
      <c r="A4" s="4" t="s">
        <v>11</v>
      </c>
      <c r="B4" s="5">
        <v>6</v>
      </c>
      <c r="C4" s="6">
        <v>422310</v>
      </c>
      <c r="D4" s="7">
        <v>0.3886</v>
      </c>
      <c r="E4" s="6">
        <v>638017</v>
      </c>
      <c r="F4" s="7">
        <v>0.58720000000000006</v>
      </c>
      <c r="G4" s="6">
        <v>12882</v>
      </c>
      <c r="H4" s="7">
        <v>1.1900000000000001E-2</v>
      </c>
      <c r="I4" s="6">
        <v>4776</v>
      </c>
      <c r="J4" s="7">
        <v>4.4000000000000003E-3</v>
      </c>
      <c r="K4" s="6">
        <v>4023</v>
      </c>
      <c r="L4" s="7">
        <v>3.7000000000000002E-3</v>
      </c>
      <c r="M4" s="6">
        <v>3470</v>
      </c>
      <c r="N4" s="7">
        <v>3.2000000000000002E-3</v>
      </c>
      <c r="O4" s="6">
        <v>1139</v>
      </c>
      <c r="P4" s="7">
        <v>1E-3</v>
      </c>
      <c r="Q4" s="6">
        <v>-215707</v>
      </c>
      <c r="R4" s="7">
        <v>-0.19850000000000001</v>
      </c>
      <c r="S4" s="42">
        <f t="shared" si="0"/>
        <v>-27.12</v>
      </c>
      <c r="T4" s="6">
        <v>1086617</v>
      </c>
      <c r="U4" s="5" t="s">
        <v>12</v>
      </c>
      <c r="V4">
        <v>2008</v>
      </c>
    </row>
    <row r="5" spans="1:22" ht="15" thickBot="1" x14ac:dyDescent="0.35">
      <c r="A5" s="4" t="s">
        <v>8</v>
      </c>
      <c r="B5" s="5">
        <v>10</v>
      </c>
      <c r="C5" s="6">
        <v>1034707</v>
      </c>
      <c r="D5" s="7">
        <v>0.45119999999999999</v>
      </c>
      <c r="E5" s="6">
        <v>1230111</v>
      </c>
      <c r="F5" s="7">
        <v>0.53639999999999999</v>
      </c>
      <c r="G5" s="6">
        <v>11301</v>
      </c>
      <c r="H5" s="7">
        <v>4.8999999999999998E-3</v>
      </c>
      <c r="I5" s="6">
        <v>12555</v>
      </c>
      <c r="J5" s="7">
        <v>5.4999999999999997E-3</v>
      </c>
      <c r="K5" s="6">
        <v>1371</v>
      </c>
      <c r="L5" s="7">
        <v>5.9999999999999995E-4</v>
      </c>
      <c r="M5" s="6">
        <v>3406</v>
      </c>
      <c r="N5" s="7">
        <v>1.5E-3</v>
      </c>
      <c r="O5" s="5">
        <v>24</v>
      </c>
      <c r="P5" s="7">
        <v>0</v>
      </c>
      <c r="Q5" s="6">
        <v>-195404</v>
      </c>
      <c r="R5" s="7">
        <v>-8.5199999999999998E-2</v>
      </c>
      <c r="S5" s="42">
        <f t="shared" si="0"/>
        <v>-15.79</v>
      </c>
      <c r="T5" s="6">
        <v>2293475</v>
      </c>
      <c r="U5" s="5" t="s">
        <v>9</v>
      </c>
      <c r="V5">
        <v>2008</v>
      </c>
    </row>
    <row r="6" spans="1:22" ht="15" thickBot="1" x14ac:dyDescent="0.35">
      <c r="A6" s="10" t="s">
        <v>14</v>
      </c>
      <c r="B6" s="11">
        <v>55</v>
      </c>
      <c r="C6" s="12">
        <v>8274473</v>
      </c>
      <c r="D6" s="13">
        <v>0.61009999999999998</v>
      </c>
      <c r="E6" s="12">
        <v>5011781</v>
      </c>
      <c r="F6" s="13">
        <v>0.3695</v>
      </c>
      <c r="G6" s="12">
        <v>108381</v>
      </c>
      <c r="H6" s="13">
        <v>8.0000000000000002E-3</v>
      </c>
      <c r="I6" s="12">
        <v>67582</v>
      </c>
      <c r="J6" s="13">
        <v>5.0000000000000001E-3</v>
      </c>
      <c r="K6" s="12">
        <v>3145</v>
      </c>
      <c r="L6" s="13">
        <v>2.0000000000000001E-4</v>
      </c>
      <c r="M6" s="12">
        <v>38774</v>
      </c>
      <c r="N6" s="13">
        <v>2.8999999999999998E-3</v>
      </c>
      <c r="O6" s="12">
        <v>57764</v>
      </c>
      <c r="P6" s="13">
        <v>4.3E-3</v>
      </c>
      <c r="Q6" s="12">
        <v>3262692</v>
      </c>
      <c r="R6" s="13">
        <v>0.24060000000000001</v>
      </c>
      <c r="S6" s="42">
        <f t="shared" si="0"/>
        <v>16.79</v>
      </c>
      <c r="T6" s="12">
        <v>13561900</v>
      </c>
      <c r="U6" s="11" t="s">
        <v>15</v>
      </c>
      <c r="V6">
        <v>2008</v>
      </c>
    </row>
    <row r="7" spans="1:22" ht="15" thickBot="1" x14ac:dyDescent="0.35">
      <c r="A7" s="10" t="s">
        <v>17</v>
      </c>
      <c r="B7" s="11">
        <v>9</v>
      </c>
      <c r="C7" s="12">
        <v>1288633</v>
      </c>
      <c r="D7" s="13">
        <v>0.53659999999999997</v>
      </c>
      <c r="E7" s="12">
        <v>1073629</v>
      </c>
      <c r="F7" s="13">
        <v>0.4471</v>
      </c>
      <c r="G7" s="12">
        <v>13352</v>
      </c>
      <c r="H7" s="13">
        <v>5.5999999999999999E-3</v>
      </c>
      <c r="I7" s="12">
        <v>10898</v>
      </c>
      <c r="J7" s="13">
        <v>4.4999999999999997E-3</v>
      </c>
      <c r="K7" s="12">
        <v>6233</v>
      </c>
      <c r="L7" s="13">
        <v>2.5999999999999999E-3</v>
      </c>
      <c r="M7" s="12">
        <v>2822</v>
      </c>
      <c r="N7" s="13">
        <v>1.1999999999999999E-3</v>
      </c>
      <c r="O7" s="12">
        <v>5895</v>
      </c>
      <c r="P7" s="13">
        <v>2.5000000000000001E-3</v>
      </c>
      <c r="Q7" s="12">
        <v>215004</v>
      </c>
      <c r="R7" s="13">
        <v>8.9499999999999996E-2</v>
      </c>
      <c r="S7" s="42">
        <f t="shared" si="0"/>
        <v>1.6799999999999995</v>
      </c>
      <c r="T7" s="12">
        <v>2401462</v>
      </c>
      <c r="U7" s="11" t="s">
        <v>18</v>
      </c>
      <c r="V7">
        <v>2008</v>
      </c>
    </row>
    <row r="8" spans="1:22" ht="15" thickBot="1" x14ac:dyDescent="0.35">
      <c r="A8" s="10" t="s">
        <v>20</v>
      </c>
      <c r="B8" s="11">
        <v>7</v>
      </c>
      <c r="C8" s="12">
        <v>997772</v>
      </c>
      <c r="D8" s="13">
        <v>0.60589999999999999</v>
      </c>
      <c r="E8" s="12">
        <v>629428</v>
      </c>
      <c r="F8" s="13">
        <v>0.38219999999999998</v>
      </c>
      <c r="G8" s="12">
        <v>19162</v>
      </c>
      <c r="H8" s="13">
        <v>1.1599999999999999E-2</v>
      </c>
      <c r="I8" s="11">
        <v>0</v>
      </c>
      <c r="J8" s="13">
        <v>0</v>
      </c>
      <c r="K8" s="11">
        <v>311</v>
      </c>
      <c r="L8" s="13">
        <v>2.0000000000000001E-4</v>
      </c>
      <c r="M8" s="11">
        <v>90</v>
      </c>
      <c r="N8" s="13">
        <v>1E-4</v>
      </c>
      <c r="O8" s="11">
        <v>34</v>
      </c>
      <c r="P8" s="13">
        <v>0</v>
      </c>
      <c r="Q8" s="12">
        <v>368344</v>
      </c>
      <c r="R8" s="13">
        <v>0.22370000000000001</v>
      </c>
      <c r="S8" s="42">
        <f t="shared" si="0"/>
        <v>15.100000000000001</v>
      </c>
      <c r="T8" s="12">
        <v>1646797</v>
      </c>
      <c r="U8" s="11" t="s">
        <v>21</v>
      </c>
      <c r="V8">
        <v>2008</v>
      </c>
    </row>
    <row r="9" spans="1:22" ht="29.4" thickBot="1" x14ac:dyDescent="0.35">
      <c r="A9" s="10" t="s">
        <v>26</v>
      </c>
      <c r="B9" s="11">
        <v>3</v>
      </c>
      <c r="C9" s="12">
        <v>245800</v>
      </c>
      <c r="D9" s="13">
        <v>0.92459999999999998</v>
      </c>
      <c r="E9" s="12">
        <v>17367</v>
      </c>
      <c r="F9" s="13">
        <v>6.5299999999999997E-2</v>
      </c>
      <c r="G9" s="11">
        <v>958</v>
      </c>
      <c r="H9" s="13">
        <v>3.5999999999999999E-3</v>
      </c>
      <c r="I9" s="11">
        <v>0</v>
      </c>
      <c r="J9" s="13">
        <v>0</v>
      </c>
      <c r="K9" s="11">
        <v>0</v>
      </c>
      <c r="L9" s="13">
        <v>0</v>
      </c>
      <c r="M9" s="11">
        <v>590</v>
      </c>
      <c r="N9" s="13">
        <v>2.2000000000000001E-3</v>
      </c>
      <c r="O9" s="12">
        <v>1138</v>
      </c>
      <c r="P9" s="13">
        <v>4.3E-3</v>
      </c>
      <c r="Q9" s="12">
        <v>228433</v>
      </c>
      <c r="R9" s="13">
        <v>0.85919999999999996</v>
      </c>
      <c r="S9" s="42">
        <f t="shared" si="0"/>
        <v>78.649999999999991</v>
      </c>
      <c r="T9" s="12">
        <v>265853</v>
      </c>
      <c r="U9" s="11" t="s">
        <v>27</v>
      </c>
      <c r="V9">
        <v>2008</v>
      </c>
    </row>
    <row r="10" spans="1:22" ht="15" thickBot="1" x14ac:dyDescent="0.35">
      <c r="A10" s="10" t="s">
        <v>23</v>
      </c>
      <c r="B10" s="11">
        <v>3</v>
      </c>
      <c r="C10" s="12">
        <v>255459</v>
      </c>
      <c r="D10" s="13">
        <v>0.61939999999999995</v>
      </c>
      <c r="E10" s="12">
        <v>152374</v>
      </c>
      <c r="F10" s="13">
        <v>0.3695</v>
      </c>
      <c r="G10" s="12">
        <v>2401</v>
      </c>
      <c r="H10" s="13">
        <v>5.7999999999999996E-3</v>
      </c>
      <c r="I10" s="12">
        <v>1109</v>
      </c>
      <c r="J10" s="13">
        <v>2.7000000000000001E-3</v>
      </c>
      <c r="K10" s="11">
        <v>626</v>
      </c>
      <c r="L10" s="13">
        <v>1.5E-3</v>
      </c>
      <c r="M10" s="11">
        <v>385</v>
      </c>
      <c r="N10" s="13">
        <v>8.9999999999999998E-4</v>
      </c>
      <c r="O10" s="11">
        <v>58</v>
      </c>
      <c r="P10" s="13">
        <v>1E-4</v>
      </c>
      <c r="Q10" s="12">
        <v>103085</v>
      </c>
      <c r="R10" s="13">
        <v>0.25</v>
      </c>
      <c r="S10" s="42">
        <f t="shared" si="0"/>
        <v>17.73</v>
      </c>
      <c r="T10" s="12">
        <v>412412</v>
      </c>
      <c r="U10" s="11" t="s">
        <v>24</v>
      </c>
      <c r="V10">
        <v>2008</v>
      </c>
    </row>
    <row r="11" spans="1:22" ht="15" thickBot="1" x14ac:dyDescent="0.35">
      <c r="A11" s="10" t="s">
        <v>29</v>
      </c>
      <c r="B11" s="11">
        <v>27</v>
      </c>
      <c r="C11" s="12">
        <v>4282074</v>
      </c>
      <c r="D11" s="13">
        <v>0.51029999999999998</v>
      </c>
      <c r="E11" s="12">
        <v>4045624</v>
      </c>
      <c r="F11" s="13">
        <v>0.48220000000000002</v>
      </c>
      <c r="G11" s="12">
        <v>28124</v>
      </c>
      <c r="H11" s="13">
        <v>3.3999999999999998E-3</v>
      </c>
      <c r="I11" s="12">
        <v>17218</v>
      </c>
      <c r="J11" s="13">
        <v>2.0999999999999999E-3</v>
      </c>
      <c r="K11" s="12">
        <v>7915</v>
      </c>
      <c r="L11" s="13">
        <v>8.9999999999999998E-4</v>
      </c>
      <c r="M11" s="12">
        <v>2887</v>
      </c>
      <c r="N11" s="13">
        <v>2.9999999999999997E-4</v>
      </c>
      <c r="O11" s="12">
        <v>6902</v>
      </c>
      <c r="P11" s="13">
        <v>8.0000000000000004E-4</v>
      </c>
      <c r="Q11" s="12">
        <v>236450</v>
      </c>
      <c r="R11" s="13">
        <v>2.8199999999999999E-2</v>
      </c>
      <c r="S11" s="42">
        <f t="shared" si="0"/>
        <v>-4.45</v>
      </c>
      <c r="T11" s="12">
        <v>8390744</v>
      </c>
      <c r="U11" s="11" t="s">
        <v>30</v>
      </c>
      <c r="V11">
        <v>2008</v>
      </c>
    </row>
    <row r="12" spans="1:22" ht="15" thickBot="1" x14ac:dyDescent="0.35">
      <c r="A12" s="4" t="s">
        <v>32</v>
      </c>
      <c r="B12" s="5">
        <v>15</v>
      </c>
      <c r="C12" s="6">
        <v>1844123</v>
      </c>
      <c r="D12" s="7">
        <v>0.46989999999999998</v>
      </c>
      <c r="E12" s="6">
        <v>2048759</v>
      </c>
      <c r="F12" s="7">
        <v>0.52200000000000002</v>
      </c>
      <c r="G12" s="6">
        <v>1158</v>
      </c>
      <c r="H12" s="7">
        <v>2.9999999999999997E-4</v>
      </c>
      <c r="I12" s="6">
        <v>28731</v>
      </c>
      <c r="J12" s="7">
        <v>7.3000000000000001E-3</v>
      </c>
      <c r="K12" s="6">
        <v>1402</v>
      </c>
      <c r="L12" s="7">
        <v>4.0000000000000002E-4</v>
      </c>
      <c r="M12" s="5">
        <v>250</v>
      </c>
      <c r="N12" s="7">
        <v>1E-4</v>
      </c>
      <c r="O12" s="5">
        <v>63</v>
      </c>
      <c r="P12" s="7">
        <v>0</v>
      </c>
      <c r="Q12" s="6">
        <v>-204636</v>
      </c>
      <c r="R12" s="7">
        <v>-5.21E-2</v>
      </c>
      <c r="S12" s="42">
        <f t="shared" si="0"/>
        <v>-12.479999999999999</v>
      </c>
      <c r="T12" s="6">
        <v>3924486</v>
      </c>
      <c r="U12" s="5" t="s">
        <v>33</v>
      </c>
      <c r="V12">
        <v>2008</v>
      </c>
    </row>
    <row r="13" spans="1:22" ht="15" thickBot="1" x14ac:dyDescent="0.35">
      <c r="A13" s="10" t="s">
        <v>35</v>
      </c>
      <c r="B13" s="11">
        <v>4</v>
      </c>
      <c r="C13" s="12">
        <v>325871</v>
      </c>
      <c r="D13" s="13">
        <v>0.71850000000000003</v>
      </c>
      <c r="E13" s="12">
        <v>120566</v>
      </c>
      <c r="F13" s="13">
        <v>0.26579999999999998</v>
      </c>
      <c r="G13" s="12">
        <v>3825</v>
      </c>
      <c r="H13" s="13">
        <v>8.3999999999999995E-3</v>
      </c>
      <c r="I13" s="12">
        <v>1314</v>
      </c>
      <c r="J13" s="13">
        <v>2.8999999999999998E-3</v>
      </c>
      <c r="K13" s="12">
        <v>1013</v>
      </c>
      <c r="L13" s="13">
        <v>2.2000000000000001E-3</v>
      </c>
      <c r="M13" s="11">
        <v>979</v>
      </c>
      <c r="N13" s="13">
        <v>2.2000000000000001E-3</v>
      </c>
      <c r="O13" s="11">
        <v>0</v>
      </c>
      <c r="P13" s="13">
        <v>0</v>
      </c>
      <c r="Q13" s="12">
        <v>205305</v>
      </c>
      <c r="R13" s="13">
        <v>0.4526</v>
      </c>
      <c r="S13" s="42">
        <f t="shared" si="0"/>
        <v>37.99</v>
      </c>
      <c r="T13" s="12">
        <v>453568</v>
      </c>
      <c r="U13" s="11" t="s">
        <v>36</v>
      </c>
      <c r="V13">
        <v>2008</v>
      </c>
    </row>
    <row r="14" spans="1:22" ht="15" thickBot="1" x14ac:dyDescent="0.35">
      <c r="A14" s="10" t="s">
        <v>47</v>
      </c>
      <c r="B14" s="11">
        <v>7</v>
      </c>
      <c r="C14" s="12">
        <v>828940</v>
      </c>
      <c r="D14" s="13">
        <v>0.5393</v>
      </c>
      <c r="E14" s="12">
        <v>682379</v>
      </c>
      <c r="F14" s="13">
        <v>0.44390000000000002</v>
      </c>
      <c r="G14" s="12">
        <v>8014</v>
      </c>
      <c r="H14" s="13">
        <v>5.1999999999999998E-3</v>
      </c>
      <c r="I14" s="12">
        <v>4590</v>
      </c>
      <c r="J14" s="13">
        <v>3.0000000000000001E-3</v>
      </c>
      <c r="K14" s="12">
        <v>4445</v>
      </c>
      <c r="L14" s="13">
        <v>2.8999999999999998E-3</v>
      </c>
      <c r="M14" s="12">
        <v>1423</v>
      </c>
      <c r="N14" s="13">
        <v>8.9999999999999998E-4</v>
      </c>
      <c r="O14" s="12">
        <v>7332</v>
      </c>
      <c r="P14" s="13">
        <v>4.7999999999999996E-3</v>
      </c>
      <c r="Q14" s="12">
        <v>146561</v>
      </c>
      <c r="R14" s="13">
        <v>9.5299999999999996E-2</v>
      </c>
      <c r="S14" s="42">
        <f t="shared" si="0"/>
        <v>2.2599999999999993</v>
      </c>
      <c r="T14" s="12">
        <v>1537123</v>
      </c>
      <c r="U14" s="11" t="s">
        <v>48</v>
      </c>
      <c r="V14">
        <v>2008</v>
      </c>
    </row>
    <row r="15" spans="1:22" ht="15" thickBot="1" x14ac:dyDescent="0.35">
      <c r="A15" s="4" t="s">
        <v>38</v>
      </c>
      <c r="B15" s="5">
        <v>4</v>
      </c>
      <c r="C15" s="6">
        <v>236440</v>
      </c>
      <c r="D15" s="7">
        <v>0.3609</v>
      </c>
      <c r="E15" s="6">
        <v>403012</v>
      </c>
      <c r="F15" s="7">
        <v>0.61519999999999997</v>
      </c>
      <c r="G15" s="6">
        <v>7175</v>
      </c>
      <c r="H15" s="7">
        <v>1.0999999999999999E-2</v>
      </c>
      <c r="I15" s="6">
        <v>3658</v>
      </c>
      <c r="J15" s="7">
        <v>5.5999999999999999E-3</v>
      </c>
      <c r="K15" s="6">
        <v>4747</v>
      </c>
      <c r="L15" s="7">
        <v>7.1999999999999998E-3</v>
      </c>
      <c r="M15" s="5">
        <v>39</v>
      </c>
      <c r="N15" s="7">
        <v>1E-4</v>
      </c>
      <c r="O15" s="5">
        <v>51</v>
      </c>
      <c r="P15" s="7">
        <v>1E-4</v>
      </c>
      <c r="Q15" s="6">
        <v>-166572</v>
      </c>
      <c r="R15" s="7">
        <v>-0.25430000000000003</v>
      </c>
      <c r="S15" s="42">
        <f t="shared" si="0"/>
        <v>-32.700000000000003</v>
      </c>
      <c r="T15" s="6">
        <v>655122</v>
      </c>
      <c r="U15" s="5" t="s">
        <v>39</v>
      </c>
      <c r="V15">
        <v>2008</v>
      </c>
    </row>
    <row r="16" spans="1:22" ht="15" thickBot="1" x14ac:dyDescent="0.35">
      <c r="A16" s="10" t="s">
        <v>41</v>
      </c>
      <c r="B16" s="11">
        <v>21</v>
      </c>
      <c r="C16" s="12">
        <v>3419348</v>
      </c>
      <c r="D16" s="13">
        <v>0.61919999999999997</v>
      </c>
      <c r="E16" s="12">
        <v>2031179</v>
      </c>
      <c r="F16" s="13">
        <v>0.36780000000000002</v>
      </c>
      <c r="G16" s="12">
        <v>30948</v>
      </c>
      <c r="H16" s="13">
        <v>5.5999999999999999E-3</v>
      </c>
      <c r="I16" s="12">
        <v>19642</v>
      </c>
      <c r="J16" s="13">
        <v>3.5999999999999999E-3</v>
      </c>
      <c r="K16" s="12">
        <v>8256</v>
      </c>
      <c r="L16" s="13">
        <v>1.5E-3</v>
      </c>
      <c r="M16" s="12">
        <v>11838</v>
      </c>
      <c r="N16" s="13">
        <v>2.0999999999999999E-3</v>
      </c>
      <c r="O16" s="12">
        <v>1160</v>
      </c>
      <c r="P16" s="13">
        <v>2.0000000000000001E-4</v>
      </c>
      <c r="Q16" s="12">
        <v>1388169</v>
      </c>
      <c r="R16" s="13">
        <v>0.25140000000000001</v>
      </c>
      <c r="S16" s="42">
        <f t="shared" si="0"/>
        <v>17.87</v>
      </c>
      <c r="T16" s="12">
        <v>5522371</v>
      </c>
      <c r="U16" s="11" t="s">
        <v>42</v>
      </c>
      <c r="V16">
        <v>2008</v>
      </c>
    </row>
    <row r="17" spans="1:22" ht="15" thickBot="1" x14ac:dyDescent="0.35">
      <c r="A17" s="10" t="s">
        <v>44</v>
      </c>
      <c r="B17" s="11">
        <v>11</v>
      </c>
      <c r="C17" s="12">
        <v>1374039</v>
      </c>
      <c r="D17" s="13">
        <v>0.4995</v>
      </c>
      <c r="E17" s="12">
        <v>1345648</v>
      </c>
      <c r="F17" s="13">
        <v>0.48909999999999998</v>
      </c>
      <c r="G17" s="11">
        <v>909</v>
      </c>
      <c r="H17" s="13">
        <v>2.9999999999999997E-4</v>
      </c>
      <c r="I17" s="12">
        <v>29257</v>
      </c>
      <c r="J17" s="13">
        <v>1.06E-2</v>
      </c>
      <c r="K17" s="12">
        <v>1024</v>
      </c>
      <c r="L17" s="13">
        <v>4.0000000000000002E-4</v>
      </c>
      <c r="M17" s="11">
        <v>87</v>
      </c>
      <c r="N17" s="13">
        <v>0</v>
      </c>
      <c r="O17" s="11">
        <v>90</v>
      </c>
      <c r="P17" s="13">
        <v>0</v>
      </c>
      <c r="Q17" s="12">
        <v>28391</v>
      </c>
      <c r="R17" s="13">
        <v>1.03E-2</v>
      </c>
      <c r="S17" s="42">
        <f t="shared" si="0"/>
        <v>-6.2399999999999993</v>
      </c>
      <c r="T17" s="12">
        <v>2751054</v>
      </c>
      <c r="U17" s="11" t="s">
        <v>45</v>
      </c>
      <c r="V17">
        <v>2008</v>
      </c>
    </row>
    <row r="18" spans="1:22" ht="15" thickBot="1" x14ac:dyDescent="0.35">
      <c r="A18" s="4" t="s">
        <v>50</v>
      </c>
      <c r="B18" s="5">
        <v>6</v>
      </c>
      <c r="C18" s="6">
        <v>514765</v>
      </c>
      <c r="D18" s="7">
        <v>0.41649999999999998</v>
      </c>
      <c r="E18" s="6">
        <v>699655</v>
      </c>
      <c r="F18" s="7">
        <v>0.56610000000000005</v>
      </c>
      <c r="G18" s="6">
        <v>10527</v>
      </c>
      <c r="H18" s="7">
        <v>8.5000000000000006E-3</v>
      </c>
      <c r="I18" s="6">
        <v>6706</v>
      </c>
      <c r="J18" s="7">
        <v>5.4000000000000003E-3</v>
      </c>
      <c r="K18" s="6">
        <v>4148</v>
      </c>
      <c r="L18" s="7">
        <v>3.3999999999999998E-3</v>
      </c>
      <c r="M18" s="5">
        <v>35</v>
      </c>
      <c r="N18" s="7">
        <v>0</v>
      </c>
      <c r="O18" s="5">
        <v>36</v>
      </c>
      <c r="P18" s="7">
        <v>0</v>
      </c>
      <c r="Q18" s="6">
        <v>-184890</v>
      </c>
      <c r="R18" s="7">
        <v>-0.14960000000000001</v>
      </c>
      <c r="S18" s="42">
        <f t="shared" si="0"/>
        <v>-22.23</v>
      </c>
      <c r="T18" s="6">
        <v>1235872</v>
      </c>
      <c r="U18" s="5" t="s">
        <v>51</v>
      </c>
      <c r="V18">
        <v>2008</v>
      </c>
    </row>
    <row r="19" spans="1:22" ht="15" thickBot="1" x14ac:dyDescent="0.35">
      <c r="A19" s="4" t="s">
        <v>53</v>
      </c>
      <c r="B19" s="5">
        <v>8</v>
      </c>
      <c r="C19" s="6">
        <v>751985</v>
      </c>
      <c r="D19" s="7">
        <v>0.41170000000000001</v>
      </c>
      <c r="E19" s="6">
        <v>1048462</v>
      </c>
      <c r="F19" s="7">
        <v>0.57399999999999995</v>
      </c>
      <c r="G19" s="6">
        <v>15378</v>
      </c>
      <c r="H19" s="7">
        <v>8.3999999999999995E-3</v>
      </c>
      <c r="I19" s="6">
        <v>5989</v>
      </c>
      <c r="J19" s="7">
        <v>3.3E-3</v>
      </c>
      <c r="K19" s="6">
        <v>4694</v>
      </c>
      <c r="L19" s="7">
        <v>2.5999999999999999E-3</v>
      </c>
      <c r="M19" s="5">
        <v>0</v>
      </c>
      <c r="N19" s="7">
        <v>0</v>
      </c>
      <c r="O19" s="5">
        <v>112</v>
      </c>
      <c r="P19" s="7">
        <v>1E-4</v>
      </c>
      <c r="Q19" s="6">
        <v>-296477</v>
      </c>
      <c r="R19" s="7">
        <v>-0.1623</v>
      </c>
      <c r="S19" s="42">
        <f t="shared" si="0"/>
        <v>-23.5</v>
      </c>
      <c r="T19" s="6">
        <v>1826620</v>
      </c>
      <c r="U19" s="5" t="s">
        <v>54</v>
      </c>
      <c r="V19">
        <v>2008</v>
      </c>
    </row>
    <row r="20" spans="1:22" ht="15" thickBot="1" x14ac:dyDescent="0.35">
      <c r="A20" s="4" t="s">
        <v>56</v>
      </c>
      <c r="B20" s="5">
        <v>9</v>
      </c>
      <c r="C20" s="6">
        <v>782989</v>
      </c>
      <c r="D20" s="7">
        <v>0.39929999999999999</v>
      </c>
      <c r="E20" s="6">
        <v>1148275</v>
      </c>
      <c r="F20" s="7">
        <v>0.58560000000000001</v>
      </c>
      <c r="G20" s="6">
        <v>6997</v>
      </c>
      <c r="H20" s="7">
        <v>3.5999999999999999E-3</v>
      </c>
      <c r="I20" s="5">
        <v>0</v>
      </c>
      <c r="J20" s="7">
        <v>0</v>
      </c>
      <c r="K20" s="6">
        <v>2581</v>
      </c>
      <c r="L20" s="7">
        <v>1.2999999999999999E-3</v>
      </c>
      <c r="M20" s="6">
        <v>9187</v>
      </c>
      <c r="N20" s="7">
        <v>4.7000000000000002E-3</v>
      </c>
      <c r="O20" s="6">
        <v>10732</v>
      </c>
      <c r="P20" s="7">
        <v>5.4999999999999997E-3</v>
      </c>
      <c r="Q20" s="6">
        <v>-365286</v>
      </c>
      <c r="R20" s="7">
        <v>-0.18629999999999999</v>
      </c>
      <c r="S20" s="42">
        <f t="shared" si="0"/>
        <v>-25.900000000000002</v>
      </c>
      <c r="T20" s="6">
        <v>1960761</v>
      </c>
      <c r="U20" s="5" t="s">
        <v>57</v>
      </c>
      <c r="V20">
        <v>2008</v>
      </c>
    </row>
    <row r="21" spans="1:22" ht="15" thickBot="1" x14ac:dyDescent="0.35">
      <c r="A21" s="10" t="s">
        <v>70</v>
      </c>
      <c r="B21" s="11">
        <v>12</v>
      </c>
      <c r="C21" s="12">
        <v>1904097</v>
      </c>
      <c r="D21" s="13">
        <v>0.61799999999999999</v>
      </c>
      <c r="E21" s="12">
        <v>1108854</v>
      </c>
      <c r="F21" s="13">
        <v>0.3599</v>
      </c>
      <c r="G21" s="12">
        <v>28841</v>
      </c>
      <c r="H21" s="13">
        <v>9.4000000000000004E-3</v>
      </c>
      <c r="I21" s="12">
        <v>13189</v>
      </c>
      <c r="J21" s="13">
        <v>4.3E-3</v>
      </c>
      <c r="K21" s="12">
        <v>4971</v>
      </c>
      <c r="L21" s="13">
        <v>1.6000000000000001E-3</v>
      </c>
      <c r="M21" s="12">
        <v>6550</v>
      </c>
      <c r="N21" s="13">
        <v>2.0999999999999999E-3</v>
      </c>
      <c r="O21" s="12">
        <v>14483</v>
      </c>
      <c r="P21" s="13">
        <v>4.7000000000000002E-3</v>
      </c>
      <c r="Q21" s="12">
        <v>795243</v>
      </c>
      <c r="R21" s="13">
        <v>0.2581</v>
      </c>
      <c r="S21" s="42">
        <f t="shared" si="0"/>
        <v>18.54</v>
      </c>
      <c r="T21" s="12">
        <v>3080985</v>
      </c>
      <c r="U21" s="11" t="s">
        <v>71</v>
      </c>
      <c r="V21">
        <v>2008</v>
      </c>
    </row>
    <row r="22" spans="1:22" ht="15" thickBot="1" x14ac:dyDescent="0.35">
      <c r="A22" s="10" t="s">
        <v>67</v>
      </c>
      <c r="B22" s="11">
        <v>10</v>
      </c>
      <c r="C22" s="12">
        <v>1629467</v>
      </c>
      <c r="D22" s="13">
        <v>0.61919999999999997</v>
      </c>
      <c r="E22" s="12">
        <v>959862</v>
      </c>
      <c r="F22" s="13">
        <v>0.36470000000000002</v>
      </c>
      <c r="G22" s="12">
        <v>14713</v>
      </c>
      <c r="H22" s="13">
        <v>5.5999999999999999E-3</v>
      </c>
      <c r="I22" s="12">
        <v>9842</v>
      </c>
      <c r="J22" s="13">
        <v>3.7000000000000002E-3</v>
      </c>
      <c r="K22" s="12">
        <v>3760</v>
      </c>
      <c r="L22" s="13">
        <v>1.4E-3</v>
      </c>
      <c r="M22" s="12">
        <v>4747</v>
      </c>
      <c r="N22" s="13">
        <v>1.8E-3</v>
      </c>
      <c r="O22" s="12">
        <v>9205</v>
      </c>
      <c r="P22" s="13">
        <v>3.5000000000000001E-3</v>
      </c>
      <c r="Q22" s="12">
        <v>669605</v>
      </c>
      <c r="R22" s="13">
        <v>0.25440000000000002</v>
      </c>
      <c r="S22" s="42">
        <f t="shared" si="0"/>
        <v>18.170000000000002</v>
      </c>
      <c r="T22" s="12">
        <v>2631596</v>
      </c>
      <c r="U22" s="11" t="s">
        <v>68</v>
      </c>
      <c r="V22">
        <v>2008</v>
      </c>
    </row>
    <row r="23" spans="1:22" ht="15" thickBot="1" x14ac:dyDescent="0.35">
      <c r="A23" s="10" t="s">
        <v>257</v>
      </c>
      <c r="B23" s="11">
        <v>4</v>
      </c>
      <c r="C23" s="12">
        <v>421923</v>
      </c>
      <c r="D23" s="13">
        <v>0.57709999999999995</v>
      </c>
      <c r="E23" s="12">
        <v>295273</v>
      </c>
      <c r="F23" s="13">
        <v>0.40379999999999999</v>
      </c>
      <c r="G23" s="12">
        <v>10636</v>
      </c>
      <c r="H23" s="13">
        <v>1.4500000000000001E-2</v>
      </c>
      <c r="I23" s="11">
        <v>251</v>
      </c>
      <c r="J23" s="13">
        <v>2.9999999999999997E-4</v>
      </c>
      <c r="K23" s="11">
        <v>177</v>
      </c>
      <c r="L23" s="13">
        <v>2.0000000000000001E-4</v>
      </c>
      <c r="M23" s="12">
        <v>2900</v>
      </c>
      <c r="N23" s="13">
        <v>4.0000000000000001E-3</v>
      </c>
      <c r="O23" s="11">
        <v>3</v>
      </c>
      <c r="P23" s="13">
        <v>0</v>
      </c>
      <c r="Q23" s="12">
        <v>126650</v>
      </c>
      <c r="R23" s="13">
        <v>0.17319999999999999</v>
      </c>
      <c r="S23" s="42">
        <f t="shared" si="0"/>
        <v>10.049999999999999</v>
      </c>
      <c r="T23" s="12">
        <v>731163</v>
      </c>
      <c r="U23" s="11" t="s">
        <v>188</v>
      </c>
      <c r="V23">
        <v>2008</v>
      </c>
    </row>
    <row r="24" spans="1:22" ht="15" thickBot="1" x14ac:dyDescent="0.35">
      <c r="A24" s="10" t="s">
        <v>62</v>
      </c>
      <c r="B24" s="34">
        <v>1</v>
      </c>
      <c r="C24" s="32">
        <v>232145</v>
      </c>
      <c r="D24" s="33">
        <v>0.60509999999999997</v>
      </c>
      <c r="E24" s="32">
        <v>144604</v>
      </c>
      <c r="F24" s="33">
        <v>0.37690000000000001</v>
      </c>
      <c r="G24" s="32">
        <v>5263</v>
      </c>
      <c r="H24" s="33">
        <v>1.37E-2</v>
      </c>
      <c r="I24" s="11">
        <v>0</v>
      </c>
      <c r="J24" s="13">
        <v>0</v>
      </c>
      <c r="K24" s="11">
        <v>0</v>
      </c>
      <c r="L24" s="13">
        <v>0</v>
      </c>
      <c r="M24" s="32">
        <v>1362</v>
      </c>
      <c r="N24" s="33">
        <v>3.5999999999999999E-3</v>
      </c>
      <c r="O24" s="34">
        <v>252</v>
      </c>
      <c r="P24" s="33">
        <v>6.9999999999999999E-4</v>
      </c>
      <c r="Q24" s="32">
        <v>87541</v>
      </c>
      <c r="R24" s="33">
        <v>0.22819999999999999</v>
      </c>
      <c r="S24" s="42">
        <f t="shared" si="0"/>
        <v>15.549999999999997</v>
      </c>
      <c r="T24" s="32">
        <v>383626</v>
      </c>
      <c r="U24" s="5" t="s">
        <v>64</v>
      </c>
      <c r="V24">
        <v>2008</v>
      </c>
    </row>
    <row r="25" spans="1:22" ht="15" thickBot="1" x14ac:dyDescent="0.35">
      <c r="A25" s="10" t="s">
        <v>65</v>
      </c>
      <c r="B25" s="34">
        <v>1</v>
      </c>
      <c r="C25" s="32">
        <v>189778</v>
      </c>
      <c r="D25" s="33">
        <v>0.54610000000000003</v>
      </c>
      <c r="E25" s="32">
        <v>150669</v>
      </c>
      <c r="F25" s="33">
        <v>0.4335</v>
      </c>
      <c r="G25" s="32">
        <v>5373</v>
      </c>
      <c r="H25" s="33">
        <v>1.55E-2</v>
      </c>
      <c r="I25" s="11">
        <v>0</v>
      </c>
      <c r="J25" s="13">
        <v>0</v>
      </c>
      <c r="K25" s="11">
        <v>0</v>
      </c>
      <c r="L25" s="13">
        <v>0</v>
      </c>
      <c r="M25" s="32">
        <v>1538</v>
      </c>
      <c r="N25" s="33">
        <v>4.4000000000000003E-3</v>
      </c>
      <c r="O25" s="34">
        <v>179</v>
      </c>
      <c r="P25" s="33">
        <v>5.0000000000000001E-4</v>
      </c>
      <c r="Q25" s="32">
        <v>39109</v>
      </c>
      <c r="R25" s="33">
        <v>0.1125</v>
      </c>
      <c r="S25" s="42">
        <f t="shared" si="0"/>
        <v>3.9800000000000004</v>
      </c>
      <c r="T25" s="32">
        <v>347537</v>
      </c>
      <c r="U25" s="5" t="s">
        <v>66</v>
      </c>
      <c r="V25">
        <v>2008</v>
      </c>
    </row>
    <row r="26" spans="1:22" ht="15" thickBot="1" x14ac:dyDescent="0.35">
      <c r="A26" s="10" t="s">
        <v>73</v>
      </c>
      <c r="B26" s="11">
        <v>17</v>
      </c>
      <c r="C26" s="12">
        <v>2872579</v>
      </c>
      <c r="D26" s="13">
        <v>0.57430000000000003</v>
      </c>
      <c r="E26" s="12">
        <v>2048639</v>
      </c>
      <c r="F26" s="13">
        <v>0.40960000000000002</v>
      </c>
      <c r="G26" s="12">
        <v>33085</v>
      </c>
      <c r="H26" s="13">
        <v>6.6E-3</v>
      </c>
      <c r="I26" s="12">
        <v>23716</v>
      </c>
      <c r="J26" s="13">
        <v>4.7000000000000002E-3</v>
      </c>
      <c r="K26" s="12">
        <v>14685</v>
      </c>
      <c r="L26" s="13">
        <v>2.8999999999999998E-3</v>
      </c>
      <c r="M26" s="12">
        <v>8892</v>
      </c>
      <c r="N26" s="13">
        <v>1.8E-3</v>
      </c>
      <c r="O26" s="11">
        <v>170</v>
      </c>
      <c r="P26" s="13">
        <v>0</v>
      </c>
      <c r="Q26" s="12">
        <v>823940</v>
      </c>
      <c r="R26" s="13">
        <v>0.16470000000000001</v>
      </c>
      <c r="S26" s="42">
        <f t="shared" si="0"/>
        <v>9.2000000000000011</v>
      </c>
      <c r="T26" s="12">
        <v>5001766</v>
      </c>
      <c r="U26" s="11" t="s">
        <v>74</v>
      </c>
      <c r="V26">
        <v>2008</v>
      </c>
    </row>
    <row r="27" spans="1:22" ht="15" thickBot="1" x14ac:dyDescent="0.35">
      <c r="A27" s="10" t="s">
        <v>76</v>
      </c>
      <c r="B27" s="11">
        <v>10</v>
      </c>
      <c r="C27" s="12">
        <v>1573354</v>
      </c>
      <c r="D27" s="13">
        <v>0.54059999999999997</v>
      </c>
      <c r="E27" s="12">
        <v>1275409</v>
      </c>
      <c r="F27" s="13">
        <v>0.43819999999999998</v>
      </c>
      <c r="G27" s="12">
        <v>30152</v>
      </c>
      <c r="H27" s="13">
        <v>1.04E-2</v>
      </c>
      <c r="I27" s="12">
        <v>9174</v>
      </c>
      <c r="J27" s="13">
        <v>3.2000000000000002E-3</v>
      </c>
      <c r="K27" s="12">
        <v>6787</v>
      </c>
      <c r="L27" s="13">
        <v>2.3E-3</v>
      </c>
      <c r="M27" s="12">
        <v>5174</v>
      </c>
      <c r="N27" s="13">
        <v>1.8E-3</v>
      </c>
      <c r="O27" s="12">
        <v>10319</v>
      </c>
      <c r="P27" s="13">
        <v>3.5000000000000001E-3</v>
      </c>
      <c r="Q27" s="12">
        <v>297945</v>
      </c>
      <c r="R27" s="13">
        <v>0.1024</v>
      </c>
      <c r="S27" s="42">
        <f t="shared" si="0"/>
        <v>2.9700000000000006</v>
      </c>
      <c r="T27" s="12">
        <v>2910369</v>
      </c>
      <c r="U27" s="11" t="s">
        <v>77</v>
      </c>
      <c r="V27">
        <v>2008</v>
      </c>
    </row>
    <row r="28" spans="1:22" ht="15" thickBot="1" x14ac:dyDescent="0.35">
      <c r="A28" s="4" t="s">
        <v>82</v>
      </c>
      <c r="B28" s="5">
        <v>11</v>
      </c>
      <c r="C28" s="6">
        <v>1441911</v>
      </c>
      <c r="D28" s="7">
        <v>0.4929</v>
      </c>
      <c r="E28" s="6">
        <v>1445814</v>
      </c>
      <c r="F28" s="7">
        <v>0.49430000000000002</v>
      </c>
      <c r="G28" s="6">
        <v>17813</v>
      </c>
      <c r="H28" s="7">
        <v>6.1000000000000004E-3</v>
      </c>
      <c r="I28" s="6">
        <v>11386</v>
      </c>
      <c r="J28" s="7">
        <v>3.8999999999999998E-3</v>
      </c>
      <c r="K28" s="6">
        <v>8201</v>
      </c>
      <c r="L28" s="7">
        <v>2.8E-3</v>
      </c>
      <c r="M28" s="5">
        <v>80</v>
      </c>
      <c r="N28" s="7">
        <v>0</v>
      </c>
      <c r="O28" s="5">
        <v>0</v>
      </c>
      <c r="P28" s="7">
        <v>0</v>
      </c>
      <c r="Q28" s="6">
        <v>-3903</v>
      </c>
      <c r="R28" s="7">
        <v>-1.2999999999999999E-3</v>
      </c>
      <c r="S28" s="42">
        <f t="shared" si="0"/>
        <v>-7.3999999999999995</v>
      </c>
      <c r="T28" s="6">
        <v>2925205</v>
      </c>
      <c r="U28" s="5" t="s">
        <v>83</v>
      </c>
      <c r="V28">
        <v>2008</v>
      </c>
    </row>
    <row r="29" spans="1:22" ht="15" thickBot="1" x14ac:dyDescent="0.35">
      <c r="A29" s="4" t="s">
        <v>79</v>
      </c>
      <c r="B29" s="5">
        <v>6</v>
      </c>
      <c r="C29" s="6">
        <v>554662</v>
      </c>
      <c r="D29" s="7">
        <v>0.43</v>
      </c>
      <c r="E29" s="6">
        <v>724597</v>
      </c>
      <c r="F29" s="7">
        <v>0.56179999999999997</v>
      </c>
      <c r="G29" s="6">
        <v>4011</v>
      </c>
      <c r="H29" s="7">
        <v>3.0999999999999999E-3</v>
      </c>
      <c r="I29" s="6">
        <v>2529</v>
      </c>
      <c r="J29" s="7">
        <v>2E-3</v>
      </c>
      <c r="K29" s="6">
        <v>2551</v>
      </c>
      <c r="L29" s="7">
        <v>2E-3</v>
      </c>
      <c r="M29" s="6">
        <v>1034</v>
      </c>
      <c r="N29" s="7">
        <v>8.0000000000000004E-4</v>
      </c>
      <c r="O29" s="5">
        <v>481</v>
      </c>
      <c r="P29" s="7">
        <v>4.0000000000000002E-4</v>
      </c>
      <c r="Q29" s="6">
        <v>-169935</v>
      </c>
      <c r="R29" s="7">
        <v>-0.13170000000000001</v>
      </c>
      <c r="S29" s="42">
        <f t="shared" si="0"/>
        <v>-20.440000000000001</v>
      </c>
      <c r="T29" s="6">
        <v>1289865</v>
      </c>
      <c r="U29" s="5" t="s">
        <v>80</v>
      </c>
      <c r="V29">
        <v>2008</v>
      </c>
    </row>
    <row r="30" spans="1:22" ht="15" thickBot="1" x14ac:dyDescent="0.35">
      <c r="A30" s="4" t="s">
        <v>85</v>
      </c>
      <c r="B30" s="5">
        <v>3</v>
      </c>
      <c r="C30" s="6">
        <v>231667</v>
      </c>
      <c r="D30" s="7">
        <v>0.47249999999999998</v>
      </c>
      <c r="E30" s="6">
        <v>242763</v>
      </c>
      <c r="F30" s="7">
        <v>0.49509999999999998</v>
      </c>
      <c r="G30" s="6">
        <v>3686</v>
      </c>
      <c r="H30" s="7">
        <v>7.4999999999999997E-3</v>
      </c>
      <c r="I30" s="6">
        <v>1355</v>
      </c>
      <c r="J30" s="7">
        <v>2.8E-3</v>
      </c>
      <c r="K30" s="5">
        <v>143</v>
      </c>
      <c r="L30" s="7">
        <v>2.9999999999999997E-4</v>
      </c>
      <c r="M30" s="5">
        <v>23</v>
      </c>
      <c r="N30" s="7">
        <v>0</v>
      </c>
      <c r="O30" s="6">
        <v>10665</v>
      </c>
      <c r="P30" s="7">
        <v>2.18E-2</v>
      </c>
      <c r="Q30" s="6">
        <v>-11096</v>
      </c>
      <c r="R30" s="7">
        <v>-2.2599999999999999E-2</v>
      </c>
      <c r="S30" s="42">
        <f t="shared" si="0"/>
        <v>-9.5299999999999994</v>
      </c>
      <c r="T30" s="6">
        <v>490302</v>
      </c>
      <c r="U30" s="5" t="s">
        <v>86</v>
      </c>
      <c r="V30">
        <v>2008</v>
      </c>
    </row>
    <row r="31" spans="1:22" ht="15" thickBot="1" x14ac:dyDescent="0.35">
      <c r="A31" s="10" t="s">
        <v>112</v>
      </c>
      <c r="B31" s="11">
        <v>15</v>
      </c>
      <c r="C31" s="12">
        <v>2142651</v>
      </c>
      <c r="D31" s="13">
        <v>0.497</v>
      </c>
      <c r="E31" s="12">
        <v>2128474</v>
      </c>
      <c r="F31" s="13">
        <v>0.49380000000000002</v>
      </c>
      <c r="G31" s="12">
        <v>1448</v>
      </c>
      <c r="H31" s="13">
        <v>2.9999999999999997E-4</v>
      </c>
      <c r="I31" s="12">
        <v>25722</v>
      </c>
      <c r="J31" s="13">
        <v>6.0000000000000001E-3</v>
      </c>
      <c r="K31" s="11">
        <v>0</v>
      </c>
      <c r="L31" s="13">
        <v>0</v>
      </c>
      <c r="M31" s="11">
        <v>158</v>
      </c>
      <c r="N31" s="13">
        <v>0</v>
      </c>
      <c r="O31" s="12">
        <v>12336</v>
      </c>
      <c r="P31" s="13">
        <v>2.8999999999999998E-3</v>
      </c>
      <c r="Q31" s="12">
        <v>14177</v>
      </c>
      <c r="R31" s="13">
        <v>3.3E-3</v>
      </c>
      <c r="S31" s="42">
        <f t="shared" si="0"/>
        <v>-6.94</v>
      </c>
      <c r="T31" s="12">
        <v>4310789</v>
      </c>
      <c r="U31" s="11" t="s">
        <v>113</v>
      </c>
      <c r="V31">
        <v>2008</v>
      </c>
    </row>
    <row r="32" spans="1:22" ht="15" thickBot="1" x14ac:dyDescent="0.35">
      <c r="A32" s="4" t="s">
        <v>115</v>
      </c>
      <c r="B32" s="5">
        <v>3</v>
      </c>
      <c r="C32" s="6">
        <v>141278</v>
      </c>
      <c r="D32" s="7">
        <v>0.44619999999999999</v>
      </c>
      <c r="E32" s="6">
        <v>168601</v>
      </c>
      <c r="F32" s="7">
        <v>0.53249999999999997</v>
      </c>
      <c r="G32" s="6">
        <v>4189</v>
      </c>
      <c r="H32" s="7">
        <v>1.32E-2</v>
      </c>
      <c r="I32" s="6">
        <v>1354</v>
      </c>
      <c r="J32" s="7">
        <v>4.3E-3</v>
      </c>
      <c r="K32" s="6">
        <v>1199</v>
      </c>
      <c r="L32" s="7">
        <v>3.8E-3</v>
      </c>
      <c r="M32" s="5">
        <v>0</v>
      </c>
      <c r="N32" s="7">
        <v>0</v>
      </c>
      <c r="O32" s="5">
        <v>0</v>
      </c>
      <c r="P32" s="7">
        <v>0</v>
      </c>
      <c r="Q32" s="6">
        <v>-27323</v>
      </c>
      <c r="R32" s="7">
        <v>-8.6300000000000002E-2</v>
      </c>
      <c r="S32" s="42">
        <f t="shared" si="0"/>
        <v>-15.9</v>
      </c>
      <c r="T32" s="6">
        <v>316621</v>
      </c>
      <c r="U32" s="5" t="s">
        <v>116</v>
      </c>
      <c r="V32">
        <v>2008</v>
      </c>
    </row>
    <row r="33" spans="1:22" ht="15" thickBot="1" x14ac:dyDescent="0.35">
      <c r="A33" s="4" t="s">
        <v>258</v>
      </c>
      <c r="B33" s="5">
        <v>5</v>
      </c>
      <c r="C33" s="6">
        <v>333319</v>
      </c>
      <c r="D33" s="7">
        <v>0.41599999999999998</v>
      </c>
      <c r="E33" s="6">
        <v>452979</v>
      </c>
      <c r="F33" s="7">
        <v>0.56530000000000002</v>
      </c>
      <c r="G33" s="6">
        <v>5406</v>
      </c>
      <c r="H33" s="7">
        <v>6.7000000000000002E-3</v>
      </c>
      <c r="I33" s="6">
        <v>2740</v>
      </c>
      <c r="J33" s="7">
        <v>3.3999999999999998E-3</v>
      </c>
      <c r="K33" s="6">
        <v>2972</v>
      </c>
      <c r="L33" s="7">
        <v>3.7000000000000002E-3</v>
      </c>
      <c r="M33" s="6">
        <v>1028</v>
      </c>
      <c r="N33" s="7">
        <v>1.2999999999999999E-3</v>
      </c>
      <c r="O33" s="6">
        <v>2837</v>
      </c>
      <c r="P33" s="7">
        <v>3.5000000000000001E-3</v>
      </c>
      <c r="Q33" s="6">
        <v>-119660</v>
      </c>
      <c r="R33" s="7">
        <v>-0.14929999999999999</v>
      </c>
      <c r="S33" s="42">
        <f t="shared" si="0"/>
        <v>-22.199999999999996</v>
      </c>
      <c r="T33" s="6">
        <v>801281</v>
      </c>
      <c r="U33" s="5" t="s">
        <v>189</v>
      </c>
      <c r="V33">
        <v>2008</v>
      </c>
    </row>
    <row r="34" spans="1:22" ht="15" thickBot="1" x14ac:dyDescent="0.35">
      <c r="A34" s="31" t="s">
        <v>90</v>
      </c>
      <c r="B34" s="37">
        <v>1</v>
      </c>
      <c r="C34" s="35">
        <v>121411</v>
      </c>
      <c r="D34" s="36">
        <v>0.44330000000000003</v>
      </c>
      <c r="E34" s="35">
        <v>148179</v>
      </c>
      <c r="F34" s="36">
        <v>0.54100000000000004</v>
      </c>
      <c r="G34" s="35">
        <v>1963</v>
      </c>
      <c r="H34" s="36">
        <v>7.1999999999999998E-3</v>
      </c>
      <c r="I34" s="37">
        <v>922</v>
      </c>
      <c r="J34" s="36">
        <v>3.3999999999999998E-3</v>
      </c>
      <c r="K34" s="35">
        <v>1024</v>
      </c>
      <c r="L34" s="36">
        <v>3.7000000000000002E-3</v>
      </c>
      <c r="M34" s="37">
        <v>394</v>
      </c>
      <c r="N34" s="36">
        <v>1.4E-3</v>
      </c>
      <c r="O34" s="11">
        <v>0</v>
      </c>
      <c r="P34" s="13">
        <v>0</v>
      </c>
      <c r="Q34" s="35">
        <v>-26768</v>
      </c>
      <c r="R34" s="36">
        <v>-9.7699999999999995E-2</v>
      </c>
      <c r="S34" s="42">
        <f t="shared" si="0"/>
        <v>-17.04</v>
      </c>
      <c r="T34" s="35">
        <v>273893</v>
      </c>
      <c r="U34" s="5" t="s">
        <v>92</v>
      </c>
      <c r="V34">
        <v>2008</v>
      </c>
    </row>
    <row r="35" spans="1:22" ht="15" thickBot="1" x14ac:dyDescent="0.35">
      <c r="A35" s="31" t="s">
        <v>93</v>
      </c>
      <c r="B35" s="34">
        <v>1</v>
      </c>
      <c r="C35" s="32">
        <v>138809</v>
      </c>
      <c r="D35" s="33">
        <v>0.49969999999999998</v>
      </c>
      <c r="E35" s="32">
        <v>135439</v>
      </c>
      <c r="F35" s="33">
        <v>0.48749999999999999</v>
      </c>
      <c r="G35" s="32">
        <v>1628</v>
      </c>
      <c r="H35" s="33">
        <v>5.8999999999999999E-3</v>
      </c>
      <c r="I35" s="32">
        <v>1014</v>
      </c>
      <c r="J35" s="33">
        <v>3.5999999999999999E-3</v>
      </c>
      <c r="K35" s="34">
        <v>599</v>
      </c>
      <c r="L35" s="33">
        <v>2.2000000000000001E-3</v>
      </c>
      <c r="M35" s="34">
        <v>320</v>
      </c>
      <c r="N35" s="33">
        <v>1.1999999999999999E-3</v>
      </c>
      <c r="O35" s="11">
        <v>0</v>
      </c>
      <c r="P35" s="13">
        <v>0</v>
      </c>
      <c r="Q35" s="32">
        <v>3370</v>
      </c>
      <c r="R35" s="33">
        <v>1.21E-2</v>
      </c>
      <c r="S35" s="42">
        <f t="shared" si="0"/>
        <v>-6.0600000000000005</v>
      </c>
      <c r="T35" s="32">
        <v>277809</v>
      </c>
      <c r="U35" s="5" t="s">
        <v>94</v>
      </c>
      <c r="V35">
        <v>2008</v>
      </c>
    </row>
    <row r="36" spans="1:22" ht="15" thickBot="1" x14ac:dyDescent="0.35">
      <c r="A36" s="31" t="s">
        <v>95</v>
      </c>
      <c r="B36" s="37">
        <v>1</v>
      </c>
      <c r="C36" s="35">
        <v>73099</v>
      </c>
      <c r="D36" s="36">
        <v>0.29630000000000001</v>
      </c>
      <c r="E36" s="35">
        <v>169361</v>
      </c>
      <c r="F36" s="36">
        <v>0.68640000000000001</v>
      </c>
      <c r="G36" s="35">
        <v>1815</v>
      </c>
      <c r="H36" s="36">
        <v>7.4000000000000003E-3</v>
      </c>
      <c r="I36" s="37">
        <v>804</v>
      </c>
      <c r="J36" s="36">
        <v>3.3E-3</v>
      </c>
      <c r="K36" s="35">
        <v>1349</v>
      </c>
      <c r="L36" s="36">
        <v>5.4999999999999997E-3</v>
      </c>
      <c r="M36" s="37">
        <v>314</v>
      </c>
      <c r="N36" s="36">
        <v>1.2999999999999999E-3</v>
      </c>
      <c r="O36" s="11">
        <v>0</v>
      </c>
      <c r="P36" s="13">
        <v>0</v>
      </c>
      <c r="Q36" s="35">
        <v>-96262</v>
      </c>
      <c r="R36" s="36">
        <v>-0.3901</v>
      </c>
      <c r="S36" s="42">
        <f t="shared" si="0"/>
        <v>-46.28</v>
      </c>
      <c r="T36" s="35">
        <v>246742</v>
      </c>
      <c r="U36" s="5" t="s">
        <v>96</v>
      </c>
      <c r="V36">
        <v>2008</v>
      </c>
    </row>
    <row r="37" spans="1:22" ht="15" thickBot="1" x14ac:dyDescent="0.35">
      <c r="A37" s="10" t="s">
        <v>100</v>
      </c>
      <c r="B37" s="11">
        <v>4</v>
      </c>
      <c r="C37" s="12">
        <v>384826</v>
      </c>
      <c r="D37" s="13">
        <v>0.5413</v>
      </c>
      <c r="E37" s="12">
        <v>316534</v>
      </c>
      <c r="F37" s="13">
        <v>0.44519999999999998</v>
      </c>
      <c r="G37" s="12">
        <v>3503</v>
      </c>
      <c r="H37" s="13">
        <v>4.8999999999999998E-3</v>
      </c>
      <c r="I37" s="12">
        <v>2217</v>
      </c>
      <c r="J37" s="13">
        <v>3.0999999999999999E-3</v>
      </c>
      <c r="K37" s="11">
        <v>226</v>
      </c>
      <c r="L37" s="13">
        <v>2.9999999999999997E-4</v>
      </c>
      <c r="M37" s="11">
        <v>40</v>
      </c>
      <c r="N37" s="13">
        <v>1E-4</v>
      </c>
      <c r="O37" s="12">
        <v>3624</v>
      </c>
      <c r="P37" s="13">
        <v>5.1000000000000004E-3</v>
      </c>
      <c r="Q37" s="12">
        <v>68292</v>
      </c>
      <c r="R37" s="13">
        <v>9.6100000000000005E-2</v>
      </c>
      <c r="S37" s="42">
        <f t="shared" si="0"/>
        <v>2.3400000000000003</v>
      </c>
      <c r="T37" s="12">
        <v>710970</v>
      </c>
      <c r="U37" s="11" t="s">
        <v>101</v>
      </c>
      <c r="V37">
        <v>2008</v>
      </c>
    </row>
    <row r="38" spans="1:22" ht="15" thickBot="1" x14ac:dyDescent="0.35">
      <c r="A38" s="10" t="s">
        <v>103</v>
      </c>
      <c r="B38" s="11">
        <v>15</v>
      </c>
      <c r="C38" s="12">
        <v>2215422</v>
      </c>
      <c r="D38" s="13">
        <v>0.57269999999999999</v>
      </c>
      <c r="E38" s="12">
        <v>1613207</v>
      </c>
      <c r="F38" s="13">
        <v>0.41699999999999998</v>
      </c>
      <c r="G38" s="12">
        <v>21298</v>
      </c>
      <c r="H38" s="13">
        <v>5.4999999999999997E-3</v>
      </c>
      <c r="I38" s="12">
        <v>8441</v>
      </c>
      <c r="J38" s="13">
        <v>2.2000000000000001E-3</v>
      </c>
      <c r="K38" s="12">
        <v>3956</v>
      </c>
      <c r="L38" s="13">
        <v>1E-3</v>
      </c>
      <c r="M38" s="12">
        <v>3636</v>
      </c>
      <c r="N38" s="13">
        <v>8.9999999999999998E-4</v>
      </c>
      <c r="O38" s="12">
        <v>2277</v>
      </c>
      <c r="P38" s="13">
        <v>5.9999999999999995E-4</v>
      </c>
      <c r="Q38" s="12">
        <v>602215</v>
      </c>
      <c r="R38" s="13">
        <v>0.15570000000000001</v>
      </c>
      <c r="S38" s="42">
        <f t="shared" si="0"/>
        <v>8.3000000000000007</v>
      </c>
      <c r="T38" s="12">
        <v>3868237</v>
      </c>
      <c r="U38" s="11" t="s">
        <v>104</v>
      </c>
      <c r="V38">
        <v>2008</v>
      </c>
    </row>
    <row r="39" spans="1:22" ht="15" thickBot="1" x14ac:dyDescent="0.35">
      <c r="A39" s="10" t="s">
        <v>106</v>
      </c>
      <c r="B39" s="11">
        <v>5</v>
      </c>
      <c r="C39" s="12">
        <v>472422</v>
      </c>
      <c r="D39" s="13">
        <v>0.56910000000000005</v>
      </c>
      <c r="E39" s="12">
        <v>346832</v>
      </c>
      <c r="F39" s="13">
        <v>0.4178</v>
      </c>
      <c r="G39" s="12">
        <v>5327</v>
      </c>
      <c r="H39" s="13">
        <v>6.4000000000000003E-3</v>
      </c>
      <c r="I39" s="12">
        <v>2428</v>
      </c>
      <c r="J39" s="13">
        <v>2.8999999999999998E-3</v>
      </c>
      <c r="K39" s="12">
        <v>1597</v>
      </c>
      <c r="L39" s="13">
        <v>1.9E-3</v>
      </c>
      <c r="M39" s="12">
        <v>1552</v>
      </c>
      <c r="N39" s="13">
        <v>1.9E-3</v>
      </c>
      <c r="O39" s="11">
        <v>0</v>
      </c>
      <c r="P39" s="13">
        <v>0</v>
      </c>
      <c r="Q39" s="12">
        <v>125590</v>
      </c>
      <c r="R39" s="13">
        <v>0.15129999999999999</v>
      </c>
      <c r="S39" s="42">
        <f t="shared" si="0"/>
        <v>7.8599999999999985</v>
      </c>
      <c r="T39" s="12">
        <v>830158</v>
      </c>
      <c r="U39" s="11" t="s">
        <v>107</v>
      </c>
      <c r="V39">
        <v>2008</v>
      </c>
    </row>
    <row r="40" spans="1:22" ht="15" thickBot="1" x14ac:dyDescent="0.35">
      <c r="A40" s="10" t="s">
        <v>97</v>
      </c>
      <c r="B40" s="11">
        <v>5</v>
      </c>
      <c r="C40" s="12">
        <v>533736</v>
      </c>
      <c r="D40" s="13">
        <v>0.55149999999999999</v>
      </c>
      <c r="E40" s="12">
        <v>412827</v>
      </c>
      <c r="F40" s="13">
        <v>0.42649999999999999</v>
      </c>
      <c r="G40" s="12">
        <v>6150</v>
      </c>
      <c r="H40" s="13">
        <v>6.4000000000000003E-3</v>
      </c>
      <c r="I40" s="12">
        <v>4263</v>
      </c>
      <c r="J40" s="13">
        <v>4.4000000000000003E-3</v>
      </c>
      <c r="K40" s="12">
        <v>3194</v>
      </c>
      <c r="L40" s="13">
        <v>3.3E-3</v>
      </c>
      <c r="M40" s="12">
        <v>1411</v>
      </c>
      <c r="N40" s="13">
        <v>1.5E-3</v>
      </c>
      <c r="O40" s="12">
        <v>6267</v>
      </c>
      <c r="P40" s="13">
        <v>6.4999999999999997E-3</v>
      </c>
      <c r="Q40" s="12">
        <v>120909</v>
      </c>
      <c r="R40" s="13">
        <v>0.1249</v>
      </c>
      <c r="S40" s="42">
        <f t="shared" si="0"/>
        <v>5.22</v>
      </c>
      <c r="T40" s="12">
        <v>967848</v>
      </c>
      <c r="U40" s="11" t="s">
        <v>98</v>
      </c>
      <c r="V40">
        <v>2008</v>
      </c>
    </row>
    <row r="41" spans="1:22" ht="15" thickBot="1" x14ac:dyDescent="0.35">
      <c r="A41" s="10" t="s">
        <v>109</v>
      </c>
      <c r="B41" s="11">
        <v>31</v>
      </c>
      <c r="C41" s="12">
        <v>4804945</v>
      </c>
      <c r="D41" s="13">
        <v>0.62880000000000003</v>
      </c>
      <c r="E41" s="12">
        <v>2752771</v>
      </c>
      <c r="F41" s="13">
        <v>0.36030000000000001</v>
      </c>
      <c r="G41" s="12">
        <v>41249</v>
      </c>
      <c r="H41" s="13">
        <v>5.4000000000000003E-3</v>
      </c>
      <c r="I41" s="12">
        <v>19596</v>
      </c>
      <c r="J41" s="13">
        <v>2.5999999999999999E-3</v>
      </c>
      <c r="K41" s="11">
        <v>634</v>
      </c>
      <c r="L41" s="13">
        <v>1E-4</v>
      </c>
      <c r="M41" s="12">
        <v>12801</v>
      </c>
      <c r="N41" s="13">
        <v>1.6999999999999999E-3</v>
      </c>
      <c r="O41" s="12">
        <v>8935</v>
      </c>
      <c r="P41" s="13">
        <v>1.1999999999999999E-3</v>
      </c>
      <c r="Q41" s="12">
        <v>2052174</v>
      </c>
      <c r="R41" s="13">
        <v>0.26860000000000001</v>
      </c>
      <c r="S41" s="42">
        <f t="shared" si="0"/>
        <v>19.590000000000003</v>
      </c>
      <c r="T41" s="12">
        <v>7640931</v>
      </c>
      <c r="U41" s="11" t="s">
        <v>110</v>
      </c>
      <c r="V41">
        <v>2008</v>
      </c>
    </row>
    <row r="42" spans="1:22" ht="15" thickBot="1" x14ac:dyDescent="0.35">
      <c r="A42" s="10" t="s">
        <v>118</v>
      </c>
      <c r="B42" s="11">
        <v>20</v>
      </c>
      <c r="C42" s="12">
        <v>2940044</v>
      </c>
      <c r="D42" s="13">
        <v>0.51500000000000001</v>
      </c>
      <c r="E42" s="12">
        <v>2677820</v>
      </c>
      <c r="F42" s="13">
        <v>0.46910000000000002</v>
      </c>
      <c r="G42" s="12">
        <v>42337</v>
      </c>
      <c r="H42" s="13">
        <v>7.4000000000000003E-3</v>
      </c>
      <c r="I42" s="12">
        <v>19917</v>
      </c>
      <c r="J42" s="13">
        <v>3.5000000000000001E-3</v>
      </c>
      <c r="K42" s="12">
        <v>12565</v>
      </c>
      <c r="L42" s="13">
        <v>2.2000000000000001E-3</v>
      </c>
      <c r="M42" s="12">
        <v>8518</v>
      </c>
      <c r="N42" s="13">
        <v>1.5E-3</v>
      </c>
      <c r="O42" s="12">
        <v>7149</v>
      </c>
      <c r="P42" s="13">
        <v>1.2999999999999999E-3</v>
      </c>
      <c r="Q42" s="12">
        <v>262224</v>
      </c>
      <c r="R42" s="13">
        <v>4.5900000000000003E-2</v>
      </c>
      <c r="S42" s="42">
        <f t="shared" si="0"/>
        <v>-2.6799999999999997</v>
      </c>
      <c r="T42" s="12">
        <v>5708350</v>
      </c>
      <c r="U42" s="11" t="s">
        <v>119</v>
      </c>
      <c r="V42">
        <v>2008</v>
      </c>
    </row>
    <row r="43" spans="1:22" ht="15" thickBot="1" x14ac:dyDescent="0.35">
      <c r="A43" s="4" t="s">
        <v>121</v>
      </c>
      <c r="B43" s="5">
        <v>7</v>
      </c>
      <c r="C43" s="6">
        <v>502496</v>
      </c>
      <c r="D43" s="7">
        <v>0.34350000000000003</v>
      </c>
      <c r="E43" s="6">
        <v>960165</v>
      </c>
      <c r="F43" s="7">
        <v>0.65649999999999997</v>
      </c>
      <c r="G43" s="5">
        <v>0</v>
      </c>
      <c r="H43" s="7"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6">
        <v>-457669</v>
      </c>
      <c r="R43" s="7">
        <v>-0.31290000000000001</v>
      </c>
      <c r="S43" s="42">
        <f t="shared" si="0"/>
        <v>-38.56</v>
      </c>
      <c r="T43" s="6">
        <v>1462661</v>
      </c>
      <c r="U43" s="5" t="s">
        <v>123</v>
      </c>
      <c r="V43">
        <v>2008</v>
      </c>
    </row>
    <row r="44" spans="1:22" ht="15" thickBot="1" x14ac:dyDescent="0.35">
      <c r="A44" s="10" t="s">
        <v>125</v>
      </c>
      <c r="B44" s="11">
        <v>7</v>
      </c>
      <c r="C44" s="12">
        <v>1037291</v>
      </c>
      <c r="D44" s="13">
        <v>0.5675</v>
      </c>
      <c r="E44" s="12">
        <v>738475</v>
      </c>
      <c r="F44" s="13">
        <v>0.40400000000000003</v>
      </c>
      <c r="G44" s="12">
        <v>18614</v>
      </c>
      <c r="H44" s="13">
        <v>1.0200000000000001E-2</v>
      </c>
      <c r="I44" s="12">
        <v>7635</v>
      </c>
      <c r="J44" s="13">
        <v>4.1999999999999997E-3</v>
      </c>
      <c r="K44" s="12">
        <v>7693</v>
      </c>
      <c r="L44" s="13">
        <v>4.1999999999999997E-3</v>
      </c>
      <c r="M44" s="12">
        <v>4543</v>
      </c>
      <c r="N44" s="13">
        <v>2.5000000000000001E-3</v>
      </c>
      <c r="O44" s="12">
        <v>13613</v>
      </c>
      <c r="P44" s="13">
        <v>7.4000000000000003E-3</v>
      </c>
      <c r="Q44" s="12">
        <v>298816</v>
      </c>
      <c r="R44" s="13">
        <v>0.16350000000000001</v>
      </c>
      <c r="S44" s="42">
        <f t="shared" si="0"/>
        <v>9.08</v>
      </c>
      <c r="T44" s="12">
        <v>1827864</v>
      </c>
      <c r="U44" s="11" t="s">
        <v>126</v>
      </c>
      <c r="V44">
        <v>2008</v>
      </c>
    </row>
    <row r="45" spans="1:22" ht="15" thickBot="1" x14ac:dyDescent="0.35">
      <c r="A45" s="10" t="s">
        <v>128</v>
      </c>
      <c r="B45" s="11">
        <v>21</v>
      </c>
      <c r="C45" s="12">
        <v>3276363</v>
      </c>
      <c r="D45" s="13">
        <v>0.54490000000000005</v>
      </c>
      <c r="E45" s="12">
        <v>2655885</v>
      </c>
      <c r="F45" s="13">
        <v>0.44169999999999998</v>
      </c>
      <c r="G45" s="12">
        <v>42977</v>
      </c>
      <c r="H45" s="13">
        <v>7.1000000000000004E-3</v>
      </c>
      <c r="I45" s="12">
        <v>19912</v>
      </c>
      <c r="J45" s="13">
        <v>3.3E-3</v>
      </c>
      <c r="K45" s="12">
        <v>1092</v>
      </c>
      <c r="L45" s="13">
        <v>2.0000000000000001E-4</v>
      </c>
      <c r="M45" s="11">
        <v>0</v>
      </c>
      <c r="N45" s="13">
        <v>0</v>
      </c>
      <c r="O45" s="12">
        <v>17043</v>
      </c>
      <c r="P45" s="13">
        <v>2.8E-3</v>
      </c>
      <c r="Q45" s="12">
        <v>620478</v>
      </c>
      <c r="R45" s="13">
        <v>0.1032</v>
      </c>
      <c r="S45" s="42">
        <f t="shared" si="0"/>
        <v>3.05</v>
      </c>
      <c r="T45" s="12">
        <v>6013272</v>
      </c>
      <c r="U45" s="11" t="s">
        <v>129</v>
      </c>
      <c r="V45">
        <v>2008</v>
      </c>
    </row>
    <row r="46" spans="1:22" ht="15" thickBot="1" x14ac:dyDescent="0.35">
      <c r="A46" s="10" t="s">
        <v>131</v>
      </c>
      <c r="B46" s="11">
        <v>4</v>
      </c>
      <c r="C46" s="12">
        <v>296571</v>
      </c>
      <c r="D46" s="13">
        <v>0.62860000000000005</v>
      </c>
      <c r="E46" s="12">
        <v>165391</v>
      </c>
      <c r="F46" s="13">
        <v>0.35060000000000002</v>
      </c>
      <c r="G46" s="12">
        <v>4829</v>
      </c>
      <c r="H46" s="13">
        <v>1.0200000000000001E-2</v>
      </c>
      <c r="I46" s="12">
        <v>1382</v>
      </c>
      <c r="J46" s="13">
        <v>2.8999999999999998E-3</v>
      </c>
      <c r="K46" s="11">
        <v>675</v>
      </c>
      <c r="L46" s="13">
        <v>1.4E-3</v>
      </c>
      <c r="M46" s="11">
        <v>797</v>
      </c>
      <c r="N46" s="13">
        <v>1.6999999999999999E-3</v>
      </c>
      <c r="O46" s="12">
        <v>2121</v>
      </c>
      <c r="P46" s="13">
        <v>4.4999999999999997E-3</v>
      </c>
      <c r="Q46" s="12">
        <v>131180</v>
      </c>
      <c r="R46" s="13">
        <v>0.27810000000000001</v>
      </c>
      <c r="S46" s="42">
        <f t="shared" si="0"/>
        <v>20.540000000000003</v>
      </c>
      <c r="T46" s="12">
        <v>471766</v>
      </c>
      <c r="U46" s="11" t="s">
        <v>132</v>
      </c>
      <c r="V46">
        <v>2008</v>
      </c>
    </row>
    <row r="47" spans="1:22" ht="15" thickBot="1" x14ac:dyDescent="0.35">
      <c r="A47" s="4" t="s">
        <v>134</v>
      </c>
      <c r="B47" s="5">
        <v>8</v>
      </c>
      <c r="C47" s="6">
        <v>862449</v>
      </c>
      <c r="D47" s="7">
        <v>0.44900000000000001</v>
      </c>
      <c r="E47" s="6">
        <v>1034896</v>
      </c>
      <c r="F47" s="7">
        <v>0.53869999999999996</v>
      </c>
      <c r="G47" s="6">
        <v>5053</v>
      </c>
      <c r="H47" s="7">
        <v>2.5999999999999999E-3</v>
      </c>
      <c r="I47" s="6">
        <v>7283</v>
      </c>
      <c r="J47" s="7">
        <v>3.8E-3</v>
      </c>
      <c r="K47" s="6">
        <v>6827</v>
      </c>
      <c r="L47" s="7">
        <v>3.5999999999999999E-3</v>
      </c>
      <c r="M47" s="6">
        <v>4461</v>
      </c>
      <c r="N47" s="7">
        <v>2.3E-3</v>
      </c>
      <c r="O47" s="5">
        <v>0</v>
      </c>
      <c r="P47" s="7">
        <v>0</v>
      </c>
      <c r="Q47" s="6">
        <v>-172447</v>
      </c>
      <c r="R47" s="7">
        <v>-8.9800000000000005E-2</v>
      </c>
      <c r="S47" s="42">
        <f t="shared" si="0"/>
        <v>-16.25</v>
      </c>
      <c r="T47" s="6">
        <v>1920969</v>
      </c>
      <c r="U47" s="5" t="s">
        <v>135</v>
      </c>
      <c r="V47">
        <v>2008</v>
      </c>
    </row>
    <row r="48" spans="1:22" ht="15" thickBot="1" x14ac:dyDescent="0.35">
      <c r="A48" s="4" t="s">
        <v>137</v>
      </c>
      <c r="B48" s="5">
        <v>3</v>
      </c>
      <c r="C48" s="6">
        <v>170924</v>
      </c>
      <c r="D48" s="7">
        <v>0.44750000000000001</v>
      </c>
      <c r="E48" s="6">
        <v>203054</v>
      </c>
      <c r="F48" s="7">
        <v>0.53159999999999996</v>
      </c>
      <c r="G48" s="6">
        <v>4267</v>
      </c>
      <c r="H48" s="7">
        <v>1.12E-2</v>
      </c>
      <c r="I48" s="6">
        <v>1835</v>
      </c>
      <c r="J48" s="7">
        <v>4.7999999999999996E-3</v>
      </c>
      <c r="K48" s="6">
        <v>1895</v>
      </c>
      <c r="L48" s="7">
        <v>5.0000000000000001E-3</v>
      </c>
      <c r="M48" s="5">
        <v>0</v>
      </c>
      <c r="N48" s="7">
        <v>0</v>
      </c>
      <c r="O48" s="5">
        <v>0</v>
      </c>
      <c r="P48" s="7">
        <v>0</v>
      </c>
      <c r="Q48" s="6">
        <v>-32130</v>
      </c>
      <c r="R48" s="7">
        <v>-8.4099999999999994E-2</v>
      </c>
      <c r="S48" s="42">
        <f t="shared" si="0"/>
        <v>-15.68</v>
      </c>
      <c r="T48" s="6">
        <v>381975</v>
      </c>
      <c r="U48" s="5" t="s">
        <v>138</v>
      </c>
      <c r="V48">
        <v>2008</v>
      </c>
    </row>
    <row r="49" spans="1:22" ht="15" thickBot="1" x14ac:dyDescent="0.35">
      <c r="A49" s="4" t="s">
        <v>140</v>
      </c>
      <c r="B49" s="5">
        <v>11</v>
      </c>
      <c r="C49" s="6">
        <v>1087437</v>
      </c>
      <c r="D49" s="7">
        <v>0.41830000000000001</v>
      </c>
      <c r="E49" s="6">
        <v>1479178</v>
      </c>
      <c r="F49" s="7">
        <v>0.56899999999999995</v>
      </c>
      <c r="G49" s="6">
        <v>11560</v>
      </c>
      <c r="H49" s="7">
        <v>4.4000000000000003E-3</v>
      </c>
      <c r="I49" s="6">
        <v>8547</v>
      </c>
      <c r="J49" s="7">
        <v>3.3E-3</v>
      </c>
      <c r="K49" s="6">
        <v>8191</v>
      </c>
      <c r="L49" s="7">
        <v>3.2000000000000002E-3</v>
      </c>
      <c r="M49" s="6">
        <v>2499</v>
      </c>
      <c r="N49" s="7">
        <v>1E-3</v>
      </c>
      <c r="O49" s="6">
        <v>2337</v>
      </c>
      <c r="P49" s="7">
        <v>8.9999999999999998E-4</v>
      </c>
      <c r="Q49" s="6">
        <v>-391741</v>
      </c>
      <c r="R49" s="7">
        <v>-0.1507</v>
      </c>
      <c r="S49" s="42">
        <f t="shared" si="0"/>
        <v>-22.34</v>
      </c>
      <c r="T49" s="6">
        <v>2599749</v>
      </c>
      <c r="U49" s="5" t="s">
        <v>141</v>
      </c>
      <c r="V49">
        <v>2008</v>
      </c>
    </row>
    <row r="50" spans="1:22" ht="15" thickBot="1" x14ac:dyDescent="0.35">
      <c r="A50" s="4" t="s">
        <v>143</v>
      </c>
      <c r="B50" s="5">
        <v>34</v>
      </c>
      <c r="C50" s="6">
        <v>3528633</v>
      </c>
      <c r="D50" s="7">
        <v>0.43680000000000002</v>
      </c>
      <c r="E50" s="6">
        <v>4479328</v>
      </c>
      <c r="F50" s="7">
        <v>0.55449999999999999</v>
      </c>
      <c r="G50" s="6">
        <v>5751</v>
      </c>
      <c r="H50" s="7">
        <v>6.9999999999999999E-4</v>
      </c>
      <c r="I50" s="6">
        <v>56116</v>
      </c>
      <c r="J50" s="7">
        <v>6.8999999999999999E-3</v>
      </c>
      <c r="K50" s="6">
        <v>5708</v>
      </c>
      <c r="L50" s="7">
        <v>6.9999999999999999E-4</v>
      </c>
      <c r="M50" s="5">
        <v>909</v>
      </c>
      <c r="N50" s="7">
        <v>1E-4</v>
      </c>
      <c r="O50" s="6">
        <v>1350</v>
      </c>
      <c r="P50" s="7">
        <v>2.0000000000000001E-4</v>
      </c>
      <c r="Q50" s="6">
        <v>-950695</v>
      </c>
      <c r="R50" s="7">
        <v>-0.1177</v>
      </c>
      <c r="S50" s="42">
        <f t="shared" si="0"/>
        <v>-19.040000000000003</v>
      </c>
      <c r="T50" s="6">
        <v>8077795</v>
      </c>
      <c r="U50" s="5" t="s">
        <v>144</v>
      </c>
      <c r="V50">
        <v>2008</v>
      </c>
    </row>
    <row r="51" spans="1:22" ht="15" thickBot="1" x14ac:dyDescent="0.35">
      <c r="A51" s="4" t="s">
        <v>146</v>
      </c>
      <c r="B51" s="5">
        <v>5</v>
      </c>
      <c r="C51" s="6">
        <v>327670</v>
      </c>
      <c r="D51" s="7">
        <v>0.34410000000000002</v>
      </c>
      <c r="E51" s="6">
        <v>596030</v>
      </c>
      <c r="F51" s="7">
        <v>0.62580000000000002</v>
      </c>
      <c r="G51" s="6">
        <v>8416</v>
      </c>
      <c r="H51" s="7">
        <v>8.8000000000000005E-3</v>
      </c>
      <c r="I51" s="6">
        <v>6966</v>
      </c>
      <c r="J51" s="7">
        <v>7.3000000000000001E-3</v>
      </c>
      <c r="K51" s="6">
        <v>12012</v>
      </c>
      <c r="L51" s="7">
        <v>1.26E-2</v>
      </c>
      <c r="M51" s="5">
        <v>982</v>
      </c>
      <c r="N51" s="7">
        <v>1E-3</v>
      </c>
      <c r="O51" s="5">
        <v>294</v>
      </c>
      <c r="P51" s="7">
        <v>2.9999999999999997E-4</v>
      </c>
      <c r="Q51" s="6">
        <v>-268360</v>
      </c>
      <c r="R51" s="7">
        <v>-0.28179999999999999</v>
      </c>
      <c r="S51" s="42">
        <f t="shared" si="0"/>
        <v>-35.449999999999996</v>
      </c>
      <c r="T51" s="6">
        <v>952370</v>
      </c>
      <c r="U51" s="5" t="s">
        <v>147</v>
      </c>
      <c r="V51">
        <v>2008</v>
      </c>
    </row>
    <row r="52" spans="1:22" ht="15" thickBot="1" x14ac:dyDescent="0.35">
      <c r="A52" s="10" t="s">
        <v>152</v>
      </c>
      <c r="B52" s="11">
        <v>13</v>
      </c>
      <c r="C52" s="12">
        <v>1959532</v>
      </c>
      <c r="D52" s="13">
        <v>0.52629999999999999</v>
      </c>
      <c r="E52" s="12">
        <v>1725005</v>
      </c>
      <c r="F52" s="13">
        <v>0.46329999999999999</v>
      </c>
      <c r="G52" s="12">
        <v>11483</v>
      </c>
      <c r="H52" s="13">
        <v>3.0999999999999999E-3</v>
      </c>
      <c r="I52" s="12">
        <v>11067</v>
      </c>
      <c r="J52" s="13">
        <v>3.0000000000000001E-3</v>
      </c>
      <c r="K52" s="12">
        <v>7474</v>
      </c>
      <c r="L52" s="13">
        <v>2E-3</v>
      </c>
      <c r="M52" s="12">
        <v>2344</v>
      </c>
      <c r="N52" s="13">
        <v>5.9999999999999995E-4</v>
      </c>
      <c r="O52" s="12">
        <v>6355</v>
      </c>
      <c r="P52" s="13">
        <v>1.6999999999999999E-3</v>
      </c>
      <c r="Q52" s="12">
        <v>234527</v>
      </c>
      <c r="R52" s="13">
        <v>6.3E-2</v>
      </c>
      <c r="S52" s="42">
        <f t="shared" si="0"/>
        <v>-0.97</v>
      </c>
      <c r="T52" s="12">
        <v>3723260</v>
      </c>
      <c r="U52" s="11" t="s">
        <v>153</v>
      </c>
      <c r="V52">
        <v>2008</v>
      </c>
    </row>
    <row r="53" spans="1:22" ht="15" thickBot="1" x14ac:dyDescent="0.35">
      <c r="A53" s="10" t="s">
        <v>149</v>
      </c>
      <c r="B53" s="11">
        <v>3</v>
      </c>
      <c r="C53" s="12">
        <v>219262</v>
      </c>
      <c r="D53" s="13">
        <v>0.67459999999999998</v>
      </c>
      <c r="E53" s="12">
        <v>98974</v>
      </c>
      <c r="F53" s="13">
        <v>0.30449999999999999</v>
      </c>
      <c r="G53" s="12">
        <v>3339</v>
      </c>
      <c r="H53" s="13">
        <v>1.03E-2</v>
      </c>
      <c r="I53" s="12">
        <v>1067</v>
      </c>
      <c r="J53" s="13">
        <v>3.3E-3</v>
      </c>
      <c r="K53" s="11">
        <v>500</v>
      </c>
      <c r="L53" s="13">
        <v>1.5E-3</v>
      </c>
      <c r="M53" s="11">
        <v>66</v>
      </c>
      <c r="N53" s="13">
        <v>2.0000000000000001E-4</v>
      </c>
      <c r="O53" s="12">
        <v>1838</v>
      </c>
      <c r="P53" s="13">
        <v>5.7000000000000002E-3</v>
      </c>
      <c r="Q53" s="12">
        <v>120288</v>
      </c>
      <c r="R53" s="13">
        <v>0.37009999999999998</v>
      </c>
      <c r="S53" s="42">
        <f t="shared" si="0"/>
        <v>29.74</v>
      </c>
      <c r="T53" s="12">
        <v>325046</v>
      </c>
      <c r="U53" s="11" t="s">
        <v>150</v>
      </c>
      <c r="V53">
        <v>2008</v>
      </c>
    </row>
    <row r="54" spans="1:22" ht="15" thickBot="1" x14ac:dyDescent="0.35">
      <c r="A54" s="10" t="s">
        <v>155</v>
      </c>
      <c r="B54" s="11">
        <v>11</v>
      </c>
      <c r="C54" s="12">
        <v>1750848</v>
      </c>
      <c r="D54" s="13">
        <v>0.57650000000000001</v>
      </c>
      <c r="E54" s="12">
        <v>1229216</v>
      </c>
      <c r="F54" s="13">
        <v>0.40479999999999999</v>
      </c>
      <c r="G54" s="12">
        <v>29489</v>
      </c>
      <c r="H54" s="13">
        <v>9.7000000000000003E-3</v>
      </c>
      <c r="I54" s="12">
        <v>12728</v>
      </c>
      <c r="J54" s="13">
        <v>4.1999999999999997E-3</v>
      </c>
      <c r="K54" s="12">
        <v>9432</v>
      </c>
      <c r="L54" s="13">
        <v>3.0999999999999999E-3</v>
      </c>
      <c r="M54" s="12">
        <v>3819</v>
      </c>
      <c r="N54" s="13">
        <v>1.2999999999999999E-3</v>
      </c>
      <c r="O54" s="12">
        <v>1346</v>
      </c>
      <c r="P54" s="13">
        <v>4.0000000000000002E-4</v>
      </c>
      <c r="Q54" s="12">
        <v>521632</v>
      </c>
      <c r="R54" s="13">
        <v>0.17180000000000001</v>
      </c>
      <c r="S54" s="42">
        <f t="shared" si="0"/>
        <v>9.91</v>
      </c>
      <c r="T54" s="12">
        <v>3036878</v>
      </c>
      <c r="U54" s="11" t="s">
        <v>156</v>
      </c>
      <c r="V54">
        <v>2008</v>
      </c>
    </row>
    <row r="55" spans="1:22" ht="15" thickBot="1" x14ac:dyDescent="0.35">
      <c r="A55" s="10" t="s">
        <v>161</v>
      </c>
      <c r="B55" s="11">
        <v>10</v>
      </c>
      <c r="C55" s="12">
        <v>1677211</v>
      </c>
      <c r="D55" s="13">
        <v>0.56220000000000003</v>
      </c>
      <c r="E55" s="12">
        <v>1262393</v>
      </c>
      <c r="F55" s="13">
        <v>0.42309999999999998</v>
      </c>
      <c r="G55" s="12">
        <v>17605</v>
      </c>
      <c r="H55" s="13">
        <v>5.8999999999999999E-3</v>
      </c>
      <c r="I55" s="12">
        <v>8858</v>
      </c>
      <c r="J55" s="13">
        <v>3.0000000000000001E-3</v>
      </c>
      <c r="K55" s="12">
        <v>5072</v>
      </c>
      <c r="L55" s="13">
        <v>1.6999999999999999E-3</v>
      </c>
      <c r="M55" s="12">
        <v>4216</v>
      </c>
      <c r="N55" s="13">
        <v>1.4E-3</v>
      </c>
      <c r="O55" s="12">
        <v>8062</v>
      </c>
      <c r="P55" s="13">
        <v>2.7000000000000001E-3</v>
      </c>
      <c r="Q55" s="12">
        <v>414818</v>
      </c>
      <c r="R55" s="13">
        <v>0.13900000000000001</v>
      </c>
      <c r="S55" s="42">
        <f t="shared" si="0"/>
        <v>6.6300000000000008</v>
      </c>
      <c r="T55" s="12">
        <v>2983417</v>
      </c>
      <c r="U55" s="11" t="s">
        <v>162</v>
      </c>
      <c r="V55">
        <v>2008</v>
      </c>
    </row>
    <row r="56" spans="1:22" ht="15" thickBot="1" x14ac:dyDescent="0.35">
      <c r="A56" s="4" t="s">
        <v>158</v>
      </c>
      <c r="B56" s="5">
        <v>5</v>
      </c>
      <c r="C56" s="6">
        <v>303857</v>
      </c>
      <c r="D56" s="7">
        <v>0.4259</v>
      </c>
      <c r="E56" s="6">
        <v>397466</v>
      </c>
      <c r="F56" s="7">
        <v>0.55710000000000004</v>
      </c>
      <c r="G56" s="6">
        <v>7219</v>
      </c>
      <c r="H56" s="7">
        <v>1.01E-2</v>
      </c>
      <c r="I56" s="5">
        <v>0</v>
      </c>
      <c r="J56" s="7">
        <v>0</v>
      </c>
      <c r="K56" s="6">
        <v>2465</v>
      </c>
      <c r="L56" s="7">
        <v>3.5000000000000001E-3</v>
      </c>
      <c r="M56" s="6">
        <v>2355</v>
      </c>
      <c r="N56" s="7">
        <v>3.3E-3</v>
      </c>
      <c r="O56" s="5">
        <v>89</v>
      </c>
      <c r="P56" s="7">
        <v>1E-4</v>
      </c>
      <c r="Q56" s="6">
        <v>-93609</v>
      </c>
      <c r="R56" s="7">
        <v>-0.13120000000000001</v>
      </c>
      <c r="S56" s="42">
        <f t="shared" si="0"/>
        <v>-20.390000000000004</v>
      </c>
      <c r="T56" s="6">
        <v>713451</v>
      </c>
      <c r="U56" s="5" t="s">
        <v>159</v>
      </c>
      <c r="V56">
        <v>2008</v>
      </c>
    </row>
    <row r="57" spans="1:22" ht="15" thickBot="1" x14ac:dyDescent="0.35">
      <c r="A57" s="4" t="s">
        <v>164</v>
      </c>
      <c r="B57" s="5">
        <v>3</v>
      </c>
      <c r="C57" s="6">
        <v>82868</v>
      </c>
      <c r="D57" s="7">
        <v>0.32540000000000002</v>
      </c>
      <c r="E57" s="6">
        <v>164958</v>
      </c>
      <c r="F57" s="7">
        <v>0.64780000000000004</v>
      </c>
      <c r="G57" s="6">
        <v>2525</v>
      </c>
      <c r="H57" s="7">
        <v>9.9000000000000008E-3</v>
      </c>
      <c r="I57" s="6">
        <v>1594</v>
      </c>
      <c r="J57" s="7">
        <v>6.3E-3</v>
      </c>
      <c r="K57" s="6">
        <v>1192</v>
      </c>
      <c r="L57" s="7">
        <v>4.7000000000000002E-3</v>
      </c>
      <c r="M57" s="5">
        <v>0</v>
      </c>
      <c r="N57" s="7">
        <v>0</v>
      </c>
      <c r="O57" s="6">
        <v>1521</v>
      </c>
      <c r="P57" s="7">
        <v>6.0000000000000001E-3</v>
      </c>
      <c r="Q57" s="6">
        <v>-82090</v>
      </c>
      <c r="R57" s="7">
        <v>-0.32240000000000002</v>
      </c>
      <c r="S57" s="42">
        <f t="shared" si="0"/>
        <v>-39.51</v>
      </c>
      <c r="T57" s="6">
        <v>254658</v>
      </c>
      <c r="U57" s="5" t="s">
        <v>165</v>
      </c>
      <c r="V57">
        <v>2008</v>
      </c>
    </row>
    <row r="58" spans="1:22" ht="15" thickBot="1" x14ac:dyDescent="0.35">
      <c r="A58" s="22" t="s">
        <v>239</v>
      </c>
      <c r="B58" s="22">
        <v>538</v>
      </c>
      <c r="C58" s="23">
        <v>69498516</v>
      </c>
      <c r="D58" s="24">
        <v>0.52929999999999999</v>
      </c>
      <c r="E58" s="23">
        <v>59948323</v>
      </c>
      <c r="F58" s="24">
        <v>0.45650000000000002</v>
      </c>
      <c r="G58" s="23">
        <v>739034</v>
      </c>
      <c r="H58" s="24">
        <v>5.5999999999999999E-3</v>
      </c>
      <c r="I58" s="23">
        <v>523715</v>
      </c>
      <c r="J58" s="24">
        <v>4.0000000000000001E-3</v>
      </c>
      <c r="K58" s="23">
        <v>199750</v>
      </c>
      <c r="L58" s="24">
        <v>1.5E-3</v>
      </c>
      <c r="M58" s="23">
        <v>161797</v>
      </c>
      <c r="N58" s="24">
        <v>1.1999999999999999E-3</v>
      </c>
      <c r="O58" s="23">
        <v>242685</v>
      </c>
      <c r="P58" s="24">
        <v>1.8E-3</v>
      </c>
      <c r="Q58" s="23">
        <v>9550193</v>
      </c>
      <c r="R58" s="24">
        <v>7.2700000000000001E-2</v>
      </c>
      <c r="S58" s="46">
        <v>0</v>
      </c>
      <c r="T58" s="23">
        <v>131313820</v>
      </c>
      <c r="U58" s="22" t="s">
        <v>168</v>
      </c>
      <c r="V58">
        <v>2008</v>
      </c>
    </row>
  </sheetData>
  <sortState xmlns:xlrd2="http://schemas.microsoft.com/office/spreadsheetml/2017/richdata2" ref="A2:U57">
    <sortCondition ref="U2:U57"/>
  </sortState>
  <hyperlinks>
    <hyperlink ref="A2" r:id="rId1" tooltip="2008 United States presidential election in Alaska" display="https://en.wikipedia.org/wiki/2008_United_States_presidential_election_in_Alaska" xr:uid="{FCBD6D10-B94F-4176-8588-7B11576C3D8B}"/>
    <hyperlink ref="A5" r:id="rId2" tooltip="2008 United States presidential election in Arizona" display="https://en.wikipedia.org/wiki/2008_United_States_presidential_election_in_Arizona" xr:uid="{D23629F6-9814-4F1E-B895-80D2FEC2D8F8}"/>
    <hyperlink ref="A4" r:id="rId3" tooltip="2008 United States presidential election in Arkansas" display="https://en.wikipedia.org/wiki/2008_United_States_presidential_election_in_Arkansas" xr:uid="{5BDF9C9A-6DB6-4D32-A052-46ED4D066979}"/>
    <hyperlink ref="A6" r:id="rId4" tooltip="2008 United States presidential election in California" display="https://en.wikipedia.org/wiki/2008_United_States_presidential_election_in_California" xr:uid="{B384BB65-1CDE-4929-A8C8-A7BFAE4EA539}"/>
    <hyperlink ref="A7" r:id="rId5" tooltip="2008 United States presidential election in Colorado" display="https://en.wikipedia.org/wiki/2008_United_States_presidential_election_in_Colorado" xr:uid="{E005C709-C4B8-4105-87A2-F2AF41F2FAC8}"/>
    <hyperlink ref="A8" r:id="rId6" tooltip="2008 United States presidential election in Connecticut" display="https://en.wikipedia.org/wiki/2008_United_States_presidential_election_in_Connecticut" xr:uid="{560B955D-A67F-46AF-8A09-7174A4D1F76F}"/>
    <hyperlink ref="A10" r:id="rId7" tooltip="2008 United States presidential election in Delaware" display="https://en.wikipedia.org/wiki/2008_United_States_presidential_election_in_Delaware" xr:uid="{F203CF3A-BD24-4439-9198-1BAB01EC08A1}"/>
    <hyperlink ref="A9" r:id="rId8" tooltip="2008 United States presidential election in the District of Columbia" display="https://en.wikipedia.org/wiki/2008_United_States_presidential_election_in_the_District_of_Columbia" xr:uid="{51CDB537-A474-4181-B9F4-00D31829184C}"/>
    <hyperlink ref="A11" r:id="rId9" tooltip="2008 United States presidential election in Florida" display="https://en.wikipedia.org/wiki/2008_United_States_presidential_election_in_Florida" xr:uid="{ED09A9FE-49D9-48BE-97F7-51F9C24A9FDE}"/>
    <hyperlink ref="A12" r:id="rId10" tooltip="2008 United States presidential election in Georgia" display="https://en.wikipedia.org/wiki/2008_United_States_presidential_election_in_Georgia" xr:uid="{70708216-2685-4D1D-A7E4-B2603D3265CD}"/>
    <hyperlink ref="A13" r:id="rId11" tooltip="2008 United States presidential election in Hawaii" display="https://en.wikipedia.org/wiki/2008_United_States_presidential_election_in_Hawaii" xr:uid="{9FDD03BD-CA74-4891-9378-3AB9A9688B10}"/>
    <hyperlink ref="A15" r:id="rId12" tooltip="2008 United States presidential election in Idaho" display="https://en.wikipedia.org/wiki/2008_United_States_presidential_election_in_Idaho" xr:uid="{94540E8D-5C2B-4F3C-ABC0-B377DC1551DB}"/>
    <hyperlink ref="A16" r:id="rId13" tooltip="2008 United States presidential election in Illinois" display="https://en.wikipedia.org/wiki/2008_United_States_presidential_election_in_Illinois" xr:uid="{8BA91BA8-E902-494E-8204-64F2E66DD7A9}"/>
    <hyperlink ref="A17" r:id="rId14" tooltip="2008 United States presidential election in Indiana" display="https://en.wikipedia.org/wiki/2008_United_States_presidential_election_in_Indiana" xr:uid="{1110D321-1670-4C38-AD1D-7CD1F4636D9D}"/>
    <hyperlink ref="A14" r:id="rId15" tooltip="2008 United States presidential election in Iowa" display="https://en.wikipedia.org/wiki/2008_United_States_presidential_election_in_Iowa" xr:uid="{FF51043E-9D65-4359-A6A5-DD56B091376D}"/>
    <hyperlink ref="A18" r:id="rId16" tooltip="2008 United States presidential election in Kansas" display="https://en.wikipedia.org/wiki/2008_United_States_presidential_election_in_Kansas" xr:uid="{86726AFC-EC04-4486-B3F7-B3F156C22826}"/>
    <hyperlink ref="A19" r:id="rId17" tooltip="2008 United States presidential election in Kentucky" display="https://en.wikipedia.org/wiki/2008_United_States_presidential_election_in_Kentucky" xr:uid="{E75486B6-E5FD-45E1-AFB3-96119B29CCDF}"/>
    <hyperlink ref="A20" r:id="rId18" tooltip="2008 United States presidential election in Louisiana" display="https://en.wikipedia.org/wiki/2008_United_States_presidential_election_in_Louisiana" xr:uid="{8710466B-8717-4AB4-BF64-68EAC72D7656}"/>
    <hyperlink ref="A23" r:id="rId19" tooltip="2008 United States presidential election in Maine" display="https://en.wikipedia.org/wiki/2008_United_States_presidential_election_in_Maine" xr:uid="{8199881F-A4F6-495D-98A9-FCFF3DF9A010}"/>
    <hyperlink ref="A22" r:id="rId20" tooltip="2008 United States presidential election in Maryland" display="https://en.wikipedia.org/wiki/2008_United_States_presidential_election_in_Maryland" xr:uid="{CD16B430-E6E4-4FE5-BEF6-BCD9294ED5A8}"/>
    <hyperlink ref="A21" r:id="rId21" tooltip="2008 United States presidential election in Massachusetts" display="https://en.wikipedia.org/wiki/2008_United_States_presidential_election_in_Massachusetts" xr:uid="{64CDADDB-25D3-4401-A6FA-C4EFB51DDA99}"/>
    <hyperlink ref="A26" r:id="rId22" tooltip="2008 United States presidential election in Michigan" display="https://en.wikipedia.org/wiki/2008_United_States_presidential_election_in_Michigan" xr:uid="{0214834B-B2EC-43C7-BDD1-68219D53BA5C}"/>
    <hyperlink ref="A27" r:id="rId23" tooltip="2008 United States presidential election in Minnesota" display="https://en.wikipedia.org/wiki/2008_United_States_presidential_election_in_Minnesota" xr:uid="{A9896AE3-91E9-45D5-9019-9457FEE013D2}"/>
    <hyperlink ref="A29" r:id="rId24" tooltip="2008 United States presidential election in Mississippi" display="https://en.wikipedia.org/wiki/2008_United_States_presidential_election_in_Mississippi" xr:uid="{DFF1DDAA-494D-4450-A09B-CE10C391189E}"/>
    <hyperlink ref="A28" r:id="rId25" tooltip="2008 United States presidential election in Missouri" display="https://en.wikipedia.org/wiki/2008_United_States_presidential_election_in_Missouri" xr:uid="{31A304D5-CDD9-46F9-9A82-24E6EA1454A7}"/>
    <hyperlink ref="A30" r:id="rId26" tooltip="2008 United States presidential election in Montana" display="https://en.wikipedia.org/wiki/2008_United_States_presidential_election_in_Montana" xr:uid="{5B2710D2-0227-4ED7-9856-E60C9AABDCBC}"/>
    <hyperlink ref="A33" r:id="rId27" tooltip="2008 United States presidential election in Nebraska" display="https://en.wikipedia.org/wiki/2008_United_States_presidential_election_in_Nebraska" xr:uid="{3BB2ACA3-B5AC-4625-9FDA-0F4157D8627B}"/>
    <hyperlink ref="A40" r:id="rId28" tooltip="2008 United States presidential election in Nevada" display="https://en.wikipedia.org/wiki/2008_United_States_presidential_election_in_Nevada" xr:uid="{02B9677F-7D12-4F2B-958F-AF8F625ABF3B}"/>
    <hyperlink ref="A37" r:id="rId29" tooltip="2008 United States presidential election in New Hampshire" display="https://en.wikipedia.org/wiki/2008_United_States_presidential_election_in_New_Hampshire" xr:uid="{5D523507-30CA-462A-9B13-EEE423CD5F50}"/>
    <hyperlink ref="A38" r:id="rId30" tooltip="2008 United States presidential election in New Jersey" display="https://en.wikipedia.org/wiki/2008_United_States_presidential_election_in_New_Jersey" xr:uid="{410C2CB5-7B9C-41F6-84F3-113F16F13C38}"/>
    <hyperlink ref="A39" r:id="rId31" tooltip="2008 United States presidential election in New Mexico" display="https://en.wikipedia.org/wiki/2008_United_States_presidential_election_in_New_Mexico" xr:uid="{168EF5AB-427E-4BF3-8C46-39D5801C9F20}"/>
    <hyperlink ref="A41" r:id="rId32" tooltip="2008 United States presidential election in New York" display="https://en.wikipedia.org/wiki/2008_United_States_presidential_election_in_New_York" xr:uid="{3D299772-A0EF-4DAA-A410-1DE751A88F00}"/>
    <hyperlink ref="A31" r:id="rId33" tooltip="2008 United States presidential election in North Carolina" display="https://en.wikipedia.org/wiki/2008_United_States_presidential_election_in_North_Carolina" xr:uid="{2DD50FE9-F508-4611-9FA8-E051EF4B5CF9}"/>
    <hyperlink ref="A32" r:id="rId34" tooltip="2008 United States presidential election in North Dakota" display="https://en.wikipedia.org/wiki/2008_United_States_presidential_election_in_North_Dakota" xr:uid="{6DDF4ECE-9541-4FED-9553-0CB499F0B83E}"/>
    <hyperlink ref="A42" r:id="rId35" tooltip="2008 United States presidential election in Ohio" display="https://en.wikipedia.org/wiki/2008_United_States_presidential_election_in_Ohio" xr:uid="{F2FD46E6-FCC6-4A59-A741-25AF7C52614D}"/>
    <hyperlink ref="A43" r:id="rId36" tooltip="2008 United States presidential election in Oklahoma" display="https://en.wikipedia.org/wiki/2008_United_States_presidential_election_in_Oklahoma" xr:uid="{68C0AA9C-6326-471D-BE5D-1879E54622E0}"/>
    <hyperlink ref="A44" r:id="rId37" tooltip="2008 United States presidential election in Oregon" display="https://en.wikipedia.org/wiki/2008_United_States_presidential_election_in_Oregon" xr:uid="{DC398B49-29CA-4387-9246-503B5545E7D6}"/>
    <hyperlink ref="A45" r:id="rId38" tooltip="2008 United States presidential election in Pennsylvania" display="https://en.wikipedia.org/wiki/2008_United_States_presidential_election_in_Pennsylvania" xr:uid="{C81E5DEA-EDD5-4B9B-852B-6E63F0D0A2D1}"/>
    <hyperlink ref="A46" r:id="rId39" tooltip="2008 United States presidential election in Rhode Island" display="https://en.wikipedia.org/wiki/2008_United_States_presidential_election_in_Rhode_Island" xr:uid="{105ED068-1ADA-44E3-9A88-572612492E42}"/>
    <hyperlink ref="A47" r:id="rId40" tooltip="2008 United States presidential election in South Carolina" display="https://en.wikipedia.org/wiki/2008_United_States_presidential_election_in_South_Carolina" xr:uid="{E49D7E03-975D-4E9A-B4AD-32FC107E8A87}"/>
    <hyperlink ref="A48" r:id="rId41" tooltip="2008 United States presidential election in South Dakota" display="https://en.wikipedia.org/wiki/2008_United_States_presidential_election_in_South_Dakota" xr:uid="{6FF0350E-3A90-4D40-B887-7460B1E3B8F0}"/>
    <hyperlink ref="A49" r:id="rId42" tooltip="2008 United States presidential election in Tennessee" display="https://en.wikipedia.org/wiki/2008_United_States_presidential_election_in_Tennessee" xr:uid="{B8DE1D73-E35C-47CC-8A41-6CF148E58A3B}"/>
    <hyperlink ref="A50" r:id="rId43" tooltip="2008 United States presidential election in Texas" display="https://en.wikipedia.org/wiki/2008_United_States_presidential_election_in_Texas" xr:uid="{202BB6D6-52AA-467C-92E8-5C86010D40EB}"/>
    <hyperlink ref="A51" r:id="rId44" tooltip="2008 United States presidential election in Utah" display="https://en.wikipedia.org/wiki/2008_United_States_presidential_election_in_Utah" xr:uid="{F8FE6B24-21F3-48F0-AFA5-B7986B6E0686}"/>
    <hyperlink ref="A53" r:id="rId45" tooltip="2008 United States presidential election in Vermont" display="https://en.wikipedia.org/wiki/2008_United_States_presidential_election_in_Vermont" xr:uid="{502BDB32-AB37-481D-AB92-751AE5A38232}"/>
    <hyperlink ref="A52" r:id="rId46" tooltip="2008 United States presidential election in Virginia" display="https://en.wikipedia.org/wiki/2008_United_States_presidential_election_in_Virginia" xr:uid="{AECE4A00-DC30-4C6D-BC7A-E4AF3D81DCCF}"/>
    <hyperlink ref="A54" r:id="rId47" tooltip="2008 United States presidential election in Washington (state)" display="https://en.wikipedia.org/wiki/2008_United_States_presidential_election_in_Washington_(state)" xr:uid="{F6000326-B491-48B9-AD8F-CC6630E7F18C}"/>
    <hyperlink ref="A56" r:id="rId48" tooltip="2008 United States presidential election in West Virginia" display="https://en.wikipedia.org/wiki/2008_United_States_presidential_election_in_West_Virginia" xr:uid="{4E1680F2-5023-458F-9EC1-96B6D0D5B956}"/>
    <hyperlink ref="A55" r:id="rId49" tooltip="2008 United States presidential election in Wisconsin" display="https://en.wikipedia.org/wiki/2008_United_States_presidential_election_in_Wisconsin" xr:uid="{AE674AA6-AFC0-4CD3-86F4-26EAEC31FBAD}"/>
    <hyperlink ref="A57" r:id="rId50" tooltip="2008 United States presidential election in Wyoming" display="https://en.wikipedia.org/wiki/2008_United_States_presidential_election_in_Wyoming" xr:uid="{028FA6BC-83DE-4887-B2A4-D550F38752BA}"/>
    <hyperlink ref="A3" r:id="rId51" tooltip="2008 United States presidential election in Alabama" display="https://en.wikipedia.org/wiki/2008_United_States_presidential_election_in_Alabama" xr:uid="{F11AB1DB-5C67-47AB-B7CD-B8983D6819B6}"/>
    <hyperlink ref="A24" r:id="rId52" tooltip="Maine's 1st congressional district" display="https://en.wikipedia.org/wiki/Maine%27s_1st_congressional_district" xr:uid="{B29764F4-AE0C-48D2-8AA7-9957B1BBF176}"/>
    <hyperlink ref="A25" r:id="rId53" tooltip="Maine's 1st congressional district" display="https://en.wikipedia.org/wiki/Maine%27s_1st_congressional_district" xr:uid="{0728080E-E109-4704-A50C-57E03C18908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B1A1-B3C2-4834-B013-9FDB06295D26}">
  <dimension ref="A1:V58"/>
  <sheetViews>
    <sheetView workbookViewId="0">
      <selection activeCell="Q17" sqref="Q17"/>
    </sheetView>
  </sheetViews>
  <sheetFormatPr defaultRowHeight="14.4" x14ac:dyDescent="0.3"/>
  <cols>
    <col min="1" max="1" width="15.109375" customWidth="1"/>
  </cols>
  <sheetData>
    <row r="1" spans="1:22" ht="21" thickBot="1" x14ac:dyDescent="0.35">
      <c r="A1" s="2" t="s">
        <v>185</v>
      </c>
      <c r="B1" s="2" t="s">
        <v>256</v>
      </c>
      <c r="C1" s="2" t="s">
        <v>268</v>
      </c>
      <c r="D1" s="2" t="s">
        <v>269</v>
      </c>
      <c r="E1" s="2" t="s">
        <v>270</v>
      </c>
      <c r="F1" s="2" t="s">
        <v>271</v>
      </c>
      <c r="G1" s="2" t="s">
        <v>248</v>
      </c>
      <c r="H1" s="2" t="s">
        <v>249</v>
      </c>
      <c r="I1" s="2" t="s">
        <v>272</v>
      </c>
      <c r="J1" s="2" t="s">
        <v>273</v>
      </c>
      <c r="K1" s="2" t="s">
        <v>274</v>
      </c>
      <c r="L1" s="2" t="s">
        <v>275</v>
      </c>
      <c r="M1" s="2" t="s">
        <v>276</v>
      </c>
      <c r="N1" s="2" t="s">
        <v>277</v>
      </c>
      <c r="O1" s="2" t="s">
        <v>180</v>
      </c>
      <c r="P1" s="2" t="s">
        <v>181</v>
      </c>
      <c r="Q1" s="2" t="s">
        <v>182</v>
      </c>
      <c r="R1" s="2" t="s">
        <v>183</v>
      </c>
      <c r="S1" s="2" t="s">
        <v>169</v>
      </c>
      <c r="T1" s="2" t="s">
        <v>184</v>
      </c>
      <c r="U1" s="3" t="s">
        <v>259</v>
      </c>
      <c r="V1" s="3" t="s">
        <v>264</v>
      </c>
    </row>
    <row r="2" spans="1:22" ht="15" thickBot="1" x14ac:dyDescent="0.35">
      <c r="A2" s="10" t="s">
        <v>62</v>
      </c>
      <c r="B2" s="34">
        <v>1</v>
      </c>
      <c r="C2" s="32">
        <v>165824</v>
      </c>
      <c r="D2" s="33">
        <v>0.43140000000000001</v>
      </c>
      <c r="E2" s="32">
        <v>211703</v>
      </c>
      <c r="F2" s="33">
        <v>0.55069999999999997</v>
      </c>
      <c r="G2" s="32">
        <v>4004</v>
      </c>
      <c r="H2" s="33">
        <v>1.04E-2</v>
      </c>
      <c r="I2" s="32">
        <v>1047</v>
      </c>
      <c r="J2" s="33">
        <v>2.7000000000000001E-3</v>
      </c>
      <c r="K2" s="34">
        <v>346</v>
      </c>
      <c r="L2" s="33">
        <v>8.9999999999999998E-4</v>
      </c>
      <c r="M2" s="32">
        <v>1468</v>
      </c>
      <c r="N2" s="33">
        <v>3.8E-3</v>
      </c>
      <c r="O2" s="34">
        <v>0</v>
      </c>
      <c r="P2" s="34">
        <v>0</v>
      </c>
      <c r="Q2" s="32">
        <v>-45879</v>
      </c>
      <c r="R2" s="33">
        <v>0.11940000000000001</v>
      </c>
      <c r="S2" s="54">
        <f>100*(R2-$R$58)</f>
        <v>14.400000000000002</v>
      </c>
      <c r="T2" s="32">
        <v>384392</v>
      </c>
      <c r="U2" s="5" t="s">
        <v>64</v>
      </c>
      <c r="V2">
        <v>2004</v>
      </c>
    </row>
    <row r="3" spans="1:22" ht="15" thickBot="1" x14ac:dyDescent="0.35">
      <c r="A3" s="4" t="s">
        <v>65</v>
      </c>
      <c r="B3" s="34">
        <v>1</v>
      </c>
      <c r="C3" s="32">
        <v>164377</v>
      </c>
      <c r="D3" s="33">
        <v>0.46129999999999999</v>
      </c>
      <c r="E3" s="32">
        <v>185139</v>
      </c>
      <c r="F3" s="33">
        <v>0.51949999999999996</v>
      </c>
      <c r="G3" s="32">
        <v>4065</v>
      </c>
      <c r="H3" s="33">
        <v>1.14E-2</v>
      </c>
      <c r="I3" s="34">
        <v>918</v>
      </c>
      <c r="J3" s="33">
        <v>2.5999999999999999E-3</v>
      </c>
      <c r="K3" s="34">
        <v>389</v>
      </c>
      <c r="L3" s="33">
        <v>1.1000000000000001E-3</v>
      </c>
      <c r="M3" s="32">
        <v>1468</v>
      </c>
      <c r="N3" s="33">
        <v>4.1000000000000003E-3</v>
      </c>
      <c r="O3" s="34">
        <v>0</v>
      </c>
      <c r="P3" s="34">
        <v>0</v>
      </c>
      <c r="Q3" s="32">
        <v>-20762</v>
      </c>
      <c r="R3" s="33">
        <v>5.8299999999999998E-2</v>
      </c>
      <c r="S3" s="54">
        <f t="shared" ref="S3:S57" si="0">100*(R3-$R$58)</f>
        <v>8.2900000000000009</v>
      </c>
      <c r="T3" s="32">
        <v>356356</v>
      </c>
      <c r="U3" s="5" t="s">
        <v>66</v>
      </c>
      <c r="V3">
        <v>2004</v>
      </c>
    </row>
    <row r="4" spans="1:22" ht="15" thickBot="1" x14ac:dyDescent="0.35">
      <c r="A4" s="31" t="s">
        <v>90</v>
      </c>
      <c r="B4" s="37">
        <v>1</v>
      </c>
      <c r="C4" s="35">
        <v>169888</v>
      </c>
      <c r="D4" s="36">
        <v>0.62970000000000004</v>
      </c>
      <c r="E4" s="35">
        <v>96314</v>
      </c>
      <c r="F4" s="36">
        <v>0.35699999999999998</v>
      </c>
      <c r="G4" s="35">
        <v>2025</v>
      </c>
      <c r="H4" s="36">
        <v>7.4999999999999997E-3</v>
      </c>
      <c r="I4" s="37">
        <v>656</v>
      </c>
      <c r="J4" s="36">
        <v>2.3999999999999998E-3</v>
      </c>
      <c r="K4" s="37">
        <v>405</v>
      </c>
      <c r="L4" s="36">
        <v>1.5E-3</v>
      </c>
      <c r="M4" s="37">
        <v>453</v>
      </c>
      <c r="N4" s="36">
        <v>1.6999999999999999E-3</v>
      </c>
      <c r="O4" s="37">
        <v>30</v>
      </c>
      <c r="P4" s="36">
        <v>1E-4</v>
      </c>
      <c r="Q4" s="35">
        <v>73574</v>
      </c>
      <c r="R4" s="36">
        <v>-0.2727</v>
      </c>
      <c r="S4" s="54">
        <f t="shared" si="0"/>
        <v>-24.81</v>
      </c>
      <c r="T4" s="35">
        <v>269771</v>
      </c>
      <c r="U4" s="5" t="s">
        <v>92</v>
      </c>
      <c r="V4">
        <v>2004</v>
      </c>
    </row>
    <row r="5" spans="1:22" ht="15" thickBot="1" x14ac:dyDescent="0.35">
      <c r="A5" s="31" t="s">
        <v>93</v>
      </c>
      <c r="B5" s="37">
        <v>1</v>
      </c>
      <c r="C5" s="35">
        <v>153041</v>
      </c>
      <c r="D5" s="36">
        <v>0.60240000000000005</v>
      </c>
      <c r="E5" s="35">
        <v>97858</v>
      </c>
      <c r="F5" s="36">
        <v>0.38519999999999999</v>
      </c>
      <c r="G5" s="35">
        <v>1731</v>
      </c>
      <c r="H5" s="36">
        <v>6.7999999999999996E-3</v>
      </c>
      <c r="I5" s="37">
        <v>813</v>
      </c>
      <c r="J5" s="36">
        <v>3.2000000000000002E-3</v>
      </c>
      <c r="K5" s="37">
        <v>305</v>
      </c>
      <c r="L5" s="36">
        <v>1.1999999999999999E-3</v>
      </c>
      <c r="M5" s="37">
        <v>261</v>
      </c>
      <c r="N5" s="36">
        <v>1E-3</v>
      </c>
      <c r="O5" s="37">
        <v>23</v>
      </c>
      <c r="P5" s="36">
        <v>1E-4</v>
      </c>
      <c r="Q5" s="35">
        <v>55183</v>
      </c>
      <c r="R5" s="36">
        <v>-0.2172</v>
      </c>
      <c r="S5" s="54">
        <f t="shared" si="0"/>
        <v>-19.259999999999998</v>
      </c>
      <c r="T5" s="35">
        <v>254032</v>
      </c>
      <c r="U5" s="5" t="s">
        <v>94</v>
      </c>
      <c r="V5">
        <v>2004</v>
      </c>
    </row>
    <row r="6" spans="1:22" ht="15" thickBot="1" x14ac:dyDescent="0.35">
      <c r="A6" s="31" t="s">
        <v>95</v>
      </c>
      <c r="B6" s="37">
        <v>1</v>
      </c>
      <c r="C6" s="35">
        <v>189885</v>
      </c>
      <c r="D6" s="36">
        <v>0.74919999999999998</v>
      </c>
      <c r="E6" s="35">
        <v>60156</v>
      </c>
      <c r="F6" s="36">
        <v>0.23730000000000001</v>
      </c>
      <c r="G6" s="35">
        <v>1942</v>
      </c>
      <c r="H6" s="36">
        <v>7.7000000000000002E-3</v>
      </c>
      <c r="I6" s="37">
        <v>572</v>
      </c>
      <c r="J6" s="36">
        <v>2.3E-3</v>
      </c>
      <c r="K6" s="37">
        <v>604</v>
      </c>
      <c r="L6" s="36">
        <v>2.3999999999999998E-3</v>
      </c>
      <c r="M6" s="37">
        <v>264</v>
      </c>
      <c r="N6" s="36">
        <v>1E-3</v>
      </c>
      <c r="O6" s="37">
        <v>29</v>
      </c>
      <c r="P6" s="36">
        <v>1E-4</v>
      </c>
      <c r="Q6" s="35">
        <v>129729</v>
      </c>
      <c r="R6" s="36">
        <v>-0.51180000000000003</v>
      </c>
      <c r="S6" s="54">
        <f t="shared" si="0"/>
        <v>-48.72</v>
      </c>
      <c r="T6" s="35">
        <v>253452</v>
      </c>
      <c r="U6" s="5" t="s">
        <v>96</v>
      </c>
      <c r="V6">
        <v>2004</v>
      </c>
    </row>
    <row r="7" spans="1:22" ht="15" thickBot="1" x14ac:dyDescent="0.35">
      <c r="A7" s="4" t="s">
        <v>1</v>
      </c>
      <c r="B7" s="5">
        <v>9</v>
      </c>
      <c r="C7" s="6">
        <v>1176394</v>
      </c>
      <c r="D7" s="7">
        <v>0.62460000000000004</v>
      </c>
      <c r="E7" s="6">
        <v>693933</v>
      </c>
      <c r="F7" s="7">
        <v>0.36840000000000001</v>
      </c>
      <c r="G7" s="6">
        <v>6701</v>
      </c>
      <c r="H7" s="7">
        <v>3.5999999999999999E-3</v>
      </c>
      <c r="I7" s="6">
        <v>3529</v>
      </c>
      <c r="J7" s="7">
        <v>1.9E-3</v>
      </c>
      <c r="K7" s="6">
        <v>1994</v>
      </c>
      <c r="L7" s="7">
        <v>1.1000000000000001E-3</v>
      </c>
      <c r="M7" s="5">
        <v>0</v>
      </c>
      <c r="N7" s="7">
        <v>0</v>
      </c>
      <c r="O7" s="5">
        <v>898</v>
      </c>
      <c r="P7" s="7">
        <v>5.0000000000000001E-4</v>
      </c>
      <c r="Q7" s="6">
        <v>482461</v>
      </c>
      <c r="R7" s="7">
        <v>-0.25619999999999998</v>
      </c>
      <c r="S7" s="54">
        <f t="shared" si="0"/>
        <v>-23.159999999999997</v>
      </c>
      <c r="T7" s="6">
        <v>1883449</v>
      </c>
      <c r="U7" s="5" t="s">
        <v>3</v>
      </c>
      <c r="V7">
        <v>2004</v>
      </c>
    </row>
    <row r="8" spans="1:22" ht="15" thickBot="1" x14ac:dyDescent="0.35">
      <c r="A8" s="4" t="s">
        <v>5</v>
      </c>
      <c r="B8" s="5">
        <v>3</v>
      </c>
      <c r="C8" s="6">
        <v>190889</v>
      </c>
      <c r="D8" s="7">
        <v>0.61070000000000002</v>
      </c>
      <c r="E8" s="6">
        <v>111025</v>
      </c>
      <c r="F8" s="7">
        <v>0.35520000000000002</v>
      </c>
      <c r="G8" s="6">
        <v>5069</v>
      </c>
      <c r="H8" s="7">
        <v>1.6199999999999999E-2</v>
      </c>
      <c r="I8" s="6">
        <v>1675</v>
      </c>
      <c r="J8" s="7">
        <v>5.4000000000000003E-3</v>
      </c>
      <c r="K8" s="6">
        <v>2092</v>
      </c>
      <c r="L8" s="7">
        <v>6.7000000000000002E-3</v>
      </c>
      <c r="M8" s="6">
        <v>1058</v>
      </c>
      <c r="N8" s="7">
        <v>3.3999999999999998E-3</v>
      </c>
      <c r="O8" s="5">
        <v>790</v>
      </c>
      <c r="P8" s="7">
        <v>2.5000000000000001E-3</v>
      </c>
      <c r="Q8" s="6">
        <v>79864</v>
      </c>
      <c r="R8" s="7">
        <v>-0.2555</v>
      </c>
      <c r="S8" s="54">
        <f t="shared" si="0"/>
        <v>-23.09</v>
      </c>
      <c r="T8" s="6">
        <v>312598</v>
      </c>
      <c r="U8" s="5" t="s">
        <v>6</v>
      </c>
      <c r="V8">
        <v>2004</v>
      </c>
    </row>
    <row r="9" spans="1:22" ht="15" thickBot="1" x14ac:dyDescent="0.35">
      <c r="A9" s="4" t="s">
        <v>8</v>
      </c>
      <c r="B9" s="5">
        <v>10</v>
      </c>
      <c r="C9" s="6">
        <v>1104294</v>
      </c>
      <c r="D9" s="7">
        <v>0.54869999999999997</v>
      </c>
      <c r="E9" s="6">
        <v>893524</v>
      </c>
      <c r="F9" s="7">
        <v>0.44400000000000001</v>
      </c>
      <c r="G9" s="6">
        <v>2773</v>
      </c>
      <c r="H9" s="7">
        <v>1.4E-3</v>
      </c>
      <c r="I9" s="6">
        <v>11856</v>
      </c>
      <c r="J9" s="7">
        <v>5.8999999999999999E-3</v>
      </c>
      <c r="K9" s="5">
        <v>0</v>
      </c>
      <c r="L9" s="7">
        <v>0</v>
      </c>
      <c r="M9" s="5">
        <v>138</v>
      </c>
      <c r="N9" s="7">
        <v>1E-4</v>
      </c>
      <c r="O9" s="5">
        <v>0</v>
      </c>
      <c r="P9" s="7">
        <v>0</v>
      </c>
      <c r="Q9" s="6">
        <v>210770</v>
      </c>
      <c r="R9" s="7">
        <v>-0.1047</v>
      </c>
      <c r="S9" s="54">
        <f t="shared" si="0"/>
        <v>-8.01</v>
      </c>
      <c r="T9" s="6">
        <v>2012585</v>
      </c>
      <c r="U9" s="5" t="s">
        <v>9</v>
      </c>
      <c r="V9">
        <v>2004</v>
      </c>
    </row>
    <row r="10" spans="1:22" ht="15" thickBot="1" x14ac:dyDescent="0.35">
      <c r="A10" s="4" t="s">
        <v>11</v>
      </c>
      <c r="B10" s="5">
        <v>6</v>
      </c>
      <c r="C10" s="6">
        <v>572898</v>
      </c>
      <c r="D10" s="7">
        <v>0.54310000000000003</v>
      </c>
      <c r="E10" s="6">
        <v>469953</v>
      </c>
      <c r="F10" s="7">
        <v>0.44550000000000001</v>
      </c>
      <c r="G10" s="6">
        <v>6171</v>
      </c>
      <c r="H10" s="7">
        <v>5.7999999999999996E-3</v>
      </c>
      <c r="I10" s="6">
        <v>2352</v>
      </c>
      <c r="J10" s="7">
        <v>2.2000000000000001E-3</v>
      </c>
      <c r="K10" s="6">
        <v>2083</v>
      </c>
      <c r="L10" s="7">
        <v>2E-3</v>
      </c>
      <c r="M10" s="6">
        <v>1488</v>
      </c>
      <c r="N10" s="7">
        <v>1.4E-3</v>
      </c>
      <c r="O10" s="5">
        <v>0</v>
      </c>
      <c r="P10" s="7">
        <v>0</v>
      </c>
      <c r="Q10" s="6">
        <v>102945</v>
      </c>
      <c r="R10" s="7">
        <v>-9.7600000000000006E-2</v>
      </c>
      <c r="S10" s="54">
        <f t="shared" si="0"/>
        <v>-7.3000000000000007</v>
      </c>
      <c r="T10" s="6">
        <v>1054945</v>
      </c>
      <c r="U10" s="5" t="s">
        <v>12</v>
      </c>
      <c r="V10">
        <v>2004</v>
      </c>
    </row>
    <row r="11" spans="1:22" ht="15" thickBot="1" x14ac:dyDescent="0.35">
      <c r="A11" s="10" t="s">
        <v>14</v>
      </c>
      <c r="B11" s="11">
        <v>55</v>
      </c>
      <c r="C11" s="12">
        <v>5509826</v>
      </c>
      <c r="D11" s="13">
        <v>0.44359999999999999</v>
      </c>
      <c r="E11" s="12">
        <v>6745485</v>
      </c>
      <c r="F11" s="13">
        <v>0.54310000000000003</v>
      </c>
      <c r="G11" s="12">
        <v>20714</v>
      </c>
      <c r="H11" s="13">
        <v>1.6999999999999999E-3</v>
      </c>
      <c r="I11" s="12">
        <v>50165</v>
      </c>
      <c r="J11" s="13">
        <v>4.0000000000000001E-3</v>
      </c>
      <c r="K11" s="12">
        <v>26645</v>
      </c>
      <c r="L11" s="13">
        <v>2.0999999999999999E-3</v>
      </c>
      <c r="M11" s="12">
        <v>40771</v>
      </c>
      <c r="N11" s="13">
        <v>3.3E-3</v>
      </c>
      <c r="O11" s="12">
        <v>27747</v>
      </c>
      <c r="P11" s="13">
        <v>2.2000000000000001E-3</v>
      </c>
      <c r="Q11" s="12">
        <v>-1235659</v>
      </c>
      <c r="R11" s="13">
        <v>9.9500000000000005E-2</v>
      </c>
      <c r="S11" s="54">
        <f t="shared" si="0"/>
        <v>12.41</v>
      </c>
      <c r="T11" s="12">
        <v>12421353</v>
      </c>
      <c r="U11" s="11" t="s">
        <v>15</v>
      </c>
      <c r="V11">
        <v>2004</v>
      </c>
    </row>
    <row r="12" spans="1:22" ht="15" thickBot="1" x14ac:dyDescent="0.35">
      <c r="A12" s="4" t="s">
        <v>17</v>
      </c>
      <c r="B12" s="5">
        <v>9</v>
      </c>
      <c r="C12" s="6">
        <v>1101255</v>
      </c>
      <c r="D12" s="7">
        <v>0.51690000000000003</v>
      </c>
      <c r="E12" s="6">
        <v>1001732</v>
      </c>
      <c r="F12" s="7">
        <v>0.47020000000000001</v>
      </c>
      <c r="G12" s="6">
        <v>12718</v>
      </c>
      <c r="H12" s="7">
        <v>6.0000000000000001E-3</v>
      </c>
      <c r="I12" s="6">
        <v>7664</v>
      </c>
      <c r="J12" s="7">
        <v>3.5999999999999999E-3</v>
      </c>
      <c r="K12" s="6">
        <v>2562</v>
      </c>
      <c r="L12" s="7">
        <v>1.1999999999999999E-3</v>
      </c>
      <c r="M12" s="6">
        <v>1591</v>
      </c>
      <c r="N12" s="7">
        <v>6.9999999999999999E-4</v>
      </c>
      <c r="O12" s="6">
        <v>2808</v>
      </c>
      <c r="P12" s="7">
        <v>1.2999999999999999E-3</v>
      </c>
      <c r="Q12" s="6">
        <v>99523</v>
      </c>
      <c r="R12" s="7">
        <v>-4.6699999999999998E-2</v>
      </c>
      <c r="S12" s="54">
        <f t="shared" si="0"/>
        <v>-2.21</v>
      </c>
      <c r="T12" s="6">
        <v>2130330</v>
      </c>
      <c r="U12" s="5" t="s">
        <v>18</v>
      </c>
      <c r="V12">
        <v>2004</v>
      </c>
    </row>
    <row r="13" spans="1:22" ht="15" thickBot="1" x14ac:dyDescent="0.35">
      <c r="A13" s="10" t="s">
        <v>20</v>
      </c>
      <c r="B13" s="11">
        <v>7</v>
      </c>
      <c r="C13" s="12">
        <v>693826</v>
      </c>
      <c r="D13" s="13">
        <v>0.4395</v>
      </c>
      <c r="E13" s="12">
        <v>857488</v>
      </c>
      <c r="F13" s="13">
        <v>0.54310000000000003</v>
      </c>
      <c r="G13" s="12">
        <v>12969</v>
      </c>
      <c r="H13" s="13">
        <v>8.2000000000000007E-3</v>
      </c>
      <c r="I13" s="12">
        <v>3367</v>
      </c>
      <c r="J13" s="13">
        <v>2.0999999999999999E-3</v>
      </c>
      <c r="K13" s="12">
        <v>1543</v>
      </c>
      <c r="L13" s="13">
        <v>1E-3</v>
      </c>
      <c r="M13" s="12">
        <v>9564</v>
      </c>
      <c r="N13" s="13">
        <v>6.1000000000000004E-3</v>
      </c>
      <c r="O13" s="11">
        <v>12</v>
      </c>
      <c r="P13" s="13">
        <v>0</v>
      </c>
      <c r="Q13" s="12">
        <v>-163662</v>
      </c>
      <c r="R13" s="13">
        <v>0.1037</v>
      </c>
      <c r="S13" s="54">
        <f t="shared" si="0"/>
        <v>12.83</v>
      </c>
      <c r="T13" s="12">
        <v>1578769</v>
      </c>
      <c r="U13" s="11" t="s">
        <v>21</v>
      </c>
      <c r="V13">
        <v>2004</v>
      </c>
    </row>
    <row r="14" spans="1:22" ht="15" thickBot="1" x14ac:dyDescent="0.35">
      <c r="A14" s="10" t="s">
        <v>23</v>
      </c>
      <c r="B14" s="11">
        <v>3</v>
      </c>
      <c r="C14" s="12">
        <v>171660</v>
      </c>
      <c r="D14" s="13">
        <v>0.45750000000000002</v>
      </c>
      <c r="E14" s="12">
        <v>200152</v>
      </c>
      <c r="F14" s="13">
        <v>0.53349999999999997</v>
      </c>
      <c r="G14" s="12">
        <v>2153</v>
      </c>
      <c r="H14" s="13">
        <v>5.7000000000000002E-3</v>
      </c>
      <c r="I14" s="11">
        <v>586</v>
      </c>
      <c r="J14" s="13">
        <v>1.6000000000000001E-3</v>
      </c>
      <c r="K14" s="11">
        <v>289</v>
      </c>
      <c r="L14" s="13">
        <v>8.0000000000000004E-4</v>
      </c>
      <c r="M14" s="11">
        <v>250</v>
      </c>
      <c r="N14" s="13">
        <v>6.9999999999999999E-4</v>
      </c>
      <c r="O14" s="11">
        <v>100</v>
      </c>
      <c r="P14" s="13">
        <v>2.9999999999999997E-4</v>
      </c>
      <c r="Q14" s="12">
        <v>-28492</v>
      </c>
      <c r="R14" s="13">
        <v>7.5899999999999995E-2</v>
      </c>
      <c r="S14" s="54">
        <f t="shared" si="0"/>
        <v>10.049999999999999</v>
      </c>
      <c r="T14" s="12">
        <v>375190</v>
      </c>
      <c r="U14" s="11" t="s">
        <v>24</v>
      </c>
      <c r="V14">
        <v>2004</v>
      </c>
    </row>
    <row r="15" spans="1:22" ht="29.4" thickBot="1" x14ac:dyDescent="0.35">
      <c r="A15" s="10" t="s">
        <v>26</v>
      </c>
      <c r="B15" s="11">
        <v>3</v>
      </c>
      <c r="C15" s="12">
        <v>21256</v>
      </c>
      <c r="D15" s="13">
        <v>9.3399999999999997E-2</v>
      </c>
      <c r="E15" s="12">
        <v>202970</v>
      </c>
      <c r="F15" s="13">
        <v>0.89180000000000004</v>
      </c>
      <c r="G15" s="12">
        <v>1485</v>
      </c>
      <c r="H15" s="13">
        <v>6.4999999999999997E-3</v>
      </c>
      <c r="I15" s="11">
        <v>502</v>
      </c>
      <c r="J15" s="13">
        <v>2.2000000000000001E-3</v>
      </c>
      <c r="K15" s="11">
        <v>0</v>
      </c>
      <c r="L15" s="13">
        <v>0</v>
      </c>
      <c r="M15" s="11">
        <v>737</v>
      </c>
      <c r="N15" s="13">
        <v>3.2000000000000002E-3</v>
      </c>
      <c r="O15" s="11">
        <v>636</v>
      </c>
      <c r="P15" s="13">
        <v>2.8E-3</v>
      </c>
      <c r="Q15" s="12">
        <v>-181714</v>
      </c>
      <c r="R15" s="13">
        <v>0.7984</v>
      </c>
      <c r="S15" s="54">
        <f t="shared" si="0"/>
        <v>82.3</v>
      </c>
      <c r="T15" s="12">
        <v>227586</v>
      </c>
      <c r="U15" s="11" t="s">
        <v>27</v>
      </c>
      <c r="V15">
        <v>2004</v>
      </c>
    </row>
    <row r="16" spans="1:22" ht="15" thickBot="1" x14ac:dyDescent="0.35">
      <c r="A16" s="4" t="s">
        <v>29</v>
      </c>
      <c r="B16" s="5">
        <v>27</v>
      </c>
      <c r="C16" s="6">
        <v>3964522</v>
      </c>
      <c r="D16" s="7">
        <v>0.52100000000000002</v>
      </c>
      <c r="E16" s="6">
        <v>3583544</v>
      </c>
      <c r="F16" s="7">
        <v>0.47089999999999999</v>
      </c>
      <c r="G16" s="6">
        <v>32971</v>
      </c>
      <c r="H16" s="7">
        <v>4.3E-3</v>
      </c>
      <c r="I16" s="6">
        <v>11996</v>
      </c>
      <c r="J16" s="7">
        <v>1.6000000000000001E-3</v>
      </c>
      <c r="K16" s="6">
        <v>6626</v>
      </c>
      <c r="L16" s="7">
        <v>8.9999999999999998E-4</v>
      </c>
      <c r="M16" s="6">
        <v>3917</v>
      </c>
      <c r="N16" s="7">
        <v>5.0000000000000001E-4</v>
      </c>
      <c r="O16" s="6">
        <v>6234</v>
      </c>
      <c r="P16" s="7">
        <v>8.0000000000000004E-4</v>
      </c>
      <c r="Q16" s="6">
        <v>380978</v>
      </c>
      <c r="R16" s="7">
        <v>-5.0099999999999999E-2</v>
      </c>
      <c r="S16" s="54">
        <f t="shared" si="0"/>
        <v>-2.5499999999999998</v>
      </c>
      <c r="T16" s="6">
        <v>7609810</v>
      </c>
      <c r="U16" s="5" t="s">
        <v>30</v>
      </c>
      <c r="V16">
        <v>2004</v>
      </c>
    </row>
    <row r="17" spans="1:22" ht="15" thickBot="1" x14ac:dyDescent="0.35">
      <c r="A17" s="4" t="s">
        <v>32</v>
      </c>
      <c r="B17" s="5">
        <v>15</v>
      </c>
      <c r="C17" s="6">
        <v>1914254</v>
      </c>
      <c r="D17" s="7">
        <v>0.57969999999999999</v>
      </c>
      <c r="E17" s="6">
        <v>1366149</v>
      </c>
      <c r="F17" s="7">
        <v>0.41370000000000001</v>
      </c>
      <c r="G17" s="6">
        <v>2231</v>
      </c>
      <c r="H17" s="7">
        <v>6.9999999999999999E-4</v>
      </c>
      <c r="I17" s="6">
        <v>18387</v>
      </c>
      <c r="J17" s="7">
        <v>5.5999999999999999E-3</v>
      </c>
      <c r="K17" s="5">
        <v>580</v>
      </c>
      <c r="L17" s="7">
        <v>2.0000000000000001E-4</v>
      </c>
      <c r="M17" s="5">
        <v>228</v>
      </c>
      <c r="N17" s="7">
        <v>1E-4</v>
      </c>
      <c r="O17" s="5">
        <v>46</v>
      </c>
      <c r="P17" s="7">
        <v>0</v>
      </c>
      <c r="Q17" s="6">
        <v>548105</v>
      </c>
      <c r="R17" s="7">
        <v>-0.16600000000000001</v>
      </c>
      <c r="S17" s="54">
        <f t="shared" si="0"/>
        <v>-14.14</v>
      </c>
      <c r="T17" s="6">
        <v>3301875</v>
      </c>
      <c r="U17" s="5" t="s">
        <v>33</v>
      </c>
      <c r="V17">
        <v>2004</v>
      </c>
    </row>
    <row r="18" spans="1:22" ht="15" thickBot="1" x14ac:dyDescent="0.35">
      <c r="A18" s="10" t="s">
        <v>35</v>
      </c>
      <c r="B18" s="11">
        <v>4</v>
      </c>
      <c r="C18" s="12">
        <v>194191</v>
      </c>
      <c r="D18" s="13">
        <v>0.4526</v>
      </c>
      <c r="E18" s="12">
        <v>231708</v>
      </c>
      <c r="F18" s="13">
        <v>0.54010000000000002</v>
      </c>
      <c r="G18" s="11">
        <v>0</v>
      </c>
      <c r="H18" s="13">
        <v>0</v>
      </c>
      <c r="I18" s="12">
        <v>1377</v>
      </c>
      <c r="J18" s="13">
        <v>3.2000000000000002E-3</v>
      </c>
      <c r="K18" s="11">
        <v>0</v>
      </c>
      <c r="L18" s="13">
        <v>0</v>
      </c>
      <c r="M18" s="12">
        <v>1737</v>
      </c>
      <c r="N18" s="13">
        <v>4.0000000000000001E-3</v>
      </c>
      <c r="O18" s="11">
        <v>0</v>
      </c>
      <c r="P18" s="13">
        <v>0</v>
      </c>
      <c r="Q18" s="12">
        <v>-37517</v>
      </c>
      <c r="R18" s="13">
        <v>8.7400000000000005E-2</v>
      </c>
      <c r="S18" s="54">
        <f t="shared" si="0"/>
        <v>11.200000000000001</v>
      </c>
      <c r="T18" s="12">
        <v>429013</v>
      </c>
      <c r="U18" s="11" t="s">
        <v>36</v>
      </c>
      <c r="V18">
        <v>2004</v>
      </c>
    </row>
    <row r="19" spans="1:22" ht="15" thickBot="1" x14ac:dyDescent="0.35">
      <c r="A19" s="4" t="s">
        <v>38</v>
      </c>
      <c r="B19" s="5">
        <v>4</v>
      </c>
      <c r="C19" s="6">
        <v>409235</v>
      </c>
      <c r="D19" s="7">
        <v>0.68379999999999996</v>
      </c>
      <c r="E19" s="6">
        <v>181098</v>
      </c>
      <c r="F19" s="7">
        <v>0.30259999999999998</v>
      </c>
      <c r="G19" s="6">
        <v>1115</v>
      </c>
      <c r="H19" s="7">
        <v>1.9E-3</v>
      </c>
      <c r="I19" s="6">
        <v>3844</v>
      </c>
      <c r="J19" s="7">
        <v>6.4000000000000003E-3</v>
      </c>
      <c r="K19" s="6">
        <v>3084</v>
      </c>
      <c r="L19" s="7">
        <v>5.1999999999999998E-3</v>
      </c>
      <c r="M19" s="5">
        <v>58</v>
      </c>
      <c r="N19" s="7">
        <v>1E-4</v>
      </c>
      <c r="O19" s="5">
        <v>13</v>
      </c>
      <c r="P19" s="7">
        <v>0</v>
      </c>
      <c r="Q19" s="6">
        <v>228137</v>
      </c>
      <c r="R19" s="7">
        <v>-0.38119999999999998</v>
      </c>
      <c r="S19" s="54">
        <f t="shared" si="0"/>
        <v>-35.659999999999997</v>
      </c>
      <c r="T19" s="6">
        <v>598447</v>
      </c>
      <c r="U19" s="5" t="s">
        <v>39</v>
      </c>
      <c r="V19">
        <v>2004</v>
      </c>
    </row>
    <row r="20" spans="1:22" ht="15" thickBot="1" x14ac:dyDescent="0.35">
      <c r="A20" s="10" t="s">
        <v>41</v>
      </c>
      <c r="B20" s="11">
        <v>21</v>
      </c>
      <c r="C20" s="12">
        <v>2345946</v>
      </c>
      <c r="D20" s="13">
        <v>0.44479999999999997</v>
      </c>
      <c r="E20" s="12">
        <v>2891550</v>
      </c>
      <c r="F20" s="13">
        <v>0.54820000000000002</v>
      </c>
      <c r="G20" s="12">
        <v>3571</v>
      </c>
      <c r="H20" s="13">
        <v>6.9999999999999999E-4</v>
      </c>
      <c r="I20" s="12">
        <v>32442</v>
      </c>
      <c r="J20" s="13">
        <v>6.1999999999999998E-3</v>
      </c>
      <c r="K20" s="11">
        <v>440</v>
      </c>
      <c r="L20" s="13">
        <v>1E-4</v>
      </c>
      <c r="M20" s="11">
        <v>241</v>
      </c>
      <c r="N20" s="13">
        <v>0</v>
      </c>
      <c r="O20" s="11">
        <v>132</v>
      </c>
      <c r="P20" s="13">
        <v>0</v>
      </c>
      <c r="Q20" s="12">
        <v>-545604</v>
      </c>
      <c r="R20" s="13">
        <v>0.10340000000000001</v>
      </c>
      <c r="S20" s="54">
        <f t="shared" si="0"/>
        <v>12.8</v>
      </c>
      <c r="T20" s="12">
        <v>5274322</v>
      </c>
      <c r="U20" s="11" t="s">
        <v>42</v>
      </c>
      <c r="V20">
        <v>2004</v>
      </c>
    </row>
    <row r="21" spans="1:22" ht="15" thickBot="1" x14ac:dyDescent="0.35">
      <c r="A21" s="4" t="s">
        <v>44</v>
      </c>
      <c r="B21" s="5">
        <v>11</v>
      </c>
      <c r="C21" s="6">
        <v>1479438</v>
      </c>
      <c r="D21" s="7">
        <v>0.59940000000000004</v>
      </c>
      <c r="E21" s="6">
        <v>969011</v>
      </c>
      <c r="F21" s="7">
        <v>0.3926</v>
      </c>
      <c r="G21" s="6">
        <v>1328</v>
      </c>
      <c r="H21" s="7">
        <v>5.0000000000000001E-4</v>
      </c>
      <c r="I21" s="6">
        <v>18058</v>
      </c>
      <c r="J21" s="7">
        <v>7.3000000000000001E-3</v>
      </c>
      <c r="K21" s="5">
        <v>0</v>
      </c>
      <c r="L21" s="7">
        <v>0</v>
      </c>
      <c r="M21" s="5">
        <v>102</v>
      </c>
      <c r="N21" s="7">
        <v>0</v>
      </c>
      <c r="O21" s="5">
        <v>65</v>
      </c>
      <c r="P21" s="7">
        <v>0</v>
      </c>
      <c r="Q21" s="6">
        <v>510427</v>
      </c>
      <c r="R21" s="7">
        <v>-0.20680000000000001</v>
      </c>
      <c r="S21" s="54">
        <f t="shared" si="0"/>
        <v>-18.22</v>
      </c>
      <c r="T21" s="6">
        <v>2468002</v>
      </c>
      <c r="U21" s="5" t="s">
        <v>45</v>
      </c>
      <c r="V21">
        <v>2004</v>
      </c>
    </row>
    <row r="22" spans="1:22" ht="15" thickBot="1" x14ac:dyDescent="0.35">
      <c r="A22" s="4" t="s">
        <v>47</v>
      </c>
      <c r="B22" s="5">
        <v>7</v>
      </c>
      <c r="C22" s="6">
        <v>751957</v>
      </c>
      <c r="D22" s="7">
        <v>0.499</v>
      </c>
      <c r="E22" s="6">
        <v>741898</v>
      </c>
      <c r="F22" s="7">
        <v>0.49230000000000002</v>
      </c>
      <c r="G22" s="6">
        <v>5973</v>
      </c>
      <c r="H22" s="7">
        <v>4.0000000000000001E-3</v>
      </c>
      <c r="I22" s="6">
        <v>2992</v>
      </c>
      <c r="J22" s="7">
        <v>2E-3</v>
      </c>
      <c r="K22" s="6">
        <v>1304</v>
      </c>
      <c r="L22" s="7">
        <v>8.9999999999999998E-4</v>
      </c>
      <c r="M22" s="6">
        <v>1141</v>
      </c>
      <c r="N22" s="7">
        <v>8.0000000000000004E-4</v>
      </c>
      <c r="O22" s="6">
        <v>1643</v>
      </c>
      <c r="P22" s="7">
        <v>1.1000000000000001E-3</v>
      </c>
      <c r="Q22" s="6">
        <v>10059</v>
      </c>
      <c r="R22" s="7">
        <v>-6.7000000000000002E-3</v>
      </c>
      <c r="S22" s="54">
        <f t="shared" si="0"/>
        <v>1.79</v>
      </c>
      <c r="T22" s="6">
        <v>1506908</v>
      </c>
      <c r="U22" s="5" t="s">
        <v>48</v>
      </c>
      <c r="V22">
        <v>2004</v>
      </c>
    </row>
    <row r="23" spans="1:22" ht="15" thickBot="1" x14ac:dyDescent="0.35">
      <c r="A23" s="4" t="s">
        <v>50</v>
      </c>
      <c r="B23" s="5">
        <v>6</v>
      </c>
      <c r="C23" s="6">
        <v>736456</v>
      </c>
      <c r="D23" s="7">
        <v>0.62</v>
      </c>
      <c r="E23" s="6">
        <v>434993</v>
      </c>
      <c r="F23" s="7">
        <v>0.36620000000000003</v>
      </c>
      <c r="G23" s="6">
        <v>9348</v>
      </c>
      <c r="H23" s="7">
        <v>7.9000000000000008E-3</v>
      </c>
      <c r="I23" s="6">
        <v>4013</v>
      </c>
      <c r="J23" s="7">
        <v>3.3999999999999998E-3</v>
      </c>
      <c r="K23" s="6">
        <v>2899</v>
      </c>
      <c r="L23" s="7">
        <v>2.3999999999999998E-3</v>
      </c>
      <c r="M23" s="5">
        <v>33</v>
      </c>
      <c r="N23" s="7">
        <v>0</v>
      </c>
      <c r="O23" s="5">
        <v>14</v>
      </c>
      <c r="P23" s="7">
        <v>0</v>
      </c>
      <c r="Q23" s="6">
        <v>301463</v>
      </c>
      <c r="R23" s="7">
        <v>-0.25380000000000003</v>
      </c>
      <c r="S23" s="54">
        <f t="shared" si="0"/>
        <v>-22.92</v>
      </c>
      <c r="T23" s="6">
        <v>1187756</v>
      </c>
      <c r="U23" s="5" t="s">
        <v>51</v>
      </c>
      <c r="V23">
        <v>2004</v>
      </c>
    </row>
    <row r="24" spans="1:22" ht="15" thickBot="1" x14ac:dyDescent="0.35">
      <c r="A24" s="4" t="s">
        <v>53</v>
      </c>
      <c r="B24" s="5">
        <v>8</v>
      </c>
      <c r="C24" s="6">
        <v>1069439</v>
      </c>
      <c r="D24" s="7">
        <v>0.59550000000000003</v>
      </c>
      <c r="E24" s="6">
        <v>712733</v>
      </c>
      <c r="F24" s="7">
        <v>0.39689999999999998</v>
      </c>
      <c r="G24" s="6">
        <v>8856</v>
      </c>
      <c r="H24" s="7">
        <v>4.8999999999999998E-3</v>
      </c>
      <c r="I24" s="6">
        <v>2619</v>
      </c>
      <c r="J24" s="7">
        <v>1.5E-3</v>
      </c>
      <c r="K24" s="6">
        <v>2213</v>
      </c>
      <c r="L24" s="7">
        <v>1.1999999999999999E-3</v>
      </c>
      <c r="M24" s="5">
        <v>0</v>
      </c>
      <c r="N24" s="7">
        <v>0</v>
      </c>
      <c r="O24" s="5">
        <v>22</v>
      </c>
      <c r="P24" s="7">
        <v>0</v>
      </c>
      <c r="Q24" s="6">
        <v>356706</v>
      </c>
      <c r="R24" s="7">
        <v>-0.1986</v>
      </c>
      <c r="S24" s="54">
        <f t="shared" si="0"/>
        <v>-17.399999999999999</v>
      </c>
      <c r="T24" s="6">
        <v>1795882</v>
      </c>
      <c r="U24" s="5" t="s">
        <v>54</v>
      </c>
      <c r="V24">
        <v>2004</v>
      </c>
    </row>
    <row r="25" spans="1:22" ht="15" thickBot="1" x14ac:dyDescent="0.35">
      <c r="A25" s="4" t="s">
        <v>56</v>
      </c>
      <c r="B25" s="5">
        <v>9</v>
      </c>
      <c r="C25" s="6">
        <v>1102169</v>
      </c>
      <c r="D25" s="7">
        <v>0.56720000000000004</v>
      </c>
      <c r="E25" s="6">
        <v>820299</v>
      </c>
      <c r="F25" s="7">
        <v>0.42220000000000002</v>
      </c>
      <c r="G25" s="6">
        <v>7032</v>
      </c>
      <c r="H25" s="7">
        <v>3.5999999999999999E-3</v>
      </c>
      <c r="I25" s="6">
        <v>2781</v>
      </c>
      <c r="J25" s="7">
        <v>1.4E-3</v>
      </c>
      <c r="K25" s="6">
        <v>5203</v>
      </c>
      <c r="L25" s="7">
        <v>2.7000000000000001E-3</v>
      </c>
      <c r="M25" s="6">
        <v>1276</v>
      </c>
      <c r="N25" s="7">
        <v>6.9999999999999999E-4</v>
      </c>
      <c r="O25" s="6">
        <v>4346</v>
      </c>
      <c r="P25" s="7">
        <v>2.2000000000000001E-3</v>
      </c>
      <c r="Q25" s="6">
        <v>281870</v>
      </c>
      <c r="R25" s="7">
        <v>-0.14510000000000001</v>
      </c>
      <c r="S25" s="54">
        <f t="shared" si="0"/>
        <v>-12.05</v>
      </c>
      <c r="T25" s="6">
        <v>1943106</v>
      </c>
      <c r="U25" s="5" t="s">
        <v>57</v>
      </c>
      <c r="V25">
        <v>2004</v>
      </c>
    </row>
    <row r="26" spans="1:22" ht="15" thickBot="1" x14ac:dyDescent="0.35">
      <c r="A26" s="10" t="s">
        <v>265</v>
      </c>
      <c r="B26" s="11">
        <v>4</v>
      </c>
      <c r="C26" s="12">
        <v>330201</v>
      </c>
      <c r="D26" s="13">
        <v>0.44579999999999997</v>
      </c>
      <c r="E26" s="12">
        <v>396842</v>
      </c>
      <c r="F26" s="13">
        <v>0.53569999999999995</v>
      </c>
      <c r="G26" s="12">
        <v>8069</v>
      </c>
      <c r="H26" s="13">
        <v>1.09E-2</v>
      </c>
      <c r="I26" s="12">
        <v>1965</v>
      </c>
      <c r="J26" s="13">
        <v>2.7000000000000001E-3</v>
      </c>
      <c r="K26" s="11">
        <v>735</v>
      </c>
      <c r="L26" s="13">
        <v>1E-3</v>
      </c>
      <c r="M26" s="12">
        <v>2936</v>
      </c>
      <c r="N26" s="13">
        <v>4.0000000000000001E-3</v>
      </c>
      <c r="O26" s="11">
        <v>4</v>
      </c>
      <c r="P26" s="13">
        <v>0</v>
      </c>
      <c r="Q26" s="12">
        <v>-66641</v>
      </c>
      <c r="R26" s="13">
        <v>0.09</v>
      </c>
      <c r="S26" s="54">
        <f t="shared" si="0"/>
        <v>11.459999999999999</v>
      </c>
      <c r="T26" s="12">
        <v>740752</v>
      </c>
      <c r="U26" s="11" t="s">
        <v>188</v>
      </c>
      <c r="V26">
        <v>2004</v>
      </c>
    </row>
    <row r="27" spans="1:22" ht="15" thickBot="1" x14ac:dyDescent="0.35">
      <c r="A27" s="10" t="s">
        <v>67</v>
      </c>
      <c r="B27" s="11">
        <v>10</v>
      </c>
      <c r="C27" s="12">
        <v>1024703</v>
      </c>
      <c r="D27" s="13">
        <v>0.42930000000000001</v>
      </c>
      <c r="E27" s="12">
        <v>1334493</v>
      </c>
      <c r="F27" s="13">
        <v>0.55910000000000004</v>
      </c>
      <c r="G27" s="12">
        <v>11854</v>
      </c>
      <c r="H27" s="13">
        <v>5.0000000000000001E-3</v>
      </c>
      <c r="I27" s="12">
        <v>6094</v>
      </c>
      <c r="J27" s="13">
        <v>2.5999999999999999E-3</v>
      </c>
      <c r="K27" s="12">
        <v>3421</v>
      </c>
      <c r="L27" s="13">
        <v>1.4E-3</v>
      </c>
      <c r="M27" s="12">
        <v>3632</v>
      </c>
      <c r="N27" s="13">
        <v>1.5E-3</v>
      </c>
      <c r="O27" s="12">
        <v>2481</v>
      </c>
      <c r="P27" s="13">
        <v>1E-3</v>
      </c>
      <c r="Q27" s="12">
        <v>-309790</v>
      </c>
      <c r="R27" s="13">
        <v>0.1298</v>
      </c>
      <c r="S27" s="54">
        <f t="shared" si="0"/>
        <v>15.440000000000001</v>
      </c>
      <c r="T27" s="12">
        <v>2386678</v>
      </c>
      <c r="U27" s="11" t="s">
        <v>68</v>
      </c>
      <c r="V27">
        <v>2004</v>
      </c>
    </row>
    <row r="28" spans="1:22" ht="15" thickBot="1" x14ac:dyDescent="0.35">
      <c r="A28" s="10" t="s">
        <v>70</v>
      </c>
      <c r="B28" s="11">
        <v>12</v>
      </c>
      <c r="C28" s="12">
        <v>1071109</v>
      </c>
      <c r="D28" s="13">
        <v>0.36780000000000002</v>
      </c>
      <c r="E28" s="12">
        <v>1803800</v>
      </c>
      <c r="F28" s="13">
        <v>0.61939999999999995</v>
      </c>
      <c r="G28" s="12">
        <v>4806</v>
      </c>
      <c r="H28" s="13">
        <v>1.6999999999999999E-3</v>
      </c>
      <c r="I28" s="12">
        <v>15022</v>
      </c>
      <c r="J28" s="13">
        <v>5.1999999999999998E-3</v>
      </c>
      <c r="K28" s="11">
        <v>0</v>
      </c>
      <c r="L28" s="13">
        <v>0</v>
      </c>
      <c r="M28" s="12">
        <v>10623</v>
      </c>
      <c r="N28" s="13">
        <v>3.5999999999999999E-3</v>
      </c>
      <c r="O28" s="12">
        <v>7028</v>
      </c>
      <c r="P28" s="13">
        <v>2.3999999999999998E-3</v>
      </c>
      <c r="Q28" s="12">
        <v>-732691</v>
      </c>
      <c r="R28" s="13">
        <v>0.25159999999999999</v>
      </c>
      <c r="S28" s="54">
        <f t="shared" si="0"/>
        <v>27.62</v>
      </c>
      <c r="T28" s="12">
        <v>2912388</v>
      </c>
      <c r="U28" s="11" t="s">
        <v>71</v>
      </c>
      <c r="V28">
        <v>2004</v>
      </c>
    </row>
    <row r="29" spans="1:22" ht="15" thickBot="1" x14ac:dyDescent="0.35">
      <c r="A29" s="10" t="s">
        <v>73</v>
      </c>
      <c r="B29" s="11">
        <v>17</v>
      </c>
      <c r="C29" s="12">
        <v>2313746</v>
      </c>
      <c r="D29" s="13">
        <v>0.47810000000000002</v>
      </c>
      <c r="E29" s="12">
        <v>2479183</v>
      </c>
      <c r="F29" s="13">
        <v>0.51229999999999998</v>
      </c>
      <c r="G29" s="12">
        <v>24035</v>
      </c>
      <c r="H29" s="13">
        <v>5.0000000000000001E-3</v>
      </c>
      <c r="I29" s="12">
        <v>10552</v>
      </c>
      <c r="J29" s="13">
        <v>2.2000000000000001E-3</v>
      </c>
      <c r="K29" s="12">
        <v>4980</v>
      </c>
      <c r="L29" s="13">
        <v>1E-3</v>
      </c>
      <c r="M29" s="12">
        <v>5325</v>
      </c>
      <c r="N29" s="13">
        <v>1.1000000000000001E-3</v>
      </c>
      <c r="O29" s="12">
        <v>1431</v>
      </c>
      <c r="P29" s="13">
        <v>2.9999999999999997E-4</v>
      </c>
      <c r="Q29" s="12">
        <v>-165437</v>
      </c>
      <c r="R29" s="13">
        <v>3.4200000000000001E-2</v>
      </c>
      <c r="S29" s="54">
        <f t="shared" si="0"/>
        <v>5.8800000000000008</v>
      </c>
      <c r="T29" s="12">
        <v>4839252</v>
      </c>
      <c r="U29" s="11" t="s">
        <v>74</v>
      </c>
      <c r="V29">
        <v>2004</v>
      </c>
    </row>
    <row r="30" spans="1:22" ht="15" thickBot="1" x14ac:dyDescent="0.35">
      <c r="A30" s="10" t="s">
        <v>76</v>
      </c>
      <c r="B30" s="11">
        <v>10</v>
      </c>
      <c r="C30" s="12">
        <v>1346695</v>
      </c>
      <c r="D30" s="13">
        <v>0.47610000000000002</v>
      </c>
      <c r="E30" s="12">
        <v>1445014</v>
      </c>
      <c r="F30" s="13">
        <v>0.51090000000000002</v>
      </c>
      <c r="G30" s="12">
        <v>18683</v>
      </c>
      <c r="H30" s="13">
        <v>6.6E-3</v>
      </c>
      <c r="I30" s="12">
        <v>4639</v>
      </c>
      <c r="J30" s="13">
        <v>1.6000000000000001E-3</v>
      </c>
      <c r="K30" s="12">
        <v>3074</v>
      </c>
      <c r="L30" s="13">
        <v>1.1000000000000001E-3</v>
      </c>
      <c r="M30" s="12">
        <v>4408</v>
      </c>
      <c r="N30" s="13">
        <v>1.6000000000000001E-3</v>
      </c>
      <c r="O30" s="12">
        <v>5874</v>
      </c>
      <c r="P30" s="13">
        <v>2.0999999999999999E-3</v>
      </c>
      <c r="Q30" s="12">
        <v>-98319</v>
      </c>
      <c r="R30" s="13">
        <v>3.4799999999999998E-2</v>
      </c>
      <c r="S30" s="54">
        <f t="shared" si="0"/>
        <v>5.9399999999999995</v>
      </c>
      <c r="T30" s="12">
        <v>2828387</v>
      </c>
      <c r="U30" s="11" t="s">
        <v>77</v>
      </c>
      <c r="V30">
        <v>2004</v>
      </c>
    </row>
    <row r="31" spans="1:22" ht="15" thickBot="1" x14ac:dyDescent="0.35">
      <c r="A31" s="4" t="s">
        <v>79</v>
      </c>
      <c r="B31" s="5">
        <v>6</v>
      </c>
      <c r="C31" s="6">
        <v>684981</v>
      </c>
      <c r="D31" s="7">
        <v>0.59450000000000003</v>
      </c>
      <c r="E31" s="6">
        <v>458094</v>
      </c>
      <c r="F31" s="7">
        <v>0.39760000000000001</v>
      </c>
      <c r="G31" s="6">
        <v>3177</v>
      </c>
      <c r="H31" s="7">
        <v>2.8E-3</v>
      </c>
      <c r="I31" s="6">
        <v>1793</v>
      </c>
      <c r="J31" s="7">
        <v>1.6000000000000001E-3</v>
      </c>
      <c r="K31" s="6">
        <v>1759</v>
      </c>
      <c r="L31" s="7">
        <v>1.5E-3</v>
      </c>
      <c r="M31" s="6">
        <v>1073</v>
      </c>
      <c r="N31" s="7">
        <v>8.9999999999999998E-4</v>
      </c>
      <c r="O31" s="6">
        <v>1268</v>
      </c>
      <c r="P31" s="7">
        <v>1.1000000000000001E-3</v>
      </c>
      <c r="Q31" s="6">
        <v>226887</v>
      </c>
      <c r="R31" s="7">
        <v>-0.19689999999999999</v>
      </c>
      <c r="S31" s="54">
        <f t="shared" si="0"/>
        <v>-17.229999999999997</v>
      </c>
      <c r="T31" s="6">
        <v>1152145</v>
      </c>
      <c r="U31" s="5" t="s">
        <v>80</v>
      </c>
      <c r="V31">
        <v>2004</v>
      </c>
    </row>
    <row r="32" spans="1:22" ht="15" thickBot="1" x14ac:dyDescent="0.35">
      <c r="A32" s="4" t="s">
        <v>82</v>
      </c>
      <c r="B32" s="5">
        <v>11</v>
      </c>
      <c r="C32" s="6">
        <v>1455713</v>
      </c>
      <c r="D32" s="7">
        <v>0.53300000000000003</v>
      </c>
      <c r="E32" s="6">
        <v>1259171</v>
      </c>
      <c r="F32" s="7">
        <v>0.46100000000000002</v>
      </c>
      <c r="G32" s="6">
        <v>1294</v>
      </c>
      <c r="H32" s="7">
        <v>5.0000000000000001E-4</v>
      </c>
      <c r="I32" s="6">
        <v>9831</v>
      </c>
      <c r="J32" s="7">
        <v>3.5999999999999999E-3</v>
      </c>
      <c r="K32" s="6">
        <v>5355</v>
      </c>
      <c r="L32" s="7">
        <v>2E-3</v>
      </c>
      <c r="M32" s="5">
        <v>0</v>
      </c>
      <c r="N32" s="7">
        <v>0</v>
      </c>
      <c r="O32" s="5">
        <v>0</v>
      </c>
      <c r="P32" s="7">
        <v>0</v>
      </c>
      <c r="Q32" s="6">
        <v>196542</v>
      </c>
      <c r="R32" s="7">
        <v>-7.1999999999999995E-2</v>
      </c>
      <c r="S32" s="54">
        <f t="shared" si="0"/>
        <v>-4.74</v>
      </c>
      <c r="T32" s="6">
        <v>2731364</v>
      </c>
      <c r="U32" s="5" t="s">
        <v>83</v>
      </c>
      <c r="V32">
        <v>2004</v>
      </c>
    </row>
    <row r="33" spans="1:22" ht="15" thickBot="1" x14ac:dyDescent="0.35">
      <c r="A33" s="4" t="s">
        <v>85</v>
      </c>
      <c r="B33" s="5">
        <v>3</v>
      </c>
      <c r="C33" s="6">
        <v>266063</v>
      </c>
      <c r="D33" s="7">
        <v>0.5907</v>
      </c>
      <c r="E33" s="6">
        <v>173710</v>
      </c>
      <c r="F33" s="7">
        <v>0.3856</v>
      </c>
      <c r="G33" s="6">
        <v>6168</v>
      </c>
      <c r="H33" s="7">
        <v>1.37E-2</v>
      </c>
      <c r="I33" s="6">
        <v>1733</v>
      </c>
      <c r="J33" s="7">
        <v>3.8E-3</v>
      </c>
      <c r="K33" s="6">
        <v>1764</v>
      </c>
      <c r="L33" s="7">
        <v>3.8999999999999998E-3</v>
      </c>
      <c r="M33" s="5">
        <v>996</v>
      </c>
      <c r="N33" s="7">
        <v>2.2000000000000001E-3</v>
      </c>
      <c r="O33" s="5">
        <v>11</v>
      </c>
      <c r="P33" s="7">
        <v>0</v>
      </c>
      <c r="Q33" s="6">
        <v>92353</v>
      </c>
      <c r="R33" s="7">
        <v>-0.20499999999999999</v>
      </c>
      <c r="S33" s="54">
        <f t="shared" si="0"/>
        <v>-18.04</v>
      </c>
      <c r="T33" s="6">
        <v>450445</v>
      </c>
      <c r="U33" s="5" t="s">
        <v>86</v>
      </c>
      <c r="V33">
        <v>2004</v>
      </c>
    </row>
    <row r="34" spans="1:22" ht="15" thickBot="1" x14ac:dyDescent="0.35">
      <c r="A34" s="4" t="s">
        <v>266</v>
      </c>
      <c r="B34" s="5">
        <v>5</v>
      </c>
      <c r="C34" s="6">
        <v>512814</v>
      </c>
      <c r="D34" s="7">
        <v>0.65900000000000003</v>
      </c>
      <c r="E34" s="6">
        <v>254328</v>
      </c>
      <c r="F34" s="7">
        <v>0.32679999999999998</v>
      </c>
      <c r="G34" s="6">
        <v>5698</v>
      </c>
      <c r="H34" s="7">
        <v>7.3000000000000001E-3</v>
      </c>
      <c r="I34" s="6">
        <v>2041</v>
      </c>
      <c r="J34" s="7">
        <v>2.5999999999999999E-3</v>
      </c>
      <c r="K34" s="6">
        <v>1314</v>
      </c>
      <c r="L34" s="7">
        <v>1.6999999999999999E-3</v>
      </c>
      <c r="M34" s="5">
        <v>978</v>
      </c>
      <c r="N34" s="7">
        <v>1.2999999999999999E-3</v>
      </c>
      <c r="O34" s="6">
        <v>1013</v>
      </c>
      <c r="P34" s="7">
        <v>1.2999999999999999E-3</v>
      </c>
      <c r="Q34" s="6">
        <v>258486</v>
      </c>
      <c r="R34" s="7">
        <v>-0.3322</v>
      </c>
      <c r="S34" s="54">
        <f t="shared" si="0"/>
        <v>-30.759999999999998</v>
      </c>
      <c r="T34" s="6">
        <v>778186</v>
      </c>
      <c r="U34" s="5" t="s">
        <v>189</v>
      </c>
      <c r="V34">
        <v>2004</v>
      </c>
    </row>
    <row r="35" spans="1:22" ht="15" thickBot="1" x14ac:dyDescent="0.35">
      <c r="A35" s="4" t="s">
        <v>97</v>
      </c>
      <c r="B35" s="5">
        <v>5</v>
      </c>
      <c r="C35" s="6">
        <v>418690</v>
      </c>
      <c r="D35" s="7">
        <v>0.50470000000000004</v>
      </c>
      <c r="E35" s="6">
        <v>397190</v>
      </c>
      <c r="F35" s="7">
        <v>0.4788</v>
      </c>
      <c r="G35" s="6">
        <v>4838</v>
      </c>
      <c r="H35" s="7">
        <v>5.7999999999999996E-3</v>
      </c>
      <c r="I35" s="6">
        <v>3176</v>
      </c>
      <c r="J35" s="7">
        <v>3.8E-3</v>
      </c>
      <c r="K35" s="6">
        <v>1152</v>
      </c>
      <c r="L35" s="7">
        <v>1.4E-3</v>
      </c>
      <c r="M35" s="5">
        <v>853</v>
      </c>
      <c r="N35" s="7">
        <v>1E-3</v>
      </c>
      <c r="O35" s="6">
        <v>3688</v>
      </c>
      <c r="P35" s="7">
        <v>4.4000000000000003E-3</v>
      </c>
      <c r="Q35" s="6">
        <v>21500</v>
      </c>
      <c r="R35" s="7">
        <v>-2.5899999999999999E-2</v>
      </c>
      <c r="S35" s="54">
        <f t="shared" si="0"/>
        <v>-0.12999999999999989</v>
      </c>
      <c r="T35" s="6">
        <v>829587</v>
      </c>
      <c r="U35" s="5" t="s">
        <v>98</v>
      </c>
      <c r="V35">
        <v>2004</v>
      </c>
    </row>
    <row r="36" spans="1:22" ht="15" thickBot="1" x14ac:dyDescent="0.35">
      <c r="A36" s="10" t="s">
        <v>100</v>
      </c>
      <c r="B36" s="11">
        <v>4</v>
      </c>
      <c r="C36" s="12">
        <v>331237</v>
      </c>
      <c r="D36" s="13">
        <v>0.48870000000000002</v>
      </c>
      <c r="E36" s="12">
        <v>340511</v>
      </c>
      <c r="F36" s="13">
        <v>0.50239999999999996</v>
      </c>
      <c r="G36" s="12">
        <v>4479</v>
      </c>
      <c r="H36" s="13">
        <v>6.6E-3</v>
      </c>
      <c r="I36" s="11">
        <v>372</v>
      </c>
      <c r="J36" s="13">
        <v>5.0000000000000001E-4</v>
      </c>
      <c r="K36" s="11">
        <v>161</v>
      </c>
      <c r="L36" s="13">
        <v>2.0000000000000001E-4</v>
      </c>
      <c r="M36" s="11">
        <v>0</v>
      </c>
      <c r="N36" s="13">
        <v>0</v>
      </c>
      <c r="O36" s="11">
        <v>978</v>
      </c>
      <c r="P36" s="13">
        <v>1.4E-3</v>
      </c>
      <c r="Q36" s="12">
        <v>-9274</v>
      </c>
      <c r="R36" s="13">
        <v>1.37E-2</v>
      </c>
      <c r="S36" s="54">
        <f t="shared" si="0"/>
        <v>3.83</v>
      </c>
      <c r="T36" s="12">
        <v>677738</v>
      </c>
      <c r="U36" s="11" t="s">
        <v>101</v>
      </c>
      <c r="V36">
        <v>2004</v>
      </c>
    </row>
    <row r="37" spans="1:22" ht="15" thickBot="1" x14ac:dyDescent="0.35">
      <c r="A37" s="10" t="s">
        <v>103</v>
      </c>
      <c r="B37" s="11">
        <v>15</v>
      </c>
      <c r="C37" s="12">
        <v>1670003</v>
      </c>
      <c r="D37" s="13">
        <v>0.46239999999999998</v>
      </c>
      <c r="E37" s="12">
        <v>1911430</v>
      </c>
      <c r="F37" s="13">
        <v>0.5292</v>
      </c>
      <c r="G37" s="12">
        <v>19418</v>
      </c>
      <c r="H37" s="13">
        <v>5.4000000000000003E-3</v>
      </c>
      <c r="I37" s="12">
        <v>4514</v>
      </c>
      <c r="J37" s="13">
        <v>1.1999999999999999E-3</v>
      </c>
      <c r="K37" s="12">
        <v>2750</v>
      </c>
      <c r="L37" s="13">
        <v>8.0000000000000004E-4</v>
      </c>
      <c r="M37" s="12">
        <v>1807</v>
      </c>
      <c r="N37" s="13">
        <v>5.0000000000000001E-4</v>
      </c>
      <c r="O37" s="12">
        <v>1769</v>
      </c>
      <c r="P37" s="13">
        <v>5.0000000000000001E-4</v>
      </c>
      <c r="Q37" s="12">
        <v>-241427</v>
      </c>
      <c r="R37" s="13">
        <v>6.6799999999999998E-2</v>
      </c>
      <c r="S37" s="54">
        <f t="shared" si="0"/>
        <v>9.1399999999999988</v>
      </c>
      <c r="T37" s="12">
        <v>3611691</v>
      </c>
      <c r="U37" s="11" t="s">
        <v>104</v>
      </c>
      <c r="V37">
        <v>2004</v>
      </c>
    </row>
    <row r="38" spans="1:22" ht="15" thickBot="1" x14ac:dyDescent="0.35">
      <c r="A38" s="4" t="s">
        <v>106</v>
      </c>
      <c r="B38" s="5">
        <v>5</v>
      </c>
      <c r="C38" s="6">
        <v>376930</v>
      </c>
      <c r="D38" s="7">
        <v>0.49840000000000001</v>
      </c>
      <c r="E38" s="6">
        <v>370942</v>
      </c>
      <c r="F38" s="7">
        <v>0.49049999999999999</v>
      </c>
      <c r="G38" s="6">
        <v>4053</v>
      </c>
      <c r="H38" s="7">
        <v>5.4000000000000003E-3</v>
      </c>
      <c r="I38" s="6">
        <v>2382</v>
      </c>
      <c r="J38" s="7">
        <v>3.0999999999999999E-3</v>
      </c>
      <c r="K38" s="5">
        <v>771</v>
      </c>
      <c r="L38" s="7">
        <v>1E-3</v>
      </c>
      <c r="M38" s="6">
        <v>1226</v>
      </c>
      <c r="N38" s="7">
        <v>1.6000000000000001E-3</v>
      </c>
      <c r="O38" s="5">
        <v>0</v>
      </c>
      <c r="P38" s="7">
        <v>0</v>
      </c>
      <c r="Q38" s="6">
        <v>5988</v>
      </c>
      <c r="R38" s="7">
        <v>-7.9000000000000008E-3</v>
      </c>
      <c r="S38" s="54">
        <f t="shared" si="0"/>
        <v>1.67</v>
      </c>
      <c r="T38" s="6">
        <v>756304</v>
      </c>
      <c r="U38" s="5" t="s">
        <v>107</v>
      </c>
      <c r="V38">
        <v>2004</v>
      </c>
    </row>
    <row r="39" spans="1:22" ht="15" thickBot="1" x14ac:dyDescent="0.35">
      <c r="A39" s="10" t="s">
        <v>109</v>
      </c>
      <c r="B39" s="11">
        <v>31</v>
      </c>
      <c r="C39" s="12">
        <v>2962567</v>
      </c>
      <c r="D39" s="13">
        <v>0.40079999999999999</v>
      </c>
      <c r="E39" s="12">
        <v>4314280</v>
      </c>
      <c r="F39" s="13">
        <v>0.5837</v>
      </c>
      <c r="G39" s="12">
        <v>99873</v>
      </c>
      <c r="H39" s="13">
        <v>1.35E-2</v>
      </c>
      <c r="I39" s="12">
        <v>11607</v>
      </c>
      <c r="J39" s="13">
        <v>1.6000000000000001E-3</v>
      </c>
      <c r="K39" s="11">
        <v>207</v>
      </c>
      <c r="L39" s="13">
        <v>0</v>
      </c>
      <c r="M39" s="11">
        <v>87</v>
      </c>
      <c r="N39" s="13">
        <v>0</v>
      </c>
      <c r="O39" s="12">
        <v>2415</v>
      </c>
      <c r="P39" s="13">
        <v>2.9999999999999997E-4</v>
      </c>
      <c r="Q39" s="12">
        <v>-1351713</v>
      </c>
      <c r="R39" s="13">
        <v>0.18290000000000001</v>
      </c>
      <c r="S39" s="54">
        <f t="shared" si="0"/>
        <v>20.75</v>
      </c>
      <c r="T39" s="12">
        <v>7391036</v>
      </c>
      <c r="U39" s="11" t="s">
        <v>110</v>
      </c>
      <c r="V39">
        <v>2004</v>
      </c>
    </row>
    <row r="40" spans="1:22" ht="15" thickBot="1" x14ac:dyDescent="0.35">
      <c r="A40" s="4" t="s">
        <v>112</v>
      </c>
      <c r="B40" s="5">
        <v>15</v>
      </c>
      <c r="C40" s="6">
        <v>1961166</v>
      </c>
      <c r="D40" s="7">
        <v>0.56020000000000003</v>
      </c>
      <c r="E40" s="6">
        <v>1525849</v>
      </c>
      <c r="F40" s="7">
        <v>0.43580000000000002</v>
      </c>
      <c r="G40" s="6">
        <v>1805</v>
      </c>
      <c r="H40" s="7">
        <v>5.0000000000000001E-4</v>
      </c>
      <c r="I40" s="6">
        <v>11731</v>
      </c>
      <c r="J40" s="7">
        <v>3.3999999999999998E-3</v>
      </c>
      <c r="K40" s="5">
        <v>0</v>
      </c>
      <c r="L40" s="7">
        <v>0</v>
      </c>
      <c r="M40" s="5">
        <v>108</v>
      </c>
      <c r="N40" s="7">
        <v>0</v>
      </c>
      <c r="O40" s="5">
        <v>348</v>
      </c>
      <c r="P40" s="7">
        <v>1E-4</v>
      </c>
      <c r="Q40" s="6">
        <v>435317</v>
      </c>
      <c r="R40" s="7">
        <v>-0.12429999999999999</v>
      </c>
      <c r="S40" s="54">
        <f t="shared" si="0"/>
        <v>-9.9699999999999989</v>
      </c>
      <c r="T40" s="6">
        <v>3501007</v>
      </c>
      <c r="U40" s="5" t="s">
        <v>113</v>
      </c>
      <c r="V40">
        <v>2004</v>
      </c>
    </row>
    <row r="41" spans="1:22" ht="15" thickBot="1" x14ac:dyDescent="0.35">
      <c r="A41" s="4" t="s">
        <v>115</v>
      </c>
      <c r="B41" s="5">
        <v>3</v>
      </c>
      <c r="C41" s="6">
        <v>196651</v>
      </c>
      <c r="D41" s="7">
        <v>0.62860000000000005</v>
      </c>
      <c r="E41" s="6">
        <v>111052</v>
      </c>
      <c r="F41" s="7">
        <v>0.35499999999999998</v>
      </c>
      <c r="G41" s="6">
        <v>3756</v>
      </c>
      <c r="H41" s="7">
        <v>1.2E-2</v>
      </c>
      <c r="I41" s="5">
        <v>851</v>
      </c>
      <c r="J41" s="7">
        <v>2.7000000000000001E-3</v>
      </c>
      <c r="K41" s="5">
        <v>514</v>
      </c>
      <c r="L41" s="7">
        <v>1.6000000000000001E-3</v>
      </c>
      <c r="M41" s="5">
        <v>0</v>
      </c>
      <c r="N41" s="7">
        <v>0</v>
      </c>
      <c r="O41" s="5">
        <v>9</v>
      </c>
      <c r="P41" s="7">
        <v>0</v>
      </c>
      <c r="Q41" s="6">
        <v>85599</v>
      </c>
      <c r="R41" s="7">
        <v>-0.27360000000000001</v>
      </c>
      <c r="S41" s="54">
        <f t="shared" si="0"/>
        <v>-24.9</v>
      </c>
      <c r="T41" s="6">
        <v>312833</v>
      </c>
      <c r="U41" s="5" t="s">
        <v>116</v>
      </c>
      <c r="V41">
        <v>2004</v>
      </c>
    </row>
    <row r="42" spans="1:22" ht="15" thickBot="1" x14ac:dyDescent="0.35">
      <c r="A42" s="4" t="s">
        <v>118</v>
      </c>
      <c r="B42" s="5">
        <v>20</v>
      </c>
      <c r="C42" s="6">
        <v>2859768</v>
      </c>
      <c r="D42" s="7">
        <v>0.5081</v>
      </c>
      <c r="E42" s="6">
        <v>2741167</v>
      </c>
      <c r="F42" s="7">
        <v>0.48709999999999998</v>
      </c>
      <c r="G42" s="5">
        <v>0</v>
      </c>
      <c r="H42" s="7">
        <v>0</v>
      </c>
      <c r="I42" s="6">
        <v>14676</v>
      </c>
      <c r="J42" s="7">
        <v>2.5999999999999999E-3</v>
      </c>
      <c r="K42" s="6">
        <v>11939</v>
      </c>
      <c r="L42" s="7">
        <v>2.0999999999999999E-3</v>
      </c>
      <c r="M42" s="5">
        <v>192</v>
      </c>
      <c r="N42" s="7">
        <v>0</v>
      </c>
      <c r="O42" s="5">
        <v>166</v>
      </c>
      <c r="P42" s="7">
        <v>0</v>
      </c>
      <c r="Q42" s="6">
        <v>118601</v>
      </c>
      <c r="R42" s="7">
        <v>-2.1100000000000001E-2</v>
      </c>
      <c r="S42" s="54">
        <f t="shared" si="0"/>
        <v>0.35</v>
      </c>
      <c r="T42" s="6">
        <v>5627908</v>
      </c>
      <c r="U42" s="5" t="s">
        <v>119</v>
      </c>
      <c r="V42">
        <v>2004</v>
      </c>
    </row>
    <row r="43" spans="1:22" ht="15" thickBot="1" x14ac:dyDescent="0.35">
      <c r="A43" s="4" t="s">
        <v>121</v>
      </c>
      <c r="B43" s="5">
        <v>7</v>
      </c>
      <c r="C43" s="6">
        <v>959792</v>
      </c>
      <c r="D43" s="7">
        <v>0.65569999999999995</v>
      </c>
      <c r="E43" s="6">
        <v>503966</v>
      </c>
      <c r="F43" s="7">
        <v>0.34429999999999999</v>
      </c>
      <c r="G43" s="5">
        <v>0</v>
      </c>
      <c r="H43" s="7"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6">
        <v>455826</v>
      </c>
      <c r="R43" s="7">
        <v>-0.31140000000000001</v>
      </c>
      <c r="S43" s="54">
        <f t="shared" si="0"/>
        <v>-28.68</v>
      </c>
      <c r="T43" s="6">
        <v>1463758</v>
      </c>
      <c r="U43" s="5" t="s">
        <v>123</v>
      </c>
      <c r="V43">
        <v>2004</v>
      </c>
    </row>
    <row r="44" spans="1:22" ht="15" thickBot="1" x14ac:dyDescent="0.35">
      <c r="A44" s="10" t="s">
        <v>125</v>
      </c>
      <c r="B44" s="11">
        <v>7</v>
      </c>
      <c r="C44" s="12">
        <v>866831</v>
      </c>
      <c r="D44" s="13">
        <v>0.47189999999999999</v>
      </c>
      <c r="E44" s="12">
        <v>943163</v>
      </c>
      <c r="F44" s="13">
        <v>0.51349999999999996</v>
      </c>
      <c r="G44" s="11">
        <v>0</v>
      </c>
      <c r="H44" s="13">
        <v>0</v>
      </c>
      <c r="I44" s="12">
        <v>7260</v>
      </c>
      <c r="J44" s="13">
        <v>4.0000000000000001E-3</v>
      </c>
      <c r="K44" s="12">
        <v>5257</v>
      </c>
      <c r="L44" s="13">
        <v>2.8999999999999998E-3</v>
      </c>
      <c r="M44" s="12">
        <v>5315</v>
      </c>
      <c r="N44" s="13">
        <v>2.8999999999999998E-3</v>
      </c>
      <c r="O44" s="12">
        <v>8956</v>
      </c>
      <c r="P44" s="13">
        <v>4.8999999999999998E-3</v>
      </c>
      <c r="Q44" s="12">
        <v>-76332</v>
      </c>
      <c r="R44" s="13">
        <v>4.1599999999999998E-2</v>
      </c>
      <c r="S44" s="54">
        <f t="shared" si="0"/>
        <v>6.6199999999999992</v>
      </c>
      <c r="T44" s="12">
        <v>1836782</v>
      </c>
      <c r="U44" s="11" t="s">
        <v>126</v>
      </c>
      <c r="V44">
        <v>2004</v>
      </c>
    </row>
    <row r="45" spans="1:22" ht="15" thickBot="1" x14ac:dyDescent="0.35">
      <c r="A45" s="10" t="s">
        <v>128</v>
      </c>
      <c r="B45" s="11">
        <v>21</v>
      </c>
      <c r="C45" s="12">
        <v>2793847</v>
      </c>
      <c r="D45" s="13">
        <v>0.48420000000000002</v>
      </c>
      <c r="E45" s="12">
        <v>2938095</v>
      </c>
      <c r="F45" s="13">
        <v>0.50919999999999999</v>
      </c>
      <c r="G45" s="12">
        <v>2656</v>
      </c>
      <c r="H45" s="13">
        <v>5.0000000000000001E-4</v>
      </c>
      <c r="I45" s="12">
        <v>21185</v>
      </c>
      <c r="J45" s="13">
        <v>3.7000000000000002E-3</v>
      </c>
      <c r="K45" s="12">
        <v>6318</v>
      </c>
      <c r="L45" s="13">
        <v>1.1000000000000001E-3</v>
      </c>
      <c r="M45" s="12">
        <v>6319</v>
      </c>
      <c r="N45" s="13">
        <v>1.1000000000000001E-3</v>
      </c>
      <c r="O45" s="12">
        <v>1170</v>
      </c>
      <c r="P45" s="13">
        <v>2.0000000000000001E-4</v>
      </c>
      <c r="Q45" s="12">
        <v>-144248</v>
      </c>
      <c r="R45" s="13">
        <v>2.5000000000000001E-2</v>
      </c>
      <c r="S45" s="54">
        <f t="shared" si="0"/>
        <v>4.9600000000000009</v>
      </c>
      <c r="T45" s="12">
        <v>5769590</v>
      </c>
      <c r="U45" s="11" t="s">
        <v>129</v>
      </c>
      <c r="V45">
        <v>2004</v>
      </c>
    </row>
    <row r="46" spans="1:22" ht="15" thickBot="1" x14ac:dyDescent="0.35">
      <c r="A46" s="10" t="s">
        <v>131</v>
      </c>
      <c r="B46" s="11">
        <v>4</v>
      </c>
      <c r="C46" s="12">
        <v>169046</v>
      </c>
      <c r="D46" s="13">
        <v>0.38669999999999999</v>
      </c>
      <c r="E46" s="12">
        <v>259765</v>
      </c>
      <c r="F46" s="13">
        <v>0.59419999999999995</v>
      </c>
      <c r="G46" s="12">
        <v>4651</v>
      </c>
      <c r="H46" s="13">
        <v>1.06E-2</v>
      </c>
      <c r="I46" s="11">
        <v>907</v>
      </c>
      <c r="J46" s="13">
        <v>2.0999999999999999E-3</v>
      </c>
      <c r="K46" s="11">
        <v>339</v>
      </c>
      <c r="L46" s="13">
        <v>8.0000000000000004E-4</v>
      </c>
      <c r="M46" s="12">
        <v>1333</v>
      </c>
      <c r="N46" s="13">
        <v>3.0000000000000001E-3</v>
      </c>
      <c r="O46" s="12">
        <v>1093</v>
      </c>
      <c r="P46" s="13">
        <v>2.5000000000000001E-3</v>
      </c>
      <c r="Q46" s="12">
        <v>-90719</v>
      </c>
      <c r="R46" s="13">
        <v>0.20749999999999999</v>
      </c>
      <c r="S46" s="54">
        <f t="shared" si="0"/>
        <v>23.21</v>
      </c>
      <c r="T46" s="12">
        <v>437134</v>
      </c>
      <c r="U46" s="11" t="s">
        <v>132</v>
      </c>
      <c r="V46">
        <v>2004</v>
      </c>
    </row>
    <row r="47" spans="1:22" ht="15" thickBot="1" x14ac:dyDescent="0.35">
      <c r="A47" s="4" t="s">
        <v>134</v>
      </c>
      <c r="B47" s="5">
        <v>8</v>
      </c>
      <c r="C47" s="6">
        <v>937974</v>
      </c>
      <c r="D47" s="7">
        <v>0.57979999999999998</v>
      </c>
      <c r="E47" s="6">
        <v>661699</v>
      </c>
      <c r="F47" s="7">
        <v>0.40899999999999997</v>
      </c>
      <c r="G47" s="6">
        <v>5520</v>
      </c>
      <c r="H47" s="7">
        <v>3.3999999999999998E-3</v>
      </c>
      <c r="I47" s="6">
        <v>3608</v>
      </c>
      <c r="J47" s="7">
        <v>2.2000000000000001E-3</v>
      </c>
      <c r="K47" s="6">
        <v>5317</v>
      </c>
      <c r="L47" s="7">
        <v>3.3E-3</v>
      </c>
      <c r="M47" s="6">
        <v>1488</v>
      </c>
      <c r="N47" s="7">
        <v>8.9999999999999998E-4</v>
      </c>
      <c r="O47" s="6">
        <v>2124</v>
      </c>
      <c r="P47" s="7">
        <v>1.2999999999999999E-3</v>
      </c>
      <c r="Q47" s="6">
        <v>276275</v>
      </c>
      <c r="R47" s="7">
        <v>-0.17080000000000001</v>
      </c>
      <c r="S47" s="54">
        <f t="shared" si="0"/>
        <v>-14.62</v>
      </c>
      <c r="T47" s="6">
        <v>1617730</v>
      </c>
      <c r="U47" s="5" t="s">
        <v>135</v>
      </c>
      <c r="V47">
        <v>2004</v>
      </c>
    </row>
    <row r="48" spans="1:22" ht="15" thickBot="1" x14ac:dyDescent="0.35">
      <c r="A48" s="4" t="s">
        <v>137</v>
      </c>
      <c r="B48" s="5">
        <v>3</v>
      </c>
      <c r="C48" s="6">
        <v>232584</v>
      </c>
      <c r="D48" s="7">
        <v>0.59909999999999997</v>
      </c>
      <c r="E48" s="6">
        <v>149244</v>
      </c>
      <c r="F48" s="7">
        <v>0.38440000000000002</v>
      </c>
      <c r="G48" s="6">
        <v>4320</v>
      </c>
      <c r="H48" s="7">
        <v>1.11E-2</v>
      </c>
      <c r="I48" s="5">
        <v>964</v>
      </c>
      <c r="J48" s="7">
        <v>2.5000000000000001E-3</v>
      </c>
      <c r="K48" s="6">
        <v>1103</v>
      </c>
      <c r="L48" s="7">
        <v>2.8E-3</v>
      </c>
      <c r="M48" s="5">
        <v>0</v>
      </c>
      <c r="N48" s="7">
        <v>0</v>
      </c>
      <c r="O48" s="5">
        <v>0</v>
      </c>
      <c r="P48" s="7">
        <v>0</v>
      </c>
      <c r="Q48" s="6">
        <v>83340</v>
      </c>
      <c r="R48" s="7">
        <v>-0.2147</v>
      </c>
      <c r="S48" s="54">
        <f t="shared" si="0"/>
        <v>-19.009999999999998</v>
      </c>
      <c r="T48" s="6">
        <v>388215</v>
      </c>
      <c r="U48" s="5" t="s">
        <v>138</v>
      </c>
      <c r="V48">
        <v>2004</v>
      </c>
    </row>
    <row r="49" spans="1:22" ht="15" thickBot="1" x14ac:dyDescent="0.35">
      <c r="A49" s="4" t="s">
        <v>140</v>
      </c>
      <c r="B49" s="5">
        <v>11</v>
      </c>
      <c r="C49" s="6">
        <v>1384375</v>
      </c>
      <c r="D49" s="7">
        <v>0.56799999999999995</v>
      </c>
      <c r="E49" s="6">
        <v>1036477</v>
      </c>
      <c r="F49" s="7">
        <v>0.42530000000000001</v>
      </c>
      <c r="G49" s="6">
        <v>8992</v>
      </c>
      <c r="H49" s="7">
        <v>3.7000000000000002E-3</v>
      </c>
      <c r="I49" s="6">
        <v>4866</v>
      </c>
      <c r="J49" s="7">
        <v>2E-3</v>
      </c>
      <c r="K49" s="6">
        <v>2570</v>
      </c>
      <c r="L49" s="7">
        <v>1.1000000000000001E-3</v>
      </c>
      <c r="M49" s="5">
        <v>33</v>
      </c>
      <c r="N49" s="7">
        <v>0</v>
      </c>
      <c r="O49" s="5">
        <v>6</v>
      </c>
      <c r="P49" s="7">
        <v>0</v>
      </c>
      <c r="Q49" s="6">
        <v>347898</v>
      </c>
      <c r="R49" s="7">
        <v>-0.14269999999999999</v>
      </c>
      <c r="S49" s="54">
        <f t="shared" si="0"/>
        <v>-11.81</v>
      </c>
      <c r="T49" s="6">
        <v>2437319</v>
      </c>
      <c r="U49" s="5" t="s">
        <v>141</v>
      </c>
      <c r="V49">
        <v>2004</v>
      </c>
    </row>
    <row r="50" spans="1:22" ht="15" thickBot="1" x14ac:dyDescent="0.35">
      <c r="A50" s="4" t="s">
        <v>143</v>
      </c>
      <c r="B50" s="5">
        <v>34</v>
      </c>
      <c r="C50" s="6">
        <v>4526917</v>
      </c>
      <c r="D50" s="7">
        <v>0.6109</v>
      </c>
      <c r="E50" s="6">
        <v>2832704</v>
      </c>
      <c r="F50" s="7">
        <v>0.38219999999999998</v>
      </c>
      <c r="G50" s="6">
        <v>9159</v>
      </c>
      <c r="H50" s="7">
        <v>1.1999999999999999E-3</v>
      </c>
      <c r="I50" s="6">
        <v>38787</v>
      </c>
      <c r="J50" s="7">
        <v>5.1999999999999998E-3</v>
      </c>
      <c r="K50" s="6">
        <v>1636</v>
      </c>
      <c r="L50" s="7">
        <v>2.0000000000000001E-4</v>
      </c>
      <c r="M50" s="6">
        <v>1014</v>
      </c>
      <c r="N50" s="7">
        <v>1E-4</v>
      </c>
      <c r="O50" s="5">
        <v>548</v>
      </c>
      <c r="P50" s="7">
        <v>1E-4</v>
      </c>
      <c r="Q50" s="6">
        <v>1694213</v>
      </c>
      <c r="R50" s="7">
        <v>-0.2286</v>
      </c>
      <c r="S50" s="54">
        <f t="shared" si="0"/>
        <v>-20.399999999999999</v>
      </c>
      <c r="T50" s="6">
        <v>7410765</v>
      </c>
      <c r="U50" s="5" t="s">
        <v>144</v>
      </c>
      <c r="V50">
        <v>2004</v>
      </c>
    </row>
    <row r="51" spans="1:22" ht="15" thickBot="1" x14ac:dyDescent="0.35">
      <c r="A51" s="4" t="s">
        <v>146</v>
      </c>
      <c r="B51" s="5">
        <v>5</v>
      </c>
      <c r="C51" s="6">
        <v>663742</v>
      </c>
      <c r="D51" s="7">
        <v>0.71540000000000004</v>
      </c>
      <c r="E51" s="6">
        <v>241199</v>
      </c>
      <c r="F51" s="7">
        <v>0.26</v>
      </c>
      <c r="G51" s="6">
        <v>11305</v>
      </c>
      <c r="H51" s="7">
        <v>1.2200000000000001E-2</v>
      </c>
      <c r="I51" s="6">
        <v>3375</v>
      </c>
      <c r="J51" s="7">
        <v>3.5999999999999999E-3</v>
      </c>
      <c r="K51" s="6">
        <v>6841</v>
      </c>
      <c r="L51" s="7">
        <v>7.4000000000000003E-3</v>
      </c>
      <c r="M51" s="5">
        <v>39</v>
      </c>
      <c r="N51" s="7">
        <v>0</v>
      </c>
      <c r="O51" s="6">
        <v>1343</v>
      </c>
      <c r="P51" s="7">
        <v>1.4E-3</v>
      </c>
      <c r="Q51" s="6">
        <v>422543</v>
      </c>
      <c r="R51" s="7">
        <v>-0.45540000000000003</v>
      </c>
      <c r="S51" s="54">
        <f t="shared" si="0"/>
        <v>-43.08</v>
      </c>
      <c r="T51" s="6">
        <v>927844</v>
      </c>
      <c r="U51" s="5" t="s">
        <v>147</v>
      </c>
      <c r="V51">
        <v>2004</v>
      </c>
    </row>
    <row r="52" spans="1:22" ht="15" thickBot="1" x14ac:dyDescent="0.35">
      <c r="A52" s="10" t="s">
        <v>149</v>
      </c>
      <c r="B52" s="11">
        <v>3</v>
      </c>
      <c r="C52" s="12">
        <v>121180</v>
      </c>
      <c r="D52" s="13">
        <v>0.38800000000000001</v>
      </c>
      <c r="E52" s="12">
        <v>184067</v>
      </c>
      <c r="F52" s="13">
        <v>0.58940000000000003</v>
      </c>
      <c r="G52" s="12">
        <v>4494</v>
      </c>
      <c r="H52" s="13">
        <v>1.44E-2</v>
      </c>
      <c r="I52" s="12">
        <v>1102</v>
      </c>
      <c r="J52" s="13">
        <v>3.5000000000000001E-3</v>
      </c>
      <c r="K52" s="11">
        <v>0</v>
      </c>
      <c r="L52" s="13">
        <v>0</v>
      </c>
      <c r="M52" s="11">
        <v>0</v>
      </c>
      <c r="N52" s="13">
        <v>0</v>
      </c>
      <c r="O52" s="12">
        <v>1466</v>
      </c>
      <c r="P52" s="13">
        <v>4.7000000000000002E-3</v>
      </c>
      <c r="Q52" s="12">
        <v>-62887</v>
      </c>
      <c r="R52" s="13">
        <v>0.2014</v>
      </c>
      <c r="S52" s="54">
        <f t="shared" si="0"/>
        <v>22.6</v>
      </c>
      <c r="T52" s="12">
        <v>312309</v>
      </c>
      <c r="U52" s="11" t="s">
        <v>150</v>
      </c>
      <c r="V52">
        <v>2004</v>
      </c>
    </row>
    <row r="53" spans="1:22" ht="15" thickBot="1" x14ac:dyDescent="0.35">
      <c r="A53" s="4" t="s">
        <v>152</v>
      </c>
      <c r="B53" s="5">
        <v>13</v>
      </c>
      <c r="C53" s="6">
        <v>1716959</v>
      </c>
      <c r="D53" s="7">
        <v>0.53680000000000005</v>
      </c>
      <c r="E53" s="6">
        <v>1454742</v>
      </c>
      <c r="F53" s="7">
        <v>0.45479999999999998</v>
      </c>
      <c r="G53" s="6">
        <v>2393</v>
      </c>
      <c r="H53" s="7">
        <v>6.9999999999999999E-4</v>
      </c>
      <c r="I53" s="6">
        <v>11032</v>
      </c>
      <c r="J53" s="7">
        <v>3.3999999999999998E-3</v>
      </c>
      <c r="K53" s="6">
        <v>10161</v>
      </c>
      <c r="L53" s="7">
        <v>3.2000000000000002E-3</v>
      </c>
      <c r="M53" s="5">
        <v>104</v>
      </c>
      <c r="N53" s="7">
        <v>0</v>
      </c>
      <c r="O53" s="6">
        <v>2976</v>
      </c>
      <c r="P53" s="7">
        <v>8.9999999999999998E-4</v>
      </c>
      <c r="Q53" s="6">
        <v>262217</v>
      </c>
      <c r="R53" s="7">
        <v>-8.2000000000000003E-2</v>
      </c>
      <c r="S53" s="54">
        <f t="shared" si="0"/>
        <v>-5.74</v>
      </c>
      <c r="T53" s="6">
        <v>3198367</v>
      </c>
      <c r="U53" s="5" t="s">
        <v>153</v>
      </c>
      <c r="V53">
        <v>2004</v>
      </c>
    </row>
    <row r="54" spans="1:22" ht="15" thickBot="1" x14ac:dyDescent="0.35">
      <c r="A54" s="10" t="s">
        <v>155</v>
      </c>
      <c r="B54" s="11">
        <v>11</v>
      </c>
      <c r="C54" s="12">
        <v>1304894</v>
      </c>
      <c r="D54" s="13">
        <v>0.45639999999999997</v>
      </c>
      <c r="E54" s="12">
        <v>1510201</v>
      </c>
      <c r="F54" s="13">
        <v>0.5282</v>
      </c>
      <c r="G54" s="12">
        <v>23283</v>
      </c>
      <c r="H54" s="13">
        <v>8.0999999999999996E-3</v>
      </c>
      <c r="I54" s="12">
        <v>11955</v>
      </c>
      <c r="J54" s="13">
        <v>4.1999999999999997E-3</v>
      </c>
      <c r="K54" s="12">
        <v>3922</v>
      </c>
      <c r="L54" s="13">
        <v>1.4E-3</v>
      </c>
      <c r="M54" s="12">
        <v>2974</v>
      </c>
      <c r="N54" s="13">
        <v>1E-3</v>
      </c>
      <c r="O54" s="12">
        <v>1855</v>
      </c>
      <c r="P54" s="13">
        <v>5.9999999999999995E-4</v>
      </c>
      <c r="Q54" s="12">
        <v>-205307</v>
      </c>
      <c r="R54" s="13">
        <v>7.1800000000000003E-2</v>
      </c>
      <c r="S54" s="54">
        <f t="shared" si="0"/>
        <v>9.64</v>
      </c>
      <c r="T54" s="12">
        <v>2859084</v>
      </c>
      <c r="U54" s="11" t="s">
        <v>156</v>
      </c>
      <c r="V54">
        <v>2004</v>
      </c>
    </row>
    <row r="55" spans="1:22" ht="15" thickBot="1" x14ac:dyDescent="0.35">
      <c r="A55" s="4" t="s">
        <v>158</v>
      </c>
      <c r="B55" s="5">
        <v>5</v>
      </c>
      <c r="C55" s="6">
        <v>423778</v>
      </c>
      <c r="D55" s="7">
        <v>0.56059999999999999</v>
      </c>
      <c r="E55" s="6">
        <v>326541</v>
      </c>
      <c r="F55" s="7">
        <v>0.432</v>
      </c>
      <c r="G55" s="6">
        <v>4063</v>
      </c>
      <c r="H55" s="7">
        <v>5.4000000000000003E-3</v>
      </c>
      <c r="I55" s="6">
        <v>1405</v>
      </c>
      <c r="J55" s="7">
        <v>1.9E-3</v>
      </c>
      <c r="K55" s="5">
        <v>82</v>
      </c>
      <c r="L55" s="7">
        <v>1E-4</v>
      </c>
      <c r="M55" s="5">
        <v>5</v>
      </c>
      <c r="N55" s="7">
        <v>0</v>
      </c>
      <c r="O55" s="5">
        <v>13</v>
      </c>
      <c r="P55" s="7">
        <v>0</v>
      </c>
      <c r="Q55" s="6">
        <v>97237</v>
      </c>
      <c r="R55" s="7">
        <v>-0.12859999999999999</v>
      </c>
      <c r="S55" s="54">
        <f t="shared" si="0"/>
        <v>-10.4</v>
      </c>
      <c r="T55" s="6">
        <v>755887</v>
      </c>
      <c r="U55" s="5" t="s">
        <v>159</v>
      </c>
      <c r="V55">
        <v>2004</v>
      </c>
    </row>
    <row r="56" spans="1:22" ht="15" thickBot="1" x14ac:dyDescent="0.35">
      <c r="A56" s="10" t="s">
        <v>161</v>
      </c>
      <c r="B56" s="11">
        <v>10</v>
      </c>
      <c r="C56" s="12">
        <v>1478120</v>
      </c>
      <c r="D56" s="13">
        <v>0.49320000000000003</v>
      </c>
      <c r="E56" s="12">
        <v>1489504</v>
      </c>
      <c r="F56" s="13">
        <v>0.497</v>
      </c>
      <c r="G56" s="12">
        <v>16390</v>
      </c>
      <c r="H56" s="13">
        <v>5.4999999999999997E-3</v>
      </c>
      <c r="I56" s="12">
        <v>6464</v>
      </c>
      <c r="J56" s="13">
        <v>2.2000000000000001E-3</v>
      </c>
      <c r="K56" s="11">
        <v>0</v>
      </c>
      <c r="L56" s="13">
        <v>0</v>
      </c>
      <c r="M56" s="12">
        <v>2661</v>
      </c>
      <c r="N56" s="13">
        <v>8.9999999999999998E-4</v>
      </c>
      <c r="O56" s="12">
        <v>3868</v>
      </c>
      <c r="P56" s="13">
        <v>1.2999999999999999E-3</v>
      </c>
      <c r="Q56" s="12">
        <v>-11384</v>
      </c>
      <c r="R56" s="13">
        <v>3.8E-3</v>
      </c>
      <c r="S56" s="54">
        <f t="shared" si="0"/>
        <v>2.8400000000000003</v>
      </c>
      <c r="T56" s="12">
        <v>2997007</v>
      </c>
      <c r="U56" s="11" t="s">
        <v>162</v>
      </c>
      <c r="V56">
        <v>2004</v>
      </c>
    </row>
    <row r="57" spans="1:22" ht="15" thickBot="1" x14ac:dyDescent="0.35">
      <c r="A57" s="4" t="s">
        <v>164</v>
      </c>
      <c r="B57" s="5">
        <v>3</v>
      </c>
      <c r="C57" s="6">
        <v>167629</v>
      </c>
      <c r="D57" s="7">
        <v>0.68859999999999999</v>
      </c>
      <c r="E57" s="6">
        <v>70776</v>
      </c>
      <c r="F57" s="7">
        <v>0.29070000000000001</v>
      </c>
      <c r="G57" s="6">
        <v>2741</v>
      </c>
      <c r="H57" s="7">
        <v>1.1299999999999999E-2</v>
      </c>
      <c r="I57" s="6">
        <v>1171</v>
      </c>
      <c r="J57" s="7">
        <v>4.7999999999999996E-3</v>
      </c>
      <c r="K57" s="5">
        <v>631</v>
      </c>
      <c r="L57" s="7">
        <v>2.5999999999999999E-3</v>
      </c>
      <c r="M57" s="5">
        <v>0</v>
      </c>
      <c r="N57" s="7">
        <v>0</v>
      </c>
      <c r="O57" s="5">
        <v>480</v>
      </c>
      <c r="P57" s="7">
        <v>2E-3</v>
      </c>
      <c r="Q57" s="6">
        <v>96853</v>
      </c>
      <c r="R57" s="7">
        <v>-0.39789999999999998</v>
      </c>
      <c r="S57" s="54">
        <f t="shared" si="0"/>
        <v>-37.33</v>
      </c>
      <c r="T57" s="6">
        <v>243428</v>
      </c>
      <c r="U57" s="5" t="s">
        <v>165</v>
      </c>
      <c r="V57">
        <v>2004</v>
      </c>
    </row>
    <row r="58" spans="1:22" ht="15" thickBot="1" x14ac:dyDescent="0.35">
      <c r="A58" s="22" t="s">
        <v>267</v>
      </c>
      <c r="B58" s="22">
        <v>538</v>
      </c>
      <c r="C58" s="23">
        <v>62040610</v>
      </c>
      <c r="D58" s="24">
        <v>0.50729999999999997</v>
      </c>
      <c r="E58" s="23">
        <v>59028444</v>
      </c>
      <c r="F58" s="24">
        <v>0.48270000000000002</v>
      </c>
      <c r="G58" s="23">
        <v>465151</v>
      </c>
      <c r="H58" s="24">
        <v>3.8E-3</v>
      </c>
      <c r="I58" s="23">
        <v>397265</v>
      </c>
      <c r="J58" s="24">
        <v>3.2000000000000002E-3</v>
      </c>
      <c r="K58" s="23">
        <v>143630</v>
      </c>
      <c r="L58" s="24">
        <v>1.1999999999999999E-3</v>
      </c>
      <c r="M58" s="23">
        <v>119859</v>
      </c>
      <c r="N58" s="24">
        <v>1E-3</v>
      </c>
      <c r="O58" s="23">
        <v>99887</v>
      </c>
      <c r="P58" s="24">
        <v>8.0000000000000004E-4</v>
      </c>
      <c r="Q58" s="23">
        <v>3012166</v>
      </c>
      <c r="R58" s="24">
        <v>-2.46E-2</v>
      </c>
      <c r="T58" s="23">
        <v>122294846</v>
      </c>
      <c r="U58" s="22" t="s">
        <v>168</v>
      </c>
      <c r="V58">
        <v>2004</v>
      </c>
    </row>
  </sheetData>
  <hyperlinks>
    <hyperlink ref="A7" r:id="rId1" tooltip="2004 United States presidential election in Alabama" display="https://en.wikipedia.org/wiki/2004_United_States_presidential_election_in_Alabama" xr:uid="{91EC7665-7345-414E-BC48-3E4F76221899}"/>
    <hyperlink ref="A8" r:id="rId2" tooltip="2004 United States presidential election in Alaska" display="https://en.wikipedia.org/wiki/2004_United_States_presidential_election_in_Alaska" xr:uid="{18BCFE2F-1C78-4F6C-A793-6867CA3967B4}"/>
    <hyperlink ref="A9" r:id="rId3" tooltip="2004 United States presidential election in Arizona" display="https://en.wikipedia.org/wiki/2004_United_States_presidential_election_in_Arizona" xr:uid="{6982471E-ABC6-4FA7-AD34-444E90382A31}"/>
    <hyperlink ref="A10" r:id="rId4" tooltip="2004 United States presidential election in Arkansas" display="https://en.wikipedia.org/wiki/2004_United_States_presidential_election_in_Arkansas" xr:uid="{82FB3398-B771-4CFE-9DCF-3193A280B9C8}"/>
    <hyperlink ref="A11" r:id="rId5" tooltip="2004 United States presidential election in California" display="https://en.wikipedia.org/wiki/2004_United_States_presidential_election_in_California" xr:uid="{69FC57E9-A224-498A-BBFA-698AFACBEB3B}"/>
    <hyperlink ref="A12" r:id="rId6" tooltip="2004 United States presidential election in Colorado" display="https://en.wikipedia.org/wiki/2004_United_States_presidential_election_in_Colorado" xr:uid="{BFE929A7-EE60-435D-A723-91B56772FD7A}"/>
    <hyperlink ref="A13" r:id="rId7" tooltip="2004 United States presidential election in Connecticut" display="https://en.wikipedia.org/wiki/2004_United_States_presidential_election_in_Connecticut" xr:uid="{3AE126D2-64EC-4389-823C-C2CD0BC38645}"/>
    <hyperlink ref="A14" r:id="rId8" tooltip="2004 United States presidential election in Delaware" display="https://en.wikipedia.org/wiki/2004_United_States_presidential_election_in_Delaware" xr:uid="{DFEA2258-F872-410A-A5FE-0437387F011E}"/>
    <hyperlink ref="A15" r:id="rId9" tooltip="2004 United States presidential election in the District of Columbia" display="https://en.wikipedia.org/wiki/2004_United_States_presidential_election_in_the_District_of_Columbia" xr:uid="{970AFDDA-C074-480A-8C7A-72092E076546}"/>
    <hyperlink ref="A16" r:id="rId10" tooltip="2004 United States presidential election in Florida" display="https://en.wikipedia.org/wiki/2004_United_States_presidential_election_in_Florida" xr:uid="{7326C31B-9D48-42AB-80D5-AB74BBC37D42}"/>
    <hyperlink ref="A17" r:id="rId11" tooltip="2004 United States presidential election in Georgia" display="https://en.wikipedia.org/wiki/2004_United_States_presidential_election_in_Georgia" xr:uid="{4270694D-9D08-496C-A904-8903C2700555}"/>
    <hyperlink ref="A18" r:id="rId12" tooltip="2004 United States presidential election in Hawaii" display="https://en.wikipedia.org/wiki/2004_United_States_presidential_election_in_Hawaii" xr:uid="{C10BC0DB-8F88-4BDC-8C32-290F4440BF79}"/>
    <hyperlink ref="A19" r:id="rId13" tooltip="2004 United States presidential election in Idaho" display="https://en.wikipedia.org/wiki/2004_United_States_presidential_election_in_Idaho" xr:uid="{7DBC0FEC-4CD1-4B96-B5B4-A02E1C26C523}"/>
    <hyperlink ref="A20" r:id="rId14" tooltip="2004 United States presidential election in Illinois" display="https://en.wikipedia.org/wiki/2004_United_States_presidential_election_in_Illinois" xr:uid="{5C25E47B-FBCD-4079-9204-CD182E8A408C}"/>
    <hyperlink ref="A21" r:id="rId15" tooltip="2004 United States presidential election in Indiana" display="https://en.wikipedia.org/wiki/2004_United_States_presidential_election_in_Indiana" xr:uid="{7F5F65D3-C58F-4989-B928-F933AF326141}"/>
    <hyperlink ref="A22" r:id="rId16" tooltip="2004 United States presidential election in Iowa" display="https://en.wikipedia.org/wiki/2004_United_States_presidential_election_in_Iowa" xr:uid="{9A4C74F7-DC8D-456C-B1A7-00A46A18A606}"/>
    <hyperlink ref="A23" r:id="rId17" tooltip="2004 United States presidential election in Kansas" display="https://en.wikipedia.org/wiki/2004_United_States_presidential_election_in_Kansas" xr:uid="{F1E744C8-0A4C-4E5E-B2C6-13EE93C39EF1}"/>
    <hyperlink ref="A24" r:id="rId18" tooltip="2004 United States presidential election in Kentucky" display="https://en.wikipedia.org/wiki/2004_United_States_presidential_election_in_Kentucky" xr:uid="{EC2040FD-BC0E-4671-B691-CC4C6435E5C3}"/>
    <hyperlink ref="A25" r:id="rId19" tooltip="2004 United States presidential election in Louisiana" display="https://en.wikipedia.org/wiki/2004_United_States_presidential_election_in_Louisiana" xr:uid="{FA9242E4-A9AA-40A3-A27B-DBA86341684A}"/>
    <hyperlink ref="A26" r:id="rId20" tooltip="2004 United States presidential election in Maine" display="https://en.wikipedia.org/wiki/2004_United_States_presidential_election_in_Maine" xr:uid="{29365BD5-740F-48D5-833A-62CD74C251D4}"/>
    <hyperlink ref="A27" r:id="rId21" tooltip="2004 United States presidential election in Maryland" display="https://en.wikipedia.org/wiki/2004_United_States_presidential_election_in_Maryland" xr:uid="{DAFAB453-95D1-4A2D-9F8A-E1DDFBF07BA1}"/>
    <hyperlink ref="A28" r:id="rId22" tooltip="2004 United States presidential election in Massachusetts" display="https://en.wikipedia.org/wiki/2004_United_States_presidential_election_in_Massachusetts" xr:uid="{2D2F6D9C-4B47-43F1-9554-0D419708AC38}"/>
    <hyperlink ref="A29" r:id="rId23" tooltip="2004 United States presidential election in Michigan" display="https://en.wikipedia.org/wiki/2004_United_States_presidential_election_in_Michigan" xr:uid="{A2913161-A962-4718-B022-B44EB2BE4B03}"/>
    <hyperlink ref="A30" r:id="rId24" tooltip="2004 United States presidential election in Minnesota" display="https://en.wikipedia.org/wiki/2004_United_States_presidential_election_in_Minnesota" xr:uid="{F2E980F3-496D-4B4B-AFFE-732F41BA5A79}"/>
    <hyperlink ref="A31" r:id="rId25" tooltip="2004 United States presidential election in Mississippi" display="https://en.wikipedia.org/wiki/2004_United_States_presidential_election_in_Mississippi" xr:uid="{D4729D26-6A35-4F9B-A5E0-3394C0F136AF}"/>
    <hyperlink ref="A32" r:id="rId26" tooltip="2004 United States presidential election in Missouri" display="https://en.wikipedia.org/wiki/2004_United_States_presidential_election_in_Missouri" xr:uid="{B02F0C2D-7B42-46A4-9CE9-ED849A445516}"/>
    <hyperlink ref="A33" r:id="rId27" tooltip="2004 United States presidential election in Montana" display="https://en.wikipedia.org/wiki/2004_United_States_presidential_election_in_Montana" xr:uid="{53482592-6D80-41F8-877A-F2C6EFD2CF28}"/>
    <hyperlink ref="A34" r:id="rId28" tooltip="2004 United States presidential election in Nebraska" display="https://en.wikipedia.org/wiki/2004_United_States_presidential_election_in_Nebraska" xr:uid="{840AE27D-01A3-4C19-8C9F-B9A1390E4888}"/>
    <hyperlink ref="A35" r:id="rId29" tooltip="2004 United States presidential election in Nevada" display="https://en.wikipedia.org/wiki/2004_United_States_presidential_election_in_Nevada" xr:uid="{CC759F9B-E026-405E-8849-1CE5D4C3A931}"/>
    <hyperlink ref="A36" r:id="rId30" tooltip="2004 United States presidential election in New Hampshire" display="https://en.wikipedia.org/wiki/2004_United_States_presidential_election_in_New_Hampshire" xr:uid="{50E3820B-27E5-41D6-B87F-C70AFE007A59}"/>
    <hyperlink ref="A37" r:id="rId31" tooltip="2004 United States presidential election in New Jersey" display="https://en.wikipedia.org/wiki/2004_United_States_presidential_election_in_New_Jersey" xr:uid="{E462113B-4336-4FEE-9171-1143BEDCF2C0}"/>
    <hyperlink ref="A38" r:id="rId32" tooltip="2004 United States presidential election in New Mexico" display="https://en.wikipedia.org/wiki/2004_United_States_presidential_election_in_New_Mexico" xr:uid="{6DA36CC4-E3E1-4E8A-9422-A651BED37D1C}"/>
    <hyperlink ref="A39" r:id="rId33" tooltip="2004 United States presidential election in New York" display="https://en.wikipedia.org/wiki/2004_United_States_presidential_election_in_New_York" xr:uid="{2EDC7B10-4895-40DB-A205-8D2622C5B169}"/>
    <hyperlink ref="A40" r:id="rId34" tooltip="2004 United States presidential election in North Carolina" display="https://en.wikipedia.org/wiki/2004_United_States_presidential_election_in_North_Carolina" xr:uid="{0A68D9C7-F683-417A-AA9A-F20578DC9721}"/>
    <hyperlink ref="A41" r:id="rId35" tooltip="2004 United States presidential election in North Dakota" display="https://en.wikipedia.org/wiki/2004_United_States_presidential_election_in_North_Dakota" xr:uid="{6129267C-A098-48B8-A447-80E5631F9FE4}"/>
    <hyperlink ref="A42" r:id="rId36" tooltip="2004 United States presidential election in Ohio" display="https://en.wikipedia.org/wiki/2004_United_States_presidential_election_in_Ohio" xr:uid="{444D3800-9D59-403F-A641-749A9E20140F}"/>
    <hyperlink ref="A43" r:id="rId37" tooltip="2004 United States presidential election in Oklahoma" display="https://en.wikipedia.org/wiki/2004_United_States_presidential_election_in_Oklahoma" xr:uid="{0D2A6712-2F47-4D17-8945-7E30E59772D0}"/>
    <hyperlink ref="A44" r:id="rId38" tooltip="2004 United States presidential election in Oregon" display="https://en.wikipedia.org/wiki/2004_United_States_presidential_election_in_Oregon" xr:uid="{00322A87-CF6F-4B57-87E8-ED0036686668}"/>
    <hyperlink ref="A45" r:id="rId39" tooltip="2004 United States presidential election in Pennsylvania" display="https://en.wikipedia.org/wiki/2004_United_States_presidential_election_in_Pennsylvania" xr:uid="{116C1583-1949-4FDA-B50D-446A9659211C}"/>
    <hyperlink ref="A46" r:id="rId40" tooltip="2004 United States presidential election in Rhode Island" display="https://en.wikipedia.org/wiki/2004_United_States_presidential_election_in_Rhode_Island" xr:uid="{2125AC89-7FE8-45F7-8F96-DD02DD6A5F20}"/>
    <hyperlink ref="A47" r:id="rId41" tooltip="2004 United States presidential election in South Carolina" display="https://en.wikipedia.org/wiki/2004_United_States_presidential_election_in_South_Carolina" xr:uid="{9B5CF327-BC3F-42B8-96A0-F7DAB6C59CEF}"/>
    <hyperlink ref="A48" r:id="rId42" tooltip="2004 United States presidential election in South Dakota" display="https://en.wikipedia.org/wiki/2004_United_States_presidential_election_in_South_Dakota" xr:uid="{61427474-B5FC-47FE-BF85-6192B7A5CA5B}"/>
    <hyperlink ref="A49" r:id="rId43" tooltip="2004 United States presidential election in Tennessee" display="https://en.wikipedia.org/wiki/2004_United_States_presidential_election_in_Tennessee" xr:uid="{32FE1A9A-CBC9-49EA-9344-14929856AB64}"/>
    <hyperlink ref="A50" r:id="rId44" tooltip="2004 United States presidential election in Texas" display="https://en.wikipedia.org/wiki/2004_United_States_presidential_election_in_Texas" xr:uid="{6C2D870B-CAB3-4075-B967-4EB9C9C0B175}"/>
    <hyperlink ref="A51" r:id="rId45" tooltip="2004 United States presidential election in Utah" display="https://en.wikipedia.org/wiki/2004_United_States_presidential_election_in_Utah" xr:uid="{0245B7F8-0B23-4048-A15C-402B90B4A2E2}"/>
    <hyperlink ref="A52" r:id="rId46" tooltip="2004 United States presidential election in Vermont" display="https://en.wikipedia.org/wiki/2004_United_States_presidential_election_in_Vermont" xr:uid="{8D14AD73-F3F1-419F-BD0E-373817FD3F6A}"/>
    <hyperlink ref="A53" r:id="rId47" tooltip="2004 United States presidential election in Virginia" display="https://en.wikipedia.org/wiki/2004_United_States_presidential_election_in_Virginia" xr:uid="{E57FB7F8-0254-4C08-B61E-6045D423D519}"/>
    <hyperlink ref="A54" r:id="rId48" tooltip="2004 United States presidential election in Washington (state)" display="https://en.wikipedia.org/wiki/2004_United_States_presidential_election_in_Washington_(state)" xr:uid="{7D700B10-97FF-400C-BE32-C627F6167932}"/>
    <hyperlink ref="A55" r:id="rId49" tooltip="2004 United States presidential election in West Virginia" display="https://en.wikipedia.org/wiki/2004_United_States_presidential_election_in_West_Virginia" xr:uid="{B6A9D75C-D468-4C6D-831D-9EAFACB12CD1}"/>
    <hyperlink ref="A56" r:id="rId50" tooltip="2004 United States presidential election in Wisconsin" display="https://en.wikipedia.org/wiki/2004_United_States_presidential_election_in_Wisconsin" xr:uid="{4B2B6EC6-831A-452C-98D3-10862207BA41}"/>
    <hyperlink ref="A57" r:id="rId51" tooltip="2004 United States presidential election in Wyoming" display="https://en.wikipedia.org/wiki/2004_United_States_presidential_election_in_Wyoming" xr:uid="{DE7A1484-80B0-4369-8C4B-3126A923A462}"/>
    <hyperlink ref="A2" r:id="rId52" tooltip="Maine's 1st congressional district" display="https://en.wikipedia.org/wiki/Maine%27s_1st_congressional_district" xr:uid="{31D09CFC-6F4D-452F-9FE8-C1DC94889267}"/>
    <hyperlink ref="A3" r:id="rId53" tooltip="Maine's 2nd congressional district" display="https://en.wikipedia.org/wiki/Maine%27s_2nd_congressional_district" xr:uid="{852A7C8C-0D48-4813-B0BC-0ECCDFA2B7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C68F-6168-4D54-826C-74D190AF6041}">
  <dimension ref="A1:X58"/>
  <sheetViews>
    <sheetView tabSelected="1" topLeftCell="N44" workbookViewId="0">
      <selection activeCell="X55" sqref="X55"/>
    </sheetView>
  </sheetViews>
  <sheetFormatPr defaultRowHeight="14.4" x14ac:dyDescent="0.3"/>
  <cols>
    <col min="1" max="1" width="18.21875" customWidth="1"/>
    <col min="21" max="21" width="9.6640625" bestFit="1" customWidth="1"/>
  </cols>
  <sheetData>
    <row r="1" spans="1:24" ht="21" thickBot="1" x14ac:dyDescent="0.35">
      <c r="A1" s="2" t="s">
        <v>185</v>
      </c>
      <c r="B1" s="2" t="s">
        <v>256</v>
      </c>
      <c r="C1" s="2" t="s">
        <v>268</v>
      </c>
      <c r="D1" s="2" t="s">
        <v>269</v>
      </c>
      <c r="E1" s="2" t="s">
        <v>284</v>
      </c>
      <c r="F1" s="2" t="s">
        <v>285</v>
      </c>
      <c r="G1" s="2" t="s">
        <v>248</v>
      </c>
      <c r="H1" s="2" t="s">
        <v>249</v>
      </c>
      <c r="I1" s="2" t="s">
        <v>286</v>
      </c>
      <c r="J1" s="2" t="s">
        <v>287</v>
      </c>
      <c r="K1" s="2" t="s">
        <v>288</v>
      </c>
      <c r="L1" s="2" t="s">
        <v>289</v>
      </c>
      <c r="M1" s="2" t="s">
        <v>290</v>
      </c>
      <c r="N1" s="2" t="s">
        <v>291</v>
      </c>
      <c r="O1" s="2" t="s">
        <v>292</v>
      </c>
      <c r="P1" s="2" t="s">
        <v>293</v>
      </c>
      <c r="Q1" s="2" t="s">
        <v>180</v>
      </c>
      <c r="R1" s="2" t="s">
        <v>181</v>
      </c>
      <c r="S1" s="2" t="s">
        <v>182</v>
      </c>
      <c r="T1" s="2" t="s">
        <v>183</v>
      </c>
      <c r="U1" s="2" t="s">
        <v>169</v>
      </c>
      <c r="V1" s="2" t="s">
        <v>184</v>
      </c>
      <c r="W1" s="2" t="s">
        <v>259</v>
      </c>
      <c r="X1" s="2" t="s">
        <v>264</v>
      </c>
    </row>
    <row r="2" spans="1:24" ht="15" thickBot="1" x14ac:dyDescent="0.35">
      <c r="A2" s="10" t="s">
        <v>62</v>
      </c>
      <c r="B2" s="48">
        <v>1</v>
      </c>
      <c r="C2" s="49">
        <v>148618</v>
      </c>
      <c r="D2" s="50">
        <v>0.4259</v>
      </c>
      <c r="E2" s="49">
        <v>176293</v>
      </c>
      <c r="F2" s="50">
        <v>0.50519999999999998</v>
      </c>
      <c r="G2" s="49">
        <v>20297</v>
      </c>
      <c r="H2" s="50">
        <v>5.8200000000000002E-2</v>
      </c>
      <c r="I2" s="49">
        <v>1994</v>
      </c>
      <c r="J2" s="50">
        <v>5.7000000000000002E-3</v>
      </c>
      <c r="K2" s="49">
        <v>1479</v>
      </c>
      <c r="L2" s="50">
        <v>4.1999999999999997E-3</v>
      </c>
      <c r="M2" s="48">
        <v>253</v>
      </c>
      <c r="N2" s="50">
        <v>6.9999999999999999E-4</v>
      </c>
      <c r="O2" s="48">
        <v>0</v>
      </c>
      <c r="P2" s="48">
        <v>0</v>
      </c>
      <c r="Q2" s="48">
        <v>17</v>
      </c>
      <c r="R2" s="50">
        <v>0</v>
      </c>
      <c r="S2" s="49">
        <v>-27675</v>
      </c>
      <c r="T2" s="50">
        <v>7.9299999999999995E-2</v>
      </c>
      <c r="U2" s="54">
        <f t="shared" ref="U2:U56" si="0">(T2-$T$58)*100</f>
        <v>7.41</v>
      </c>
      <c r="V2" s="49">
        <v>348951</v>
      </c>
      <c r="W2" s="5" t="s">
        <v>64</v>
      </c>
      <c r="X2">
        <v>2000</v>
      </c>
    </row>
    <row r="3" spans="1:24" ht="15" thickBot="1" x14ac:dyDescent="0.35">
      <c r="A3" s="4" t="s">
        <v>65</v>
      </c>
      <c r="B3" s="48">
        <v>1</v>
      </c>
      <c r="C3" s="49">
        <v>137998</v>
      </c>
      <c r="D3" s="50">
        <v>0.4556</v>
      </c>
      <c r="E3" s="49">
        <v>143658</v>
      </c>
      <c r="F3" s="50">
        <v>0.4743</v>
      </c>
      <c r="G3" s="49">
        <v>16830</v>
      </c>
      <c r="H3" s="50">
        <v>5.5599999999999997E-2</v>
      </c>
      <c r="I3" s="49">
        <v>2449</v>
      </c>
      <c r="J3" s="50">
        <v>8.0999999999999996E-3</v>
      </c>
      <c r="K3" s="49">
        <v>1595</v>
      </c>
      <c r="L3" s="50">
        <v>5.3E-3</v>
      </c>
      <c r="M3" s="48">
        <v>326</v>
      </c>
      <c r="N3" s="50">
        <v>1.1000000000000001E-3</v>
      </c>
      <c r="O3" s="48">
        <v>0</v>
      </c>
      <c r="P3" s="48">
        <v>0</v>
      </c>
      <c r="Q3" s="48">
        <v>10</v>
      </c>
      <c r="R3" s="50">
        <v>0</v>
      </c>
      <c r="S3" s="49">
        <v>-5660</v>
      </c>
      <c r="T3" s="50">
        <v>1.8700000000000001E-2</v>
      </c>
      <c r="U3" s="54">
        <f t="shared" si="0"/>
        <v>1.35</v>
      </c>
      <c r="V3" s="49">
        <v>302866</v>
      </c>
      <c r="W3" s="5" t="s">
        <v>66</v>
      </c>
      <c r="X3">
        <v>2000</v>
      </c>
    </row>
    <row r="4" spans="1:24" ht="15" thickBot="1" x14ac:dyDescent="0.35">
      <c r="A4" s="31" t="s">
        <v>90</v>
      </c>
      <c r="B4" s="51">
        <v>1</v>
      </c>
      <c r="C4" s="52">
        <v>142562</v>
      </c>
      <c r="D4" s="53">
        <v>0.58899999999999997</v>
      </c>
      <c r="E4" s="52">
        <v>86946</v>
      </c>
      <c r="F4" s="53">
        <v>0.35920000000000002</v>
      </c>
      <c r="G4" s="52">
        <v>10085</v>
      </c>
      <c r="H4" s="53">
        <v>4.1700000000000001E-2</v>
      </c>
      <c r="I4" s="52">
        <v>1324</v>
      </c>
      <c r="J4" s="53">
        <v>5.4999999999999997E-3</v>
      </c>
      <c r="K4" s="51">
        <v>754</v>
      </c>
      <c r="L4" s="53">
        <v>3.0999999999999999E-3</v>
      </c>
      <c r="M4" s="51">
        <v>167</v>
      </c>
      <c r="N4" s="53">
        <v>6.9999999999999999E-4</v>
      </c>
      <c r="O4" s="51">
        <v>185</v>
      </c>
      <c r="P4" s="53">
        <v>8.0000000000000004E-4</v>
      </c>
      <c r="Q4" s="51">
        <v>0</v>
      </c>
      <c r="R4" s="51">
        <v>0</v>
      </c>
      <c r="S4" s="52">
        <v>55616</v>
      </c>
      <c r="T4" s="53">
        <v>-0.2298</v>
      </c>
      <c r="U4" s="54">
        <f t="shared" si="0"/>
        <v>-23.5</v>
      </c>
      <c r="V4" s="52">
        <v>242023</v>
      </c>
      <c r="W4" s="5" t="s">
        <v>92</v>
      </c>
      <c r="X4">
        <v>2000</v>
      </c>
    </row>
    <row r="5" spans="1:24" ht="15" thickBot="1" x14ac:dyDescent="0.35">
      <c r="A5" s="31" t="s">
        <v>93</v>
      </c>
      <c r="B5" s="51">
        <v>1</v>
      </c>
      <c r="C5" s="52">
        <v>131485</v>
      </c>
      <c r="D5" s="53">
        <v>0.56920000000000004</v>
      </c>
      <c r="E5" s="52">
        <v>88975</v>
      </c>
      <c r="F5" s="53">
        <v>0.38519999999999999</v>
      </c>
      <c r="G5" s="52">
        <v>8495</v>
      </c>
      <c r="H5" s="53">
        <v>3.6799999999999999E-2</v>
      </c>
      <c r="I5" s="51">
        <v>845</v>
      </c>
      <c r="J5" s="53">
        <v>3.7000000000000002E-3</v>
      </c>
      <c r="K5" s="51">
        <v>925</v>
      </c>
      <c r="L5" s="53">
        <v>4.0000000000000001E-3</v>
      </c>
      <c r="M5" s="51">
        <v>146</v>
      </c>
      <c r="N5" s="53">
        <v>5.9999999999999995E-4</v>
      </c>
      <c r="O5" s="51">
        <v>141</v>
      </c>
      <c r="P5" s="53">
        <v>5.9999999999999995E-4</v>
      </c>
      <c r="Q5" s="51">
        <v>0</v>
      </c>
      <c r="R5" s="51">
        <v>0</v>
      </c>
      <c r="S5" s="52">
        <v>42510</v>
      </c>
      <c r="T5" s="53">
        <v>-0.184</v>
      </c>
      <c r="U5" s="54">
        <f t="shared" si="0"/>
        <v>-18.920000000000002</v>
      </c>
      <c r="V5" s="52">
        <v>231012</v>
      </c>
      <c r="W5" s="5" t="s">
        <v>94</v>
      </c>
      <c r="X5">
        <v>2000</v>
      </c>
    </row>
    <row r="6" spans="1:24" ht="15" thickBot="1" x14ac:dyDescent="0.35">
      <c r="A6" s="31" t="s">
        <v>95</v>
      </c>
      <c r="B6" s="51">
        <v>1</v>
      </c>
      <c r="C6" s="52">
        <v>159815</v>
      </c>
      <c r="D6" s="53">
        <v>0.71350000000000002</v>
      </c>
      <c r="E6" s="52">
        <v>55859</v>
      </c>
      <c r="F6" s="53">
        <v>0.24940000000000001</v>
      </c>
      <c r="G6" s="52">
        <v>5960</v>
      </c>
      <c r="H6" s="53">
        <v>2.6599999999999999E-2</v>
      </c>
      <c r="I6" s="52">
        <v>1477</v>
      </c>
      <c r="J6" s="53">
        <v>6.6E-3</v>
      </c>
      <c r="K6" s="51">
        <v>566</v>
      </c>
      <c r="L6" s="53">
        <v>2.5000000000000001E-3</v>
      </c>
      <c r="M6" s="51">
        <v>155</v>
      </c>
      <c r="N6" s="53">
        <v>6.9999999999999999E-4</v>
      </c>
      <c r="O6" s="51">
        <v>152</v>
      </c>
      <c r="P6" s="53">
        <v>6.9999999999999999E-4</v>
      </c>
      <c r="Q6" s="51">
        <v>0</v>
      </c>
      <c r="R6" s="51">
        <v>0</v>
      </c>
      <c r="S6" s="52">
        <v>103956</v>
      </c>
      <c r="T6" s="53">
        <v>-0.46410000000000001</v>
      </c>
      <c r="U6" s="54">
        <f t="shared" si="0"/>
        <v>-46.93</v>
      </c>
      <c r="V6" s="52">
        <v>223984</v>
      </c>
      <c r="W6" s="5" t="s">
        <v>96</v>
      </c>
      <c r="X6">
        <v>2000</v>
      </c>
    </row>
    <row r="7" spans="1:24" ht="15" thickBot="1" x14ac:dyDescent="0.35">
      <c r="A7" s="9" t="s">
        <v>1</v>
      </c>
      <c r="B7" s="5">
        <v>9</v>
      </c>
      <c r="C7" s="6">
        <v>941173</v>
      </c>
      <c r="D7" s="7">
        <v>0.56479999999999997</v>
      </c>
      <c r="E7" s="6">
        <v>692611</v>
      </c>
      <c r="F7" s="7">
        <v>0.41570000000000001</v>
      </c>
      <c r="G7" s="6">
        <v>18323</v>
      </c>
      <c r="H7" s="7">
        <v>1.0999999999999999E-2</v>
      </c>
      <c r="I7" s="6">
        <v>6351</v>
      </c>
      <c r="J7" s="7">
        <v>3.8E-3</v>
      </c>
      <c r="K7" s="6">
        <v>5893</v>
      </c>
      <c r="L7" s="7">
        <v>3.5000000000000001E-3</v>
      </c>
      <c r="M7" s="5">
        <v>775</v>
      </c>
      <c r="N7" s="7">
        <v>5.0000000000000001E-4</v>
      </c>
      <c r="O7" s="5">
        <v>447</v>
      </c>
      <c r="P7" s="7">
        <v>2.9999999999999997E-4</v>
      </c>
      <c r="Q7" s="5">
        <v>699</v>
      </c>
      <c r="R7" s="7">
        <v>4.0000000000000002E-4</v>
      </c>
      <c r="S7" s="6">
        <v>248562</v>
      </c>
      <c r="T7" s="7">
        <v>-0.1492</v>
      </c>
      <c r="U7" s="54">
        <f t="shared" si="0"/>
        <v>-15.440000000000001</v>
      </c>
      <c r="V7" s="6">
        <v>1666272</v>
      </c>
      <c r="W7" s="5" t="s">
        <v>3</v>
      </c>
      <c r="X7">
        <v>2000</v>
      </c>
    </row>
    <row r="8" spans="1:24" ht="15" thickBot="1" x14ac:dyDescent="0.35">
      <c r="A8" s="9" t="s">
        <v>5</v>
      </c>
      <c r="B8" s="5">
        <v>3</v>
      </c>
      <c r="C8" s="6">
        <v>167398</v>
      </c>
      <c r="D8" s="7">
        <v>0.58620000000000005</v>
      </c>
      <c r="E8" s="6">
        <v>79004</v>
      </c>
      <c r="F8" s="7">
        <v>0.2767</v>
      </c>
      <c r="G8" s="6">
        <v>28747</v>
      </c>
      <c r="H8" s="7">
        <v>0.1007</v>
      </c>
      <c r="I8" s="6">
        <v>5192</v>
      </c>
      <c r="J8" s="7">
        <v>1.8200000000000001E-2</v>
      </c>
      <c r="K8" s="6">
        <v>2636</v>
      </c>
      <c r="L8" s="7">
        <v>9.1999999999999998E-3</v>
      </c>
      <c r="M8" s="5">
        <v>596</v>
      </c>
      <c r="N8" s="7">
        <v>2.0999999999999999E-3</v>
      </c>
      <c r="O8" s="5">
        <v>919</v>
      </c>
      <c r="P8" s="7">
        <v>3.2000000000000002E-3</v>
      </c>
      <c r="Q8" s="6">
        <v>1068</v>
      </c>
      <c r="R8" s="7">
        <v>3.7000000000000002E-3</v>
      </c>
      <c r="S8" s="6">
        <v>88394</v>
      </c>
      <c r="T8" s="7">
        <v>-0.3095</v>
      </c>
      <c r="U8" s="54">
        <f t="shared" si="0"/>
        <v>-31.47</v>
      </c>
      <c r="V8" s="6">
        <v>285560</v>
      </c>
      <c r="W8" s="5" t="s">
        <v>6</v>
      </c>
      <c r="X8">
        <v>2000</v>
      </c>
    </row>
    <row r="9" spans="1:24" ht="15" thickBot="1" x14ac:dyDescent="0.35">
      <c r="A9" s="9" t="s">
        <v>8</v>
      </c>
      <c r="B9" s="5">
        <v>8</v>
      </c>
      <c r="C9" s="6">
        <v>781652</v>
      </c>
      <c r="D9" s="7">
        <v>0.51019999999999999</v>
      </c>
      <c r="E9" s="6">
        <v>685341</v>
      </c>
      <c r="F9" s="7">
        <v>0.44729999999999998</v>
      </c>
      <c r="G9" s="6">
        <v>45645</v>
      </c>
      <c r="H9" s="7">
        <v>2.98E-2</v>
      </c>
      <c r="I9" s="6">
        <v>12373</v>
      </c>
      <c r="J9" s="7">
        <v>8.0999999999999996E-3</v>
      </c>
      <c r="K9" s="5">
        <v>0</v>
      </c>
      <c r="L9" s="5">
        <v>0</v>
      </c>
      <c r="M9" s="5">
        <v>110</v>
      </c>
      <c r="N9" s="7">
        <v>1E-4</v>
      </c>
      <c r="O9" s="6">
        <v>1120</v>
      </c>
      <c r="P9" s="7">
        <v>6.9999999999999999E-4</v>
      </c>
      <c r="Q9" s="6">
        <v>5775</v>
      </c>
      <c r="R9" s="7">
        <v>3.8E-3</v>
      </c>
      <c r="S9" s="6">
        <v>96311</v>
      </c>
      <c r="T9" s="7">
        <v>-6.2899999999999998E-2</v>
      </c>
      <c r="U9" s="54">
        <f t="shared" si="0"/>
        <v>-6.81</v>
      </c>
      <c r="V9" s="6">
        <v>1532016</v>
      </c>
      <c r="W9" s="5" t="s">
        <v>9</v>
      </c>
      <c r="X9">
        <v>2000</v>
      </c>
    </row>
    <row r="10" spans="1:24" ht="15" thickBot="1" x14ac:dyDescent="0.35">
      <c r="A10" s="9" t="s">
        <v>11</v>
      </c>
      <c r="B10" s="5">
        <v>6</v>
      </c>
      <c r="C10" s="6">
        <v>472940</v>
      </c>
      <c r="D10" s="7">
        <v>0.5131</v>
      </c>
      <c r="E10" s="6">
        <v>422768</v>
      </c>
      <c r="F10" s="7">
        <v>0.45860000000000001</v>
      </c>
      <c r="G10" s="6">
        <v>13421</v>
      </c>
      <c r="H10" s="7">
        <v>1.46E-2</v>
      </c>
      <c r="I10" s="6">
        <v>7358</v>
      </c>
      <c r="J10" s="7">
        <v>8.0000000000000002E-3</v>
      </c>
      <c r="K10" s="6">
        <v>2781</v>
      </c>
      <c r="L10" s="7">
        <v>3.0000000000000001E-3</v>
      </c>
      <c r="M10" s="6">
        <v>1415</v>
      </c>
      <c r="N10" s="7">
        <v>1.5E-3</v>
      </c>
      <c r="O10" s="6">
        <v>1098</v>
      </c>
      <c r="P10" s="7">
        <v>1.1999999999999999E-3</v>
      </c>
      <c r="Q10" s="5">
        <v>0</v>
      </c>
      <c r="R10" s="5">
        <v>0</v>
      </c>
      <c r="S10" s="6">
        <v>50172</v>
      </c>
      <c r="T10" s="7">
        <v>-5.4399999999999997E-2</v>
      </c>
      <c r="U10" s="54">
        <f t="shared" si="0"/>
        <v>-5.96</v>
      </c>
      <c r="V10" s="6">
        <v>921781</v>
      </c>
      <c r="W10" s="5" t="s">
        <v>12</v>
      </c>
      <c r="X10">
        <v>2000</v>
      </c>
    </row>
    <row r="11" spans="1:24" ht="15" thickBot="1" x14ac:dyDescent="0.35">
      <c r="A11" s="15" t="s">
        <v>14</v>
      </c>
      <c r="B11" s="11">
        <v>54</v>
      </c>
      <c r="C11" s="12">
        <v>4567429</v>
      </c>
      <c r="D11" s="13">
        <v>0.41649999999999998</v>
      </c>
      <c r="E11" s="12">
        <v>5861203</v>
      </c>
      <c r="F11" s="13">
        <v>0.53449999999999998</v>
      </c>
      <c r="G11" s="12">
        <v>418707</v>
      </c>
      <c r="H11" s="13">
        <v>3.8199999999999998E-2</v>
      </c>
      <c r="I11" s="12">
        <v>44987</v>
      </c>
      <c r="J11" s="13">
        <v>4.1000000000000003E-3</v>
      </c>
      <c r="K11" s="12">
        <v>45520</v>
      </c>
      <c r="L11" s="13">
        <v>4.1999999999999997E-3</v>
      </c>
      <c r="M11" s="12">
        <v>17042</v>
      </c>
      <c r="N11" s="13">
        <v>1.6000000000000001E-3</v>
      </c>
      <c r="O11" s="12">
        <v>10934</v>
      </c>
      <c r="P11" s="13">
        <v>1E-3</v>
      </c>
      <c r="Q11" s="11">
        <v>34</v>
      </c>
      <c r="R11" s="13">
        <v>0</v>
      </c>
      <c r="S11" s="12">
        <v>-1293774</v>
      </c>
      <c r="T11" s="13">
        <v>0.11799999999999999</v>
      </c>
      <c r="U11" s="54">
        <f t="shared" si="0"/>
        <v>11.28</v>
      </c>
      <c r="V11" s="12">
        <v>10965856</v>
      </c>
      <c r="W11" s="11" t="s">
        <v>15</v>
      </c>
      <c r="X11">
        <v>2000</v>
      </c>
    </row>
    <row r="12" spans="1:24" ht="15" thickBot="1" x14ac:dyDescent="0.35">
      <c r="A12" s="9" t="s">
        <v>17</v>
      </c>
      <c r="B12" s="5">
        <v>8</v>
      </c>
      <c r="C12" s="6">
        <v>883748</v>
      </c>
      <c r="D12" s="7">
        <v>0.50749999999999995</v>
      </c>
      <c r="E12" s="6">
        <v>738227</v>
      </c>
      <c r="F12" s="7">
        <v>0.4239</v>
      </c>
      <c r="G12" s="6">
        <v>91434</v>
      </c>
      <c r="H12" s="7">
        <v>5.2499999999999998E-2</v>
      </c>
      <c r="I12" s="6">
        <v>10465</v>
      </c>
      <c r="J12" s="7">
        <v>6.0000000000000001E-3</v>
      </c>
      <c r="K12" s="6">
        <v>12799</v>
      </c>
      <c r="L12" s="7">
        <v>7.3000000000000001E-3</v>
      </c>
      <c r="M12" s="6">
        <v>1319</v>
      </c>
      <c r="N12" s="7">
        <v>8.0000000000000004E-4</v>
      </c>
      <c r="O12" s="6">
        <v>2240</v>
      </c>
      <c r="P12" s="7">
        <v>1.2999999999999999E-3</v>
      </c>
      <c r="Q12" s="6">
        <v>1136</v>
      </c>
      <c r="R12" s="7">
        <v>6.9999999999999999E-4</v>
      </c>
      <c r="S12" s="6">
        <v>145521</v>
      </c>
      <c r="T12" s="7">
        <v>-8.3599999999999994E-2</v>
      </c>
      <c r="U12" s="54">
        <f t="shared" si="0"/>
        <v>-8.879999999999999</v>
      </c>
      <c r="V12" s="6">
        <v>1741368</v>
      </c>
      <c r="W12" s="5" t="s">
        <v>18</v>
      </c>
      <c r="X12">
        <v>2000</v>
      </c>
    </row>
    <row r="13" spans="1:24" ht="15" thickBot="1" x14ac:dyDescent="0.35">
      <c r="A13" s="15" t="s">
        <v>20</v>
      </c>
      <c r="B13" s="11">
        <v>8</v>
      </c>
      <c r="C13" s="12">
        <v>561094</v>
      </c>
      <c r="D13" s="13">
        <v>0.38440000000000002</v>
      </c>
      <c r="E13" s="12">
        <v>816015</v>
      </c>
      <c r="F13" s="13">
        <v>0.55910000000000004</v>
      </c>
      <c r="G13" s="12">
        <v>64452</v>
      </c>
      <c r="H13" s="13">
        <v>4.4200000000000003E-2</v>
      </c>
      <c r="I13" s="12">
        <v>4731</v>
      </c>
      <c r="J13" s="13">
        <v>3.2000000000000002E-3</v>
      </c>
      <c r="K13" s="12">
        <v>3484</v>
      </c>
      <c r="L13" s="13">
        <v>2.3999999999999998E-3</v>
      </c>
      <c r="M13" s="12">
        <v>9695</v>
      </c>
      <c r="N13" s="13">
        <v>6.6E-3</v>
      </c>
      <c r="O13" s="11">
        <v>40</v>
      </c>
      <c r="P13" s="13">
        <v>0</v>
      </c>
      <c r="Q13" s="11">
        <v>14</v>
      </c>
      <c r="R13" s="13">
        <v>0</v>
      </c>
      <c r="S13" s="12">
        <v>-254921</v>
      </c>
      <c r="T13" s="13">
        <v>0.17469999999999999</v>
      </c>
      <c r="U13" s="54">
        <f t="shared" si="0"/>
        <v>16.95</v>
      </c>
      <c r="V13" s="12">
        <v>1459525</v>
      </c>
      <c r="W13" s="11" t="s">
        <v>21</v>
      </c>
      <c r="X13">
        <v>2000</v>
      </c>
    </row>
    <row r="14" spans="1:24" ht="15" thickBot="1" x14ac:dyDescent="0.35">
      <c r="A14" s="15" t="s">
        <v>23</v>
      </c>
      <c r="B14" s="11">
        <v>3</v>
      </c>
      <c r="C14" s="12">
        <v>137288</v>
      </c>
      <c r="D14" s="13">
        <v>0.41899999999999998</v>
      </c>
      <c r="E14" s="12">
        <v>180068</v>
      </c>
      <c r="F14" s="13">
        <v>0.54959999999999998</v>
      </c>
      <c r="G14" s="12">
        <v>8307</v>
      </c>
      <c r="H14" s="13">
        <v>2.5399999999999999E-2</v>
      </c>
      <c r="I14" s="11">
        <v>777</v>
      </c>
      <c r="J14" s="13">
        <v>2.3999999999999998E-3</v>
      </c>
      <c r="K14" s="11">
        <v>774</v>
      </c>
      <c r="L14" s="13">
        <v>2.3999999999999998E-3</v>
      </c>
      <c r="M14" s="11">
        <v>208</v>
      </c>
      <c r="N14" s="13">
        <v>5.9999999999999995E-4</v>
      </c>
      <c r="O14" s="11">
        <v>107</v>
      </c>
      <c r="P14" s="13">
        <v>2.9999999999999997E-4</v>
      </c>
      <c r="Q14" s="11">
        <v>93</v>
      </c>
      <c r="R14" s="13">
        <v>2.9999999999999997E-4</v>
      </c>
      <c r="S14" s="12">
        <v>-42780</v>
      </c>
      <c r="T14" s="13">
        <v>0.13059999999999999</v>
      </c>
      <c r="U14" s="54">
        <f t="shared" si="0"/>
        <v>12.54</v>
      </c>
      <c r="V14" s="12">
        <v>327622</v>
      </c>
      <c r="W14" s="11" t="s">
        <v>24</v>
      </c>
      <c r="X14">
        <v>2000</v>
      </c>
    </row>
    <row r="15" spans="1:24" ht="15" thickBot="1" x14ac:dyDescent="0.35">
      <c r="A15" s="15" t="s">
        <v>278</v>
      </c>
      <c r="B15" s="11">
        <v>3</v>
      </c>
      <c r="C15" s="12">
        <v>18073</v>
      </c>
      <c r="D15" s="13">
        <v>8.9499999999999996E-2</v>
      </c>
      <c r="E15" s="12">
        <v>171923</v>
      </c>
      <c r="F15" s="13">
        <v>0.85160000000000002</v>
      </c>
      <c r="G15" s="12">
        <v>10576</v>
      </c>
      <c r="H15" s="13">
        <v>5.2400000000000002E-2</v>
      </c>
      <c r="I15" s="11">
        <v>0</v>
      </c>
      <c r="J15" s="11">
        <v>0</v>
      </c>
      <c r="K15" s="11">
        <v>669</v>
      </c>
      <c r="L15" s="13">
        <v>3.3E-3</v>
      </c>
      <c r="M15" s="11">
        <v>0</v>
      </c>
      <c r="N15" s="11">
        <v>0</v>
      </c>
      <c r="O15" s="11">
        <v>0</v>
      </c>
      <c r="P15" s="11">
        <v>0</v>
      </c>
      <c r="Q15" s="11">
        <v>653</v>
      </c>
      <c r="R15" s="13">
        <v>3.2000000000000002E-3</v>
      </c>
      <c r="S15" s="12">
        <v>-153850</v>
      </c>
      <c r="T15" s="13">
        <v>0.76200000000000001</v>
      </c>
      <c r="U15" s="54">
        <f t="shared" si="0"/>
        <v>75.680000000000007</v>
      </c>
      <c r="V15" s="12">
        <v>201894</v>
      </c>
      <c r="W15" s="11" t="s">
        <v>27</v>
      </c>
      <c r="X15">
        <v>2000</v>
      </c>
    </row>
    <row r="16" spans="1:24" ht="15" thickBot="1" x14ac:dyDescent="0.35">
      <c r="A16" s="9" t="s">
        <v>29</v>
      </c>
      <c r="B16" s="5">
        <v>25</v>
      </c>
      <c r="C16" s="6">
        <v>2912790</v>
      </c>
      <c r="D16" s="7">
        <v>0.48849999999999999</v>
      </c>
      <c r="E16" s="6">
        <v>2912253</v>
      </c>
      <c r="F16" s="7">
        <v>0.4884</v>
      </c>
      <c r="G16" s="6">
        <v>97488</v>
      </c>
      <c r="H16" s="7">
        <v>1.6299999999999999E-2</v>
      </c>
      <c r="I16" s="6">
        <v>17484</v>
      </c>
      <c r="J16" s="7">
        <v>2.8999999999999998E-3</v>
      </c>
      <c r="K16" s="6">
        <v>16415</v>
      </c>
      <c r="L16" s="7">
        <v>2.8E-3</v>
      </c>
      <c r="M16" s="6">
        <v>1371</v>
      </c>
      <c r="N16" s="7">
        <v>2.0000000000000001E-4</v>
      </c>
      <c r="O16" s="6">
        <v>2281</v>
      </c>
      <c r="P16" s="7">
        <v>4.0000000000000002E-4</v>
      </c>
      <c r="Q16" s="6">
        <v>3028</v>
      </c>
      <c r="R16" s="7">
        <v>5.0000000000000001E-4</v>
      </c>
      <c r="S16" s="5">
        <v>537</v>
      </c>
      <c r="T16" s="7">
        <v>-1E-4</v>
      </c>
      <c r="U16" s="54">
        <f t="shared" si="0"/>
        <v>-0.53</v>
      </c>
      <c r="V16" s="6">
        <v>5963110</v>
      </c>
      <c r="W16" s="5" t="s">
        <v>30</v>
      </c>
      <c r="X16">
        <v>2000</v>
      </c>
    </row>
    <row r="17" spans="1:24" ht="15" thickBot="1" x14ac:dyDescent="0.35">
      <c r="A17" s="9" t="s">
        <v>32</v>
      </c>
      <c r="B17" s="5">
        <v>13</v>
      </c>
      <c r="C17" s="6">
        <v>1419720</v>
      </c>
      <c r="D17" s="7">
        <v>0.54669999999999996</v>
      </c>
      <c r="E17" s="6">
        <v>1116230</v>
      </c>
      <c r="F17" s="7">
        <v>0.42980000000000002</v>
      </c>
      <c r="G17" s="6">
        <v>13432</v>
      </c>
      <c r="H17" s="7">
        <v>5.1999999999999998E-3</v>
      </c>
      <c r="I17" s="6">
        <v>10926</v>
      </c>
      <c r="J17" s="7">
        <v>4.1999999999999997E-3</v>
      </c>
      <c r="K17" s="6">
        <v>36332</v>
      </c>
      <c r="L17" s="7">
        <v>1.4E-2</v>
      </c>
      <c r="M17" s="5">
        <v>140</v>
      </c>
      <c r="N17" s="7">
        <v>1E-4</v>
      </c>
      <c r="O17" s="5">
        <v>0</v>
      </c>
      <c r="P17" s="5">
        <v>0</v>
      </c>
      <c r="Q17" s="5">
        <v>24</v>
      </c>
      <c r="R17" s="7">
        <v>0</v>
      </c>
      <c r="S17" s="6">
        <v>303490</v>
      </c>
      <c r="T17" s="7">
        <v>-0.1169</v>
      </c>
      <c r="U17" s="54">
        <f t="shared" si="0"/>
        <v>-12.21</v>
      </c>
      <c r="V17" s="6">
        <v>2596804</v>
      </c>
      <c r="W17" s="5" t="s">
        <v>33</v>
      </c>
      <c r="X17">
        <v>2000</v>
      </c>
    </row>
    <row r="18" spans="1:24" ht="15" thickBot="1" x14ac:dyDescent="0.35">
      <c r="A18" s="15" t="s">
        <v>35</v>
      </c>
      <c r="B18" s="11">
        <v>4</v>
      </c>
      <c r="C18" s="12">
        <v>137845</v>
      </c>
      <c r="D18" s="13">
        <v>0.37459999999999999</v>
      </c>
      <c r="E18" s="12">
        <v>205286</v>
      </c>
      <c r="F18" s="13">
        <v>0.55789999999999995</v>
      </c>
      <c r="G18" s="12">
        <v>21623</v>
      </c>
      <c r="H18" s="13">
        <v>5.8799999999999998E-2</v>
      </c>
      <c r="I18" s="12">
        <v>1071</v>
      </c>
      <c r="J18" s="13">
        <v>2.8999999999999998E-3</v>
      </c>
      <c r="K18" s="12">
        <v>1477</v>
      </c>
      <c r="L18" s="13">
        <v>4.0000000000000001E-3</v>
      </c>
      <c r="M18" s="11">
        <v>343</v>
      </c>
      <c r="N18" s="13">
        <v>8.9999999999999998E-4</v>
      </c>
      <c r="O18" s="11">
        <v>306</v>
      </c>
      <c r="P18" s="13">
        <v>8.0000000000000004E-4</v>
      </c>
      <c r="Q18" s="11">
        <v>0</v>
      </c>
      <c r="R18" s="11">
        <v>0</v>
      </c>
      <c r="S18" s="12">
        <v>-67441</v>
      </c>
      <c r="T18" s="13">
        <v>0.18329999999999999</v>
      </c>
      <c r="U18" s="54">
        <f t="shared" si="0"/>
        <v>17.809999999999999</v>
      </c>
      <c r="V18" s="12">
        <v>367951</v>
      </c>
      <c r="W18" s="11" t="s">
        <v>36</v>
      </c>
      <c r="X18">
        <v>2000</v>
      </c>
    </row>
    <row r="19" spans="1:24" ht="15" thickBot="1" x14ac:dyDescent="0.35">
      <c r="A19" s="9" t="s">
        <v>38</v>
      </c>
      <c r="B19" s="5">
        <v>4</v>
      </c>
      <c r="C19" s="6">
        <v>336937</v>
      </c>
      <c r="D19" s="7">
        <v>0.67169999999999996</v>
      </c>
      <c r="E19" s="6">
        <v>138637</v>
      </c>
      <c r="F19" s="7">
        <v>0.27639999999999998</v>
      </c>
      <c r="G19" s="6">
        <v>12292</v>
      </c>
      <c r="H19" s="7">
        <v>2.4500000000000001E-2</v>
      </c>
      <c r="I19" s="6">
        <v>7615</v>
      </c>
      <c r="J19" s="7">
        <v>1.52E-2</v>
      </c>
      <c r="K19" s="6">
        <v>3488</v>
      </c>
      <c r="L19" s="7">
        <v>7.0000000000000001E-3</v>
      </c>
      <c r="M19" s="6">
        <v>1469</v>
      </c>
      <c r="N19" s="7">
        <v>2.8999999999999998E-3</v>
      </c>
      <c r="O19" s="6">
        <v>1177</v>
      </c>
      <c r="P19" s="7">
        <v>2.3E-3</v>
      </c>
      <c r="Q19" s="5">
        <v>6</v>
      </c>
      <c r="R19" s="7">
        <v>0</v>
      </c>
      <c r="S19" s="6">
        <v>198300</v>
      </c>
      <c r="T19" s="7">
        <v>-0.39529999999999998</v>
      </c>
      <c r="U19" s="54">
        <f t="shared" si="0"/>
        <v>-40.049999999999997</v>
      </c>
      <c r="V19" s="6">
        <v>501621</v>
      </c>
      <c r="W19" s="5" t="s">
        <v>39</v>
      </c>
      <c r="X19">
        <v>2000</v>
      </c>
    </row>
    <row r="20" spans="1:24" ht="15" thickBot="1" x14ac:dyDescent="0.35">
      <c r="A20" s="15" t="s">
        <v>41</v>
      </c>
      <c r="B20" s="11">
        <v>22</v>
      </c>
      <c r="C20" s="12">
        <v>2019421</v>
      </c>
      <c r="D20" s="13">
        <v>0.42580000000000001</v>
      </c>
      <c r="E20" s="12">
        <v>2589026</v>
      </c>
      <c r="F20" s="13">
        <v>0.54600000000000004</v>
      </c>
      <c r="G20" s="12">
        <v>103759</v>
      </c>
      <c r="H20" s="13">
        <v>2.1899999999999999E-2</v>
      </c>
      <c r="I20" s="12">
        <v>16106</v>
      </c>
      <c r="J20" s="13">
        <v>3.3999999999999998E-3</v>
      </c>
      <c r="K20" s="12">
        <v>11623</v>
      </c>
      <c r="L20" s="13">
        <v>2.5000000000000001E-3</v>
      </c>
      <c r="M20" s="11">
        <v>57</v>
      </c>
      <c r="N20" s="13">
        <v>0</v>
      </c>
      <c r="O20" s="12">
        <v>2127</v>
      </c>
      <c r="P20" s="13">
        <v>4.0000000000000002E-4</v>
      </c>
      <c r="Q20" s="11">
        <v>4</v>
      </c>
      <c r="R20" s="13">
        <v>0</v>
      </c>
      <c r="S20" s="12">
        <v>-569605</v>
      </c>
      <c r="T20" s="13">
        <v>0.1201</v>
      </c>
      <c r="U20" s="54">
        <f t="shared" si="0"/>
        <v>11.49</v>
      </c>
      <c r="V20" s="12">
        <v>4742123</v>
      </c>
      <c r="W20" s="11" t="s">
        <v>42</v>
      </c>
      <c r="X20">
        <v>2000</v>
      </c>
    </row>
    <row r="21" spans="1:24" ht="15" thickBot="1" x14ac:dyDescent="0.35">
      <c r="A21" s="9" t="s">
        <v>44</v>
      </c>
      <c r="B21" s="5">
        <v>12</v>
      </c>
      <c r="C21" s="6">
        <v>1245836</v>
      </c>
      <c r="D21" s="7">
        <v>0.5665</v>
      </c>
      <c r="E21" s="6">
        <v>901980</v>
      </c>
      <c r="F21" s="7">
        <v>0.41010000000000002</v>
      </c>
      <c r="G21" s="6">
        <v>18531</v>
      </c>
      <c r="H21" s="7">
        <v>8.3999999999999995E-3</v>
      </c>
      <c r="I21" s="6">
        <v>16959</v>
      </c>
      <c r="J21" s="7">
        <v>7.7000000000000002E-3</v>
      </c>
      <c r="K21" s="6">
        <v>15530</v>
      </c>
      <c r="L21" s="7">
        <v>7.1000000000000004E-3</v>
      </c>
      <c r="M21" s="5">
        <v>200</v>
      </c>
      <c r="N21" s="7">
        <v>1E-4</v>
      </c>
      <c r="O21" s="5">
        <v>167</v>
      </c>
      <c r="P21" s="7">
        <v>1E-4</v>
      </c>
      <c r="Q21" s="5">
        <v>99</v>
      </c>
      <c r="R21" s="7">
        <v>0</v>
      </c>
      <c r="S21" s="6">
        <v>343856</v>
      </c>
      <c r="T21" s="7">
        <v>-0.15629999999999999</v>
      </c>
      <c r="U21" s="54">
        <f t="shared" si="0"/>
        <v>-16.150000000000002</v>
      </c>
      <c r="V21" s="6">
        <v>2199302</v>
      </c>
      <c r="W21" s="5" t="s">
        <v>45</v>
      </c>
      <c r="X21">
        <v>2000</v>
      </c>
    </row>
    <row r="22" spans="1:24" ht="15" thickBot="1" x14ac:dyDescent="0.35">
      <c r="A22" s="15" t="s">
        <v>47</v>
      </c>
      <c r="B22" s="11">
        <v>7</v>
      </c>
      <c r="C22" s="12">
        <v>634373</v>
      </c>
      <c r="D22" s="13">
        <v>0.48220000000000002</v>
      </c>
      <c r="E22" s="12">
        <v>638517</v>
      </c>
      <c r="F22" s="13">
        <v>0.4854</v>
      </c>
      <c r="G22" s="12">
        <v>29374</v>
      </c>
      <c r="H22" s="13">
        <v>2.23E-2</v>
      </c>
      <c r="I22" s="12">
        <v>5731</v>
      </c>
      <c r="J22" s="13">
        <v>4.4000000000000003E-3</v>
      </c>
      <c r="K22" s="12">
        <v>3209</v>
      </c>
      <c r="L22" s="13">
        <v>2.3999999999999998E-3</v>
      </c>
      <c r="M22" s="11">
        <v>613</v>
      </c>
      <c r="N22" s="13">
        <v>5.0000000000000001E-4</v>
      </c>
      <c r="O22" s="12">
        <v>2281</v>
      </c>
      <c r="P22" s="13">
        <v>1.6999999999999999E-3</v>
      </c>
      <c r="Q22" s="12">
        <v>1465</v>
      </c>
      <c r="R22" s="13">
        <v>1.1000000000000001E-3</v>
      </c>
      <c r="S22" s="12">
        <v>-4144</v>
      </c>
      <c r="T22" s="13">
        <v>3.0999999999999999E-3</v>
      </c>
      <c r="U22" s="54">
        <f t="shared" si="0"/>
        <v>-0.21</v>
      </c>
      <c r="V22" s="12">
        <v>1315563</v>
      </c>
      <c r="W22" s="11" t="s">
        <v>48</v>
      </c>
      <c r="X22">
        <v>2000</v>
      </c>
    </row>
    <row r="23" spans="1:24" ht="15" thickBot="1" x14ac:dyDescent="0.35">
      <c r="A23" s="9" t="s">
        <v>50</v>
      </c>
      <c r="B23" s="5">
        <v>6</v>
      </c>
      <c r="C23" s="6">
        <v>622332</v>
      </c>
      <c r="D23" s="7">
        <v>0.58040000000000003</v>
      </c>
      <c r="E23" s="6">
        <v>399276</v>
      </c>
      <c r="F23" s="7">
        <v>0.37240000000000001</v>
      </c>
      <c r="G23" s="6">
        <v>36086</v>
      </c>
      <c r="H23" s="7">
        <v>3.3700000000000001E-2</v>
      </c>
      <c r="I23" s="6">
        <v>7370</v>
      </c>
      <c r="J23" s="7">
        <v>6.8999999999999999E-3</v>
      </c>
      <c r="K23" s="6">
        <v>4525</v>
      </c>
      <c r="L23" s="7">
        <v>4.1999999999999997E-3</v>
      </c>
      <c r="M23" s="6">
        <v>1254</v>
      </c>
      <c r="N23" s="7">
        <v>1.1999999999999999E-3</v>
      </c>
      <c r="O23" s="6">
        <v>1375</v>
      </c>
      <c r="P23" s="7">
        <v>1.2999999999999999E-3</v>
      </c>
      <c r="Q23" s="5">
        <v>0</v>
      </c>
      <c r="R23" s="5">
        <v>0</v>
      </c>
      <c r="S23" s="6">
        <v>223056</v>
      </c>
      <c r="T23" s="7">
        <v>-0.20799999999999999</v>
      </c>
      <c r="U23" s="54">
        <f t="shared" si="0"/>
        <v>-21.32</v>
      </c>
      <c r="V23" s="6">
        <v>1072218</v>
      </c>
      <c r="W23" s="5" t="s">
        <v>51</v>
      </c>
      <c r="X23">
        <v>2000</v>
      </c>
    </row>
    <row r="24" spans="1:24" ht="15" thickBot="1" x14ac:dyDescent="0.35">
      <c r="A24" s="9" t="s">
        <v>53</v>
      </c>
      <c r="B24" s="5">
        <v>8</v>
      </c>
      <c r="C24" s="6">
        <v>872492</v>
      </c>
      <c r="D24" s="7">
        <v>0.56499999999999995</v>
      </c>
      <c r="E24" s="6">
        <v>638898</v>
      </c>
      <c r="F24" s="7">
        <v>0.41370000000000001</v>
      </c>
      <c r="G24" s="6">
        <v>23192</v>
      </c>
      <c r="H24" s="7">
        <v>1.4999999999999999E-2</v>
      </c>
      <c r="I24" s="6">
        <v>4173</v>
      </c>
      <c r="J24" s="7">
        <v>2.7000000000000001E-3</v>
      </c>
      <c r="K24" s="6">
        <v>2896</v>
      </c>
      <c r="L24" s="7">
        <v>1.9E-3</v>
      </c>
      <c r="M24" s="5">
        <v>923</v>
      </c>
      <c r="N24" s="7">
        <v>5.9999999999999995E-4</v>
      </c>
      <c r="O24" s="6">
        <v>1533</v>
      </c>
      <c r="P24" s="7">
        <v>1E-3</v>
      </c>
      <c r="Q24" s="5">
        <v>80</v>
      </c>
      <c r="R24" s="7">
        <v>1E-4</v>
      </c>
      <c r="S24" s="6">
        <v>233594</v>
      </c>
      <c r="T24" s="7">
        <v>-0.15129999999999999</v>
      </c>
      <c r="U24" s="54">
        <f t="shared" si="0"/>
        <v>-15.65</v>
      </c>
      <c r="V24" s="6">
        <v>1544187</v>
      </c>
      <c r="W24" s="5" t="s">
        <v>54</v>
      </c>
      <c r="X24">
        <v>2000</v>
      </c>
    </row>
    <row r="25" spans="1:24" ht="15" thickBot="1" x14ac:dyDescent="0.35">
      <c r="A25" s="9" t="s">
        <v>56</v>
      </c>
      <c r="B25" s="5">
        <v>9</v>
      </c>
      <c r="C25" s="6">
        <v>927871</v>
      </c>
      <c r="D25" s="7">
        <v>0.52549999999999997</v>
      </c>
      <c r="E25" s="6">
        <v>792344</v>
      </c>
      <c r="F25" s="7">
        <v>0.44879999999999998</v>
      </c>
      <c r="G25" s="6">
        <v>20473</v>
      </c>
      <c r="H25" s="7">
        <v>1.1599999999999999E-2</v>
      </c>
      <c r="I25" s="6">
        <v>14356</v>
      </c>
      <c r="J25" s="7">
        <v>8.0999999999999996E-3</v>
      </c>
      <c r="K25" s="6">
        <v>2951</v>
      </c>
      <c r="L25" s="7">
        <v>1.6999999999999999E-3</v>
      </c>
      <c r="M25" s="6">
        <v>5483</v>
      </c>
      <c r="N25" s="7">
        <v>3.0999999999999999E-3</v>
      </c>
      <c r="O25" s="6">
        <v>1075</v>
      </c>
      <c r="P25" s="7">
        <v>5.9999999999999995E-4</v>
      </c>
      <c r="Q25" s="6">
        <v>1103</v>
      </c>
      <c r="R25" s="7">
        <v>5.9999999999999995E-4</v>
      </c>
      <c r="S25" s="6">
        <v>135527</v>
      </c>
      <c r="T25" s="7">
        <v>-7.6799999999999993E-2</v>
      </c>
      <c r="U25" s="54">
        <f t="shared" si="0"/>
        <v>-8.1999999999999993</v>
      </c>
      <c r="V25" s="6">
        <v>1765656</v>
      </c>
      <c r="W25" s="5" t="s">
        <v>57</v>
      </c>
      <c r="X25">
        <v>2000</v>
      </c>
    </row>
    <row r="26" spans="1:24" ht="15" thickBot="1" x14ac:dyDescent="0.35">
      <c r="A26" s="15" t="s">
        <v>279</v>
      </c>
      <c r="B26" s="11">
        <v>4</v>
      </c>
      <c r="C26" s="12">
        <v>286616</v>
      </c>
      <c r="D26" s="13">
        <v>0.43969999999999998</v>
      </c>
      <c r="E26" s="12">
        <v>319951</v>
      </c>
      <c r="F26" s="13">
        <v>0.4909</v>
      </c>
      <c r="G26" s="12">
        <v>37127</v>
      </c>
      <c r="H26" s="13">
        <v>5.7000000000000002E-2</v>
      </c>
      <c r="I26" s="12">
        <v>4443</v>
      </c>
      <c r="J26" s="13">
        <v>6.7999999999999996E-3</v>
      </c>
      <c r="K26" s="12">
        <v>3074</v>
      </c>
      <c r="L26" s="13">
        <v>4.7000000000000002E-3</v>
      </c>
      <c r="M26" s="11">
        <v>579</v>
      </c>
      <c r="N26" s="13">
        <v>8.9999999999999998E-4</v>
      </c>
      <c r="O26" s="11">
        <v>0</v>
      </c>
      <c r="P26" s="11">
        <v>0</v>
      </c>
      <c r="Q26" s="11">
        <v>27</v>
      </c>
      <c r="R26" s="13">
        <v>0</v>
      </c>
      <c r="S26" s="12">
        <v>-33335</v>
      </c>
      <c r="T26" s="13">
        <v>5.11E-2</v>
      </c>
      <c r="U26" s="54">
        <f t="shared" si="0"/>
        <v>4.59</v>
      </c>
      <c r="V26" s="12">
        <v>651817</v>
      </c>
      <c r="W26" s="11" t="s">
        <v>188</v>
      </c>
      <c r="X26">
        <v>2000</v>
      </c>
    </row>
    <row r="27" spans="1:24" ht="15" thickBot="1" x14ac:dyDescent="0.35">
      <c r="A27" s="15" t="s">
        <v>67</v>
      </c>
      <c r="B27" s="11">
        <v>10</v>
      </c>
      <c r="C27" s="12">
        <v>813797</v>
      </c>
      <c r="D27" s="13">
        <v>0.40179999999999999</v>
      </c>
      <c r="E27" s="12">
        <v>1145782</v>
      </c>
      <c r="F27" s="13">
        <v>0.56569999999999998</v>
      </c>
      <c r="G27" s="12">
        <v>53768</v>
      </c>
      <c r="H27" s="13">
        <v>2.6499999999999999E-2</v>
      </c>
      <c r="I27" s="12">
        <v>4248</v>
      </c>
      <c r="J27" s="13">
        <v>2.0999999999999999E-3</v>
      </c>
      <c r="K27" s="12">
        <v>5310</v>
      </c>
      <c r="L27" s="13">
        <v>2.5999999999999999E-3</v>
      </c>
      <c r="M27" s="11">
        <v>919</v>
      </c>
      <c r="N27" s="13">
        <v>5.0000000000000001E-4</v>
      </c>
      <c r="O27" s="11">
        <v>176</v>
      </c>
      <c r="P27" s="13">
        <v>1E-4</v>
      </c>
      <c r="Q27" s="12">
        <v>1480</v>
      </c>
      <c r="R27" s="13">
        <v>6.9999999999999999E-4</v>
      </c>
      <c r="S27" s="12">
        <v>-331985</v>
      </c>
      <c r="T27" s="13">
        <v>0.16389999999999999</v>
      </c>
      <c r="U27" s="54">
        <f t="shared" si="0"/>
        <v>15.869999999999997</v>
      </c>
      <c r="V27" s="12">
        <v>2025480</v>
      </c>
      <c r="W27" s="11" t="s">
        <v>68</v>
      </c>
      <c r="X27">
        <v>2000</v>
      </c>
    </row>
    <row r="28" spans="1:24" ht="15" thickBot="1" x14ac:dyDescent="0.35">
      <c r="A28" s="15" t="s">
        <v>70</v>
      </c>
      <c r="B28" s="11">
        <v>12</v>
      </c>
      <c r="C28" s="12">
        <v>878502</v>
      </c>
      <c r="D28" s="13">
        <v>0.32500000000000001</v>
      </c>
      <c r="E28" s="12">
        <v>1616487</v>
      </c>
      <c r="F28" s="13">
        <v>0.59799999999999998</v>
      </c>
      <c r="G28" s="12">
        <v>173564</v>
      </c>
      <c r="H28" s="13">
        <v>6.4199999999999993E-2</v>
      </c>
      <c r="I28" s="12">
        <v>11149</v>
      </c>
      <c r="J28" s="13">
        <v>4.1000000000000003E-3</v>
      </c>
      <c r="K28" s="12">
        <v>16366</v>
      </c>
      <c r="L28" s="13">
        <v>6.1000000000000004E-3</v>
      </c>
      <c r="M28" s="11">
        <v>0</v>
      </c>
      <c r="N28" s="11">
        <v>0</v>
      </c>
      <c r="O28" s="12">
        <v>2884</v>
      </c>
      <c r="P28" s="13">
        <v>1.1000000000000001E-3</v>
      </c>
      <c r="Q28" s="12">
        <v>4032</v>
      </c>
      <c r="R28" s="13">
        <v>1.5E-3</v>
      </c>
      <c r="S28" s="12">
        <v>-737985</v>
      </c>
      <c r="T28" s="13">
        <v>0.27300000000000002</v>
      </c>
      <c r="U28" s="54">
        <f t="shared" si="0"/>
        <v>26.780000000000005</v>
      </c>
      <c r="V28" s="12">
        <v>2702984</v>
      </c>
      <c r="W28" s="11" t="s">
        <v>71</v>
      </c>
      <c r="X28">
        <v>2000</v>
      </c>
    </row>
    <row r="29" spans="1:24" ht="15" thickBot="1" x14ac:dyDescent="0.35">
      <c r="A29" s="15" t="s">
        <v>73</v>
      </c>
      <c r="B29" s="11">
        <v>18</v>
      </c>
      <c r="C29" s="12">
        <v>1953139</v>
      </c>
      <c r="D29" s="13">
        <v>0.46150000000000002</v>
      </c>
      <c r="E29" s="12">
        <v>2170418</v>
      </c>
      <c r="F29" s="13">
        <v>0.51280000000000003</v>
      </c>
      <c r="G29" s="12">
        <v>84165</v>
      </c>
      <c r="H29" s="13">
        <v>1.9900000000000001E-2</v>
      </c>
      <c r="I29" s="12">
        <v>1851</v>
      </c>
      <c r="J29" s="13">
        <v>4.0000000000000002E-4</v>
      </c>
      <c r="K29" s="12">
        <v>16711</v>
      </c>
      <c r="L29" s="13">
        <v>3.8999999999999998E-3</v>
      </c>
      <c r="M29" s="12">
        <v>3791</v>
      </c>
      <c r="N29" s="13">
        <v>8.9999999999999998E-4</v>
      </c>
      <c r="O29" s="12">
        <v>2426</v>
      </c>
      <c r="P29" s="13">
        <v>5.9999999999999995E-4</v>
      </c>
      <c r="Q29" s="11">
        <v>0</v>
      </c>
      <c r="R29" s="11">
        <v>0</v>
      </c>
      <c r="S29" s="12">
        <v>-217279</v>
      </c>
      <c r="T29" s="13">
        <v>5.1299999999999998E-2</v>
      </c>
      <c r="U29" s="54">
        <f t="shared" si="0"/>
        <v>4.6100000000000003</v>
      </c>
      <c r="V29" s="12">
        <v>4232501</v>
      </c>
      <c r="W29" s="11" t="s">
        <v>74</v>
      </c>
      <c r="X29">
        <v>2000</v>
      </c>
    </row>
    <row r="30" spans="1:24" ht="15" thickBot="1" x14ac:dyDescent="0.35">
      <c r="A30" s="15" t="s">
        <v>76</v>
      </c>
      <c r="B30" s="11">
        <v>10</v>
      </c>
      <c r="C30" s="12">
        <v>1109659</v>
      </c>
      <c r="D30" s="13">
        <v>0.45500000000000002</v>
      </c>
      <c r="E30" s="12">
        <v>1168266</v>
      </c>
      <c r="F30" s="13">
        <v>0.47910000000000003</v>
      </c>
      <c r="G30" s="12">
        <v>126696</v>
      </c>
      <c r="H30" s="13">
        <v>5.1999999999999998E-2</v>
      </c>
      <c r="I30" s="12">
        <v>22166</v>
      </c>
      <c r="J30" s="13">
        <v>9.1000000000000004E-3</v>
      </c>
      <c r="K30" s="12">
        <v>5282</v>
      </c>
      <c r="L30" s="13">
        <v>2.2000000000000001E-3</v>
      </c>
      <c r="M30" s="12">
        <v>3272</v>
      </c>
      <c r="N30" s="13">
        <v>1.2999999999999999E-3</v>
      </c>
      <c r="O30" s="12">
        <v>2294</v>
      </c>
      <c r="P30" s="13">
        <v>8.9999999999999998E-4</v>
      </c>
      <c r="Q30" s="12">
        <v>1050</v>
      </c>
      <c r="R30" s="13">
        <v>4.0000000000000002E-4</v>
      </c>
      <c r="S30" s="12">
        <v>-58607</v>
      </c>
      <c r="T30" s="13">
        <v>2.4E-2</v>
      </c>
      <c r="U30" s="54">
        <f t="shared" si="0"/>
        <v>1.8800000000000001</v>
      </c>
      <c r="V30" s="12">
        <v>2438685</v>
      </c>
      <c r="W30" s="11" t="s">
        <v>77</v>
      </c>
      <c r="X30">
        <v>2000</v>
      </c>
    </row>
    <row r="31" spans="1:24" ht="15" thickBot="1" x14ac:dyDescent="0.35">
      <c r="A31" s="9" t="s">
        <v>79</v>
      </c>
      <c r="B31" s="5">
        <v>7</v>
      </c>
      <c r="C31" s="6">
        <v>572844</v>
      </c>
      <c r="D31" s="7">
        <v>0.57620000000000005</v>
      </c>
      <c r="E31" s="6">
        <v>404614</v>
      </c>
      <c r="F31" s="7">
        <v>0.40699999999999997</v>
      </c>
      <c r="G31" s="6">
        <v>8122</v>
      </c>
      <c r="H31" s="7">
        <v>8.2000000000000007E-3</v>
      </c>
      <c r="I31" s="6">
        <v>2265</v>
      </c>
      <c r="J31" s="7">
        <v>2.3E-3</v>
      </c>
      <c r="K31" s="6">
        <v>2009</v>
      </c>
      <c r="L31" s="7">
        <v>2E-3</v>
      </c>
      <c r="M31" s="6">
        <v>3267</v>
      </c>
      <c r="N31" s="7">
        <v>3.3E-3</v>
      </c>
      <c r="O31" s="5">
        <v>450</v>
      </c>
      <c r="P31" s="7">
        <v>5.0000000000000001E-4</v>
      </c>
      <c r="Q31" s="5">
        <v>613</v>
      </c>
      <c r="R31" s="7">
        <v>5.9999999999999995E-4</v>
      </c>
      <c r="S31" s="6">
        <v>168230</v>
      </c>
      <c r="T31" s="7">
        <v>-0.16919999999999999</v>
      </c>
      <c r="U31" s="54">
        <f t="shared" si="0"/>
        <v>-17.440000000000001</v>
      </c>
      <c r="V31" s="6">
        <v>994184</v>
      </c>
      <c r="W31" s="5" t="s">
        <v>80</v>
      </c>
      <c r="X31">
        <v>2000</v>
      </c>
    </row>
    <row r="32" spans="1:24" ht="15" thickBot="1" x14ac:dyDescent="0.35">
      <c r="A32" s="9" t="s">
        <v>82</v>
      </c>
      <c r="B32" s="5">
        <v>11</v>
      </c>
      <c r="C32" s="6">
        <v>1189924</v>
      </c>
      <c r="D32" s="7">
        <v>0.50419999999999998</v>
      </c>
      <c r="E32" s="6">
        <v>1111138</v>
      </c>
      <c r="F32" s="7">
        <v>0.4708</v>
      </c>
      <c r="G32" s="6">
        <v>38515</v>
      </c>
      <c r="H32" s="7">
        <v>1.6299999999999999E-2</v>
      </c>
      <c r="I32" s="6">
        <v>9818</v>
      </c>
      <c r="J32" s="7">
        <v>4.1999999999999997E-3</v>
      </c>
      <c r="K32" s="6">
        <v>7436</v>
      </c>
      <c r="L32" s="7">
        <v>3.2000000000000002E-3</v>
      </c>
      <c r="M32" s="6">
        <v>1957</v>
      </c>
      <c r="N32" s="7">
        <v>8.0000000000000004E-4</v>
      </c>
      <c r="O32" s="6">
        <v>1104</v>
      </c>
      <c r="P32" s="7">
        <v>5.0000000000000001E-4</v>
      </c>
      <c r="Q32" s="5">
        <v>0</v>
      </c>
      <c r="R32" s="5">
        <v>0</v>
      </c>
      <c r="S32" s="6">
        <v>78786</v>
      </c>
      <c r="T32" s="7">
        <v>-3.3399999999999999E-2</v>
      </c>
      <c r="U32" s="54">
        <f t="shared" si="0"/>
        <v>-3.8599999999999994</v>
      </c>
      <c r="V32" s="6">
        <v>2359892</v>
      </c>
      <c r="W32" s="5" t="s">
        <v>83</v>
      </c>
      <c r="X32">
        <v>2000</v>
      </c>
    </row>
    <row r="33" spans="1:24" ht="15" thickBot="1" x14ac:dyDescent="0.35">
      <c r="A33" s="9" t="s">
        <v>85</v>
      </c>
      <c r="B33" s="5">
        <v>3</v>
      </c>
      <c r="C33" s="6">
        <v>240178</v>
      </c>
      <c r="D33" s="7">
        <v>0.58440000000000003</v>
      </c>
      <c r="E33" s="6">
        <v>137126</v>
      </c>
      <c r="F33" s="7">
        <v>0.33360000000000001</v>
      </c>
      <c r="G33" s="6">
        <v>24437</v>
      </c>
      <c r="H33" s="7">
        <v>5.9499999999999997E-2</v>
      </c>
      <c r="I33" s="6">
        <v>5697</v>
      </c>
      <c r="J33" s="7">
        <v>1.3899999999999999E-2</v>
      </c>
      <c r="K33" s="6">
        <v>1718</v>
      </c>
      <c r="L33" s="7">
        <v>4.1999999999999997E-3</v>
      </c>
      <c r="M33" s="6">
        <v>1155</v>
      </c>
      <c r="N33" s="7">
        <v>2.8E-3</v>
      </c>
      <c r="O33" s="5">
        <v>675</v>
      </c>
      <c r="P33" s="7">
        <v>1.6000000000000001E-3</v>
      </c>
      <c r="Q33" s="5">
        <v>11</v>
      </c>
      <c r="R33" s="7">
        <v>0</v>
      </c>
      <c r="S33" s="6">
        <v>103052</v>
      </c>
      <c r="T33" s="7">
        <v>-0.25069999999999998</v>
      </c>
      <c r="U33" s="54">
        <f t="shared" si="0"/>
        <v>-25.589999999999996</v>
      </c>
      <c r="V33" s="6">
        <v>410997</v>
      </c>
      <c r="W33" s="5" t="s">
        <v>86</v>
      </c>
      <c r="X33">
        <v>2000</v>
      </c>
    </row>
    <row r="34" spans="1:24" ht="15" thickBot="1" x14ac:dyDescent="0.35">
      <c r="A34" s="9" t="s">
        <v>280</v>
      </c>
      <c r="B34" s="5">
        <v>5</v>
      </c>
      <c r="C34" s="6">
        <v>433862</v>
      </c>
      <c r="D34" s="7">
        <v>0.62250000000000005</v>
      </c>
      <c r="E34" s="6">
        <v>231780</v>
      </c>
      <c r="F34" s="7">
        <v>0.33250000000000002</v>
      </c>
      <c r="G34" s="6">
        <v>24540</v>
      </c>
      <c r="H34" s="7">
        <v>3.5200000000000002E-2</v>
      </c>
      <c r="I34" s="6">
        <v>3646</v>
      </c>
      <c r="J34" s="7">
        <v>5.1999999999999998E-3</v>
      </c>
      <c r="K34" s="6">
        <v>2245</v>
      </c>
      <c r="L34" s="7">
        <v>3.2000000000000002E-3</v>
      </c>
      <c r="M34" s="5">
        <v>468</v>
      </c>
      <c r="N34" s="7">
        <v>6.9999999999999999E-4</v>
      </c>
      <c r="O34" s="5">
        <v>478</v>
      </c>
      <c r="P34" s="7">
        <v>6.9999999999999999E-4</v>
      </c>
      <c r="Q34" s="5">
        <v>0</v>
      </c>
      <c r="R34" s="5">
        <v>0</v>
      </c>
      <c r="S34" s="6">
        <v>202082</v>
      </c>
      <c r="T34" s="7">
        <v>-0.28989999999999999</v>
      </c>
      <c r="U34" s="54">
        <f t="shared" si="0"/>
        <v>-29.509999999999998</v>
      </c>
      <c r="V34" s="6">
        <v>697019</v>
      </c>
      <c r="W34" s="5" t="s">
        <v>189</v>
      </c>
      <c r="X34">
        <v>2000</v>
      </c>
    </row>
    <row r="35" spans="1:24" ht="15" thickBot="1" x14ac:dyDescent="0.35">
      <c r="A35" s="9" t="s">
        <v>97</v>
      </c>
      <c r="B35" s="5">
        <v>4</v>
      </c>
      <c r="C35" s="6">
        <v>301575</v>
      </c>
      <c r="D35" s="7">
        <v>0.49519999999999997</v>
      </c>
      <c r="E35" s="6">
        <v>279978</v>
      </c>
      <c r="F35" s="7">
        <v>0.45979999999999999</v>
      </c>
      <c r="G35" s="6">
        <v>15008</v>
      </c>
      <c r="H35" s="7">
        <v>2.46E-2</v>
      </c>
      <c r="I35" s="6">
        <v>4747</v>
      </c>
      <c r="J35" s="7">
        <v>7.7999999999999996E-3</v>
      </c>
      <c r="K35" s="6">
        <v>3311</v>
      </c>
      <c r="L35" s="7">
        <v>5.4000000000000003E-3</v>
      </c>
      <c r="M35" s="5">
        <v>621</v>
      </c>
      <c r="N35" s="7">
        <v>1E-3</v>
      </c>
      <c r="O35" s="5">
        <v>415</v>
      </c>
      <c r="P35" s="7">
        <v>6.9999999999999999E-4</v>
      </c>
      <c r="Q35" s="6">
        <v>3315</v>
      </c>
      <c r="R35" s="7">
        <v>5.4000000000000003E-3</v>
      </c>
      <c r="S35" s="6">
        <v>21597</v>
      </c>
      <c r="T35" s="7">
        <v>-3.5499999999999997E-2</v>
      </c>
      <c r="U35" s="54">
        <f t="shared" si="0"/>
        <v>-4.07</v>
      </c>
      <c r="V35" s="6">
        <v>608970</v>
      </c>
      <c r="W35" s="5" t="s">
        <v>98</v>
      </c>
      <c r="X35">
        <v>2000</v>
      </c>
    </row>
    <row r="36" spans="1:24" ht="15" thickBot="1" x14ac:dyDescent="0.35">
      <c r="A36" s="9" t="s">
        <v>100</v>
      </c>
      <c r="B36" s="5">
        <v>4</v>
      </c>
      <c r="C36" s="6">
        <v>273559</v>
      </c>
      <c r="D36" s="7">
        <v>0.48070000000000002</v>
      </c>
      <c r="E36" s="6">
        <v>266348</v>
      </c>
      <c r="F36" s="7">
        <v>0.46800000000000003</v>
      </c>
      <c r="G36" s="6">
        <v>22198</v>
      </c>
      <c r="H36" s="7">
        <v>3.9E-2</v>
      </c>
      <c r="I36" s="6">
        <v>2615</v>
      </c>
      <c r="J36" s="7">
        <v>4.5999999999999999E-3</v>
      </c>
      <c r="K36" s="6">
        <v>2757</v>
      </c>
      <c r="L36" s="7">
        <v>4.7999999999999996E-3</v>
      </c>
      <c r="M36" s="5">
        <v>328</v>
      </c>
      <c r="N36" s="7">
        <v>5.9999999999999995E-4</v>
      </c>
      <c r="O36" s="5">
        <v>55</v>
      </c>
      <c r="P36" s="7">
        <v>1E-4</v>
      </c>
      <c r="Q36" s="6">
        <v>1221</v>
      </c>
      <c r="R36" s="7">
        <v>2.0999999999999999E-3</v>
      </c>
      <c r="S36" s="6">
        <v>7211</v>
      </c>
      <c r="T36" s="7">
        <v>-1.2699999999999999E-2</v>
      </c>
      <c r="U36" s="54">
        <f t="shared" si="0"/>
        <v>-1.79</v>
      </c>
      <c r="V36" s="6">
        <v>569081</v>
      </c>
      <c r="W36" s="5" t="s">
        <v>101</v>
      </c>
      <c r="X36">
        <v>2000</v>
      </c>
    </row>
    <row r="37" spans="1:24" ht="15" thickBot="1" x14ac:dyDescent="0.35">
      <c r="A37" s="15" t="s">
        <v>103</v>
      </c>
      <c r="B37" s="11">
        <v>15</v>
      </c>
      <c r="C37" s="12">
        <v>1284173</v>
      </c>
      <c r="D37" s="13">
        <v>0.40289999999999998</v>
      </c>
      <c r="E37" s="12">
        <v>1788850</v>
      </c>
      <c r="F37" s="13">
        <v>0.56130000000000002</v>
      </c>
      <c r="G37" s="12">
        <v>94554</v>
      </c>
      <c r="H37" s="13">
        <v>2.9700000000000001E-2</v>
      </c>
      <c r="I37" s="12">
        <v>6989</v>
      </c>
      <c r="J37" s="13">
        <v>2.2000000000000001E-3</v>
      </c>
      <c r="K37" s="12">
        <v>6312</v>
      </c>
      <c r="L37" s="13">
        <v>2E-3</v>
      </c>
      <c r="M37" s="12">
        <v>1409</v>
      </c>
      <c r="N37" s="13">
        <v>4.0000000000000002E-4</v>
      </c>
      <c r="O37" s="12">
        <v>2215</v>
      </c>
      <c r="P37" s="13">
        <v>6.9999999999999999E-4</v>
      </c>
      <c r="Q37" s="12">
        <v>2724</v>
      </c>
      <c r="R37" s="13">
        <v>8.9999999999999998E-4</v>
      </c>
      <c r="S37" s="12">
        <v>-504677</v>
      </c>
      <c r="T37" s="13">
        <v>0.1583</v>
      </c>
      <c r="U37" s="54">
        <f t="shared" si="0"/>
        <v>15.309999999999999</v>
      </c>
      <c r="V37" s="12">
        <v>3187226</v>
      </c>
      <c r="W37" s="11" t="s">
        <v>104</v>
      </c>
      <c r="X37">
        <v>2000</v>
      </c>
    </row>
    <row r="38" spans="1:24" ht="15" thickBot="1" x14ac:dyDescent="0.35">
      <c r="A38" s="15" t="s">
        <v>106</v>
      </c>
      <c r="B38" s="11">
        <v>5</v>
      </c>
      <c r="C38" s="12">
        <v>286417</v>
      </c>
      <c r="D38" s="13">
        <v>0.47849999999999998</v>
      </c>
      <c r="E38" s="12">
        <v>286783</v>
      </c>
      <c r="F38" s="13">
        <v>0.47910000000000003</v>
      </c>
      <c r="G38" s="12">
        <v>21251</v>
      </c>
      <c r="H38" s="13">
        <v>3.5499999999999997E-2</v>
      </c>
      <c r="I38" s="12">
        <v>1392</v>
      </c>
      <c r="J38" s="13">
        <v>2.3E-3</v>
      </c>
      <c r="K38" s="12">
        <v>2058</v>
      </c>
      <c r="L38" s="13">
        <v>3.3999999999999998E-3</v>
      </c>
      <c r="M38" s="11">
        <v>343</v>
      </c>
      <c r="N38" s="13">
        <v>5.9999999999999995E-4</v>
      </c>
      <c r="O38" s="11">
        <v>361</v>
      </c>
      <c r="P38" s="13">
        <v>5.9999999999999995E-4</v>
      </c>
      <c r="Q38" s="11">
        <v>0</v>
      </c>
      <c r="R38" s="11">
        <v>0</v>
      </c>
      <c r="S38" s="11">
        <v>-366</v>
      </c>
      <c r="T38" s="13">
        <v>5.9999999999999995E-4</v>
      </c>
      <c r="U38" s="54">
        <f t="shared" si="0"/>
        <v>-0.45999999999999996</v>
      </c>
      <c r="V38" s="12">
        <v>598605</v>
      </c>
      <c r="W38" s="11" t="s">
        <v>107</v>
      </c>
      <c r="X38">
        <v>2000</v>
      </c>
    </row>
    <row r="39" spans="1:24" ht="15" thickBot="1" x14ac:dyDescent="0.35">
      <c r="A39" s="15" t="s">
        <v>109</v>
      </c>
      <c r="B39" s="11">
        <v>33</v>
      </c>
      <c r="C39" s="12">
        <v>2403374</v>
      </c>
      <c r="D39" s="13">
        <v>0.3523</v>
      </c>
      <c r="E39" s="12">
        <v>4107697</v>
      </c>
      <c r="F39" s="13">
        <v>0.60209999999999997</v>
      </c>
      <c r="G39" s="12">
        <v>244030</v>
      </c>
      <c r="H39" s="13">
        <v>3.5799999999999998E-2</v>
      </c>
      <c r="I39" s="12">
        <v>31599</v>
      </c>
      <c r="J39" s="13">
        <v>4.5999999999999999E-3</v>
      </c>
      <c r="K39" s="12">
        <v>7649</v>
      </c>
      <c r="L39" s="13">
        <v>1.1000000000000001E-3</v>
      </c>
      <c r="M39" s="12">
        <v>1498</v>
      </c>
      <c r="N39" s="13">
        <v>2.0000000000000001E-4</v>
      </c>
      <c r="O39" s="12">
        <v>24361</v>
      </c>
      <c r="P39" s="13">
        <v>3.5999999999999999E-3</v>
      </c>
      <c r="Q39" s="12">
        <v>1791</v>
      </c>
      <c r="R39" s="13">
        <v>2.9999999999999997E-4</v>
      </c>
      <c r="S39" s="12">
        <v>-1704323</v>
      </c>
      <c r="T39" s="13">
        <v>0.24979999999999999</v>
      </c>
      <c r="U39" s="54">
        <f t="shared" si="0"/>
        <v>24.459999999999997</v>
      </c>
      <c r="V39" s="12">
        <v>6821999</v>
      </c>
      <c r="W39" s="11" t="s">
        <v>110</v>
      </c>
      <c r="X39">
        <v>2000</v>
      </c>
    </row>
    <row r="40" spans="1:24" ht="15" thickBot="1" x14ac:dyDescent="0.35">
      <c r="A40" s="9" t="s">
        <v>112</v>
      </c>
      <c r="B40" s="5">
        <v>14</v>
      </c>
      <c r="C40" s="6">
        <v>1631163</v>
      </c>
      <c r="D40" s="7">
        <v>0.56030000000000002</v>
      </c>
      <c r="E40" s="6">
        <v>1257692</v>
      </c>
      <c r="F40" s="7">
        <v>0.432</v>
      </c>
      <c r="G40" s="5">
        <v>0</v>
      </c>
      <c r="H40" s="5">
        <v>0</v>
      </c>
      <c r="I40" s="6">
        <v>8874</v>
      </c>
      <c r="J40" s="7">
        <v>3.0000000000000001E-3</v>
      </c>
      <c r="K40" s="6">
        <v>12307</v>
      </c>
      <c r="L40" s="7">
        <v>4.1999999999999997E-3</v>
      </c>
      <c r="M40" s="5">
        <v>0</v>
      </c>
      <c r="N40" s="5">
        <v>0</v>
      </c>
      <c r="O40" s="5">
        <v>0</v>
      </c>
      <c r="P40" s="5">
        <v>0</v>
      </c>
      <c r="Q40" s="6">
        <v>1226</v>
      </c>
      <c r="R40" s="7">
        <v>4.0000000000000002E-4</v>
      </c>
      <c r="S40" s="6">
        <v>373471</v>
      </c>
      <c r="T40" s="7">
        <v>-0.1283</v>
      </c>
      <c r="U40" s="54">
        <f t="shared" si="0"/>
        <v>-13.350000000000001</v>
      </c>
      <c r="V40" s="6">
        <v>2911262</v>
      </c>
      <c r="W40" s="5" t="s">
        <v>113</v>
      </c>
      <c r="X40">
        <v>2000</v>
      </c>
    </row>
    <row r="41" spans="1:24" ht="15" thickBot="1" x14ac:dyDescent="0.35">
      <c r="A41" s="9" t="s">
        <v>115</v>
      </c>
      <c r="B41" s="5">
        <v>3</v>
      </c>
      <c r="C41" s="6">
        <v>174852</v>
      </c>
      <c r="D41" s="7">
        <v>0.60660000000000003</v>
      </c>
      <c r="E41" s="6">
        <v>95284</v>
      </c>
      <c r="F41" s="7">
        <v>0.3306</v>
      </c>
      <c r="G41" s="6">
        <v>9486</v>
      </c>
      <c r="H41" s="7">
        <v>3.2899999999999999E-2</v>
      </c>
      <c r="I41" s="6">
        <v>7288</v>
      </c>
      <c r="J41" s="7">
        <v>2.53E-2</v>
      </c>
      <c r="K41" s="5">
        <v>660</v>
      </c>
      <c r="L41" s="7">
        <v>2.3E-3</v>
      </c>
      <c r="M41" s="5">
        <v>373</v>
      </c>
      <c r="N41" s="7">
        <v>1.2999999999999999E-3</v>
      </c>
      <c r="O41" s="5">
        <v>313</v>
      </c>
      <c r="P41" s="7">
        <v>1.1000000000000001E-3</v>
      </c>
      <c r="Q41" s="5">
        <v>0</v>
      </c>
      <c r="R41" s="5">
        <v>0</v>
      </c>
      <c r="S41" s="6">
        <v>79568</v>
      </c>
      <c r="T41" s="7">
        <v>-0.27600000000000002</v>
      </c>
      <c r="U41" s="54">
        <f t="shared" si="0"/>
        <v>-28.12</v>
      </c>
      <c r="V41" s="6">
        <v>288256</v>
      </c>
      <c r="W41" s="5" t="s">
        <v>116</v>
      </c>
      <c r="X41">
        <v>2000</v>
      </c>
    </row>
    <row r="42" spans="1:24" ht="15" thickBot="1" x14ac:dyDescent="0.35">
      <c r="A42" s="9" t="s">
        <v>118</v>
      </c>
      <c r="B42" s="5">
        <v>21</v>
      </c>
      <c r="C42" s="6">
        <v>2351209</v>
      </c>
      <c r="D42" s="7">
        <v>0.49969999999999998</v>
      </c>
      <c r="E42" s="6">
        <v>2186190</v>
      </c>
      <c r="F42" s="7">
        <v>0.46460000000000001</v>
      </c>
      <c r="G42" s="6">
        <v>117857</v>
      </c>
      <c r="H42" s="7">
        <v>2.5000000000000001E-2</v>
      </c>
      <c r="I42" s="6">
        <v>26724</v>
      </c>
      <c r="J42" s="7">
        <v>5.7000000000000002E-3</v>
      </c>
      <c r="K42" s="6">
        <v>13475</v>
      </c>
      <c r="L42" s="7">
        <v>2.8999999999999998E-3</v>
      </c>
      <c r="M42" s="6">
        <v>3823</v>
      </c>
      <c r="N42" s="7">
        <v>8.0000000000000004E-4</v>
      </c>
      <c r="O42" s="6">
        <v>6169</v>
      </c>
      <c r="P42" s="7">
        <v>1.2999999999999999E-3</v>
      </c>
      <c r="Q42" s="5">
        <v>10</v>
      </c>
      <c r="R42" s="7">
        <v>0</v>
      </c>
      <c r="S42" s="6">
        <v>165019</v>
      </c>
      <c r="T42" s="7">
        <v>-3.5099999999999999E-2</v>
      </c>
      <c r="U42" s="54">
        <f t="shared" si="0"/>
        <v>-4.03</v>
      </c>
      <c r="V42" s="6">
        <v>4705457</v>
      </c>
      <c r="W42" s="5" t="s">
        <v>119</v>
      </c>
      <c r="X42">
        <v>2000</v>
      </c>
    </row>
    <row r="43" spans="1:24" ht="15" thickBot="1" x14ac:dyDescent="0.35">
      <c r="A43" s="9" t="s">
        <v>121</v>
      </c>
      <c r="B43" s="5">
        <v>8</v>
      </c>
      <c r="C43" s="6">
        <v>744337</v>
      </c>
      <c r="D43" s="7">
        <v>0.60309999999999997</v>
      </c>
      <c r="E43" s="6">
        <v>474276</v>
      </c>
      <c r="F43" s="7">
        <v>0.38429999999999997</v>
      </c>
      <c r="G43" s="5">
        <v>0</v>
      </c>
      <c r="H43" s="5">
        <v>0</v>
      </c>
      <c r="I43" s="6">
        <v>9014</v>
      </c>
      <c r="J43" s="7">
        <v>7.3000000000000001E-3</v>
      </c>
      <c r="K43" s="6">
        <v>6602</v>
      </c>
      <c r="L43" s="7">
        <v>5.3E-3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6">
        <v>270061</v>
      </c>
      <c r="T43" s="7">
        <v>-0.21879999999999999</v>
      </c>
      <c r="U43" s="54">
        <f t="shared" si="0"/>
        <v>-22.400000000000002</v>
      </c>
      <c r="V43" s="6">
        <v>1234229</v>
      </c>
      <c r="W43" s="5" t="s">
        <v>123</v>
      </c>
      <c r="X43">
        <v>2000</v>
      </c>
    </row>
    <row r="44" spans="1:24" ht="15" thickBot="1" x14ac:dyDescent="0.35">
      <c r="A44" s="15" t="s">
        <v>125</v>
      </c>
      <c r="B44" s="11">
        <v>7</v>
      </c>
      <c r="C44" s="12">
        <v>713577</v>
      </c>
      <c r="D44" s="13">
        <v>0.4652</v>
      </c>
      <c r="E44" s="12">
        <v>720342</v>
      </c>
      <c r="F44" s="13">
        <v>0.46960000000000002</v>
      </c>
      <c r="G44" s="12">
        <v>77357</v>
      </c>
      <c r="H44" s="13">
        <v>5.04E-2</v>
      </c>
      <c r="I44" s="12">
        <v>7063</v>
      </c>
      <c r="J44" s="13">
        <v>4.5999999999999999E-3</v>
      </c>
      <c r="K44" s="12">
        <v>7447</v>
      </c>
      <c r="L44" s="13">
        <v>4.8999999999999998E-3</v>
      </c>
      <c r="M44" s="12">
        <v>2189</v>
      </c>
      <c r="N44" s="13">
        <v>1.4E-3</v>
      </c>
      <c r="O44" s="12">
        <v>2574</v>
      </c>
      <c r="P44" s="13">
        <v>1.6999999999999999E-3</v>
      </c>
      <c r="Q44" s="12">
        <v>3419</v>
      </c>
      <c r="R44" s="13">
        <v>2.2000000000000001E-3</v>
      </c>
      <c r="S44" s="12">
        <v>-6765</v>
      </c>
      <c r="T44" s="13">
        <v>4.4000000000000003E-3</v>
      </c>
      <c r="U44" s="54">
        <f t="shared" si="0"/>
        <v>-7.9999999999999946E-2</v>
      </c>
      <c r="V44" s="12">
        <v>1533968</v>
      </c>
      <c r="W44" s="11" t="s">
        <v>126</v>
      </c>
      <c r="X44">
        <v>2000</v>
      </c>
    </row>
    <row r="45" spans="1:24" ht="15" thickBot="1" x14ac:dyDescent="0.35">
      <c r="A45" s="15" t="s">
        <v>128</v>
      </c>
      <c r="B45" s="11">
        <v>23</v>
      </c>
      <c r="C45" s="12">
        <v>2281127</v>
      </c>
      <c r="D45" s="13">
        <v>0.46429999999999999</v>
      </c>
      <c r="E45" s="12">
        <v>2485967</v>
      </c>
      <c r="F45" s="13">
        <v>0.50600000000000001</v>
      </c>
      <c r="G45" s="12">
        <v>103392</v>
      </c>
      <c r="H45" s="13">
        <v>2.1000000000000001E-2</v>
      </c>
      <c r="I45" s="12">
        <v>16023</v>
      </c>
      <c r="J45" s="13">
        <v>3.3E-3</v>
      </c>
      <c r="K45" s="12">
        <v>11248</v>
      </c>
      <c r="L45" s="13">
        <v>2.3E-3</v>
      </c>
      <c r="M45" s="12">
        <v>14428</v>
      </c>
      <c r="N45" s="13">
        <v>2.8999999999999998E-3</v>
      </c>
      <c r="O45" s="11">
        <v>0</v>
      </c>
      <c r="P45" s="11">
        <v>0</v>
      </c>
      <c r="Q45" s="11">
        <v>934</v>
      </c>
      <c r="R45" s="13">
        <v>2.0000000000000001E-4</v>
      </c>
      <c r="S45" s="12">
        <v>-204840</v>
      </c>
      <c r="T45" s="13">
        <v>4.1700000000000001E-2</v>
      </c>
      <c r="U45" s="54">
        <f t="shared" si="0"/>
        <v>3.6500000000000004</v>
      </c>
      <c r="V45" s="12">
        <v>4913119</v>
      </c>
      <c r="W45" s="11" t="s">
        <v>129</v>
      </c>
      <c r="X45">
        <v>2000</v>
      </c>
    </row>
    <row r="46" spans="1:24" ht="15" thickBot="1" x14ac:dyDescent="0.35">
      <c r="A46" s="15" t="s">
        <v>131</v>
      </c>
      <c r="B46" s="11">
        <v>4</v>
      </c>
      <c r="C46" s="12">
        <v>130555</v>
      </c>
      <c r="D46" s="13">
        <v>0.31909999999999999</v>
      </c>
      <c r="E46" s="12">
        <v>249508</v>
      </c>
      <c r="F46" s="13">
        <v>0.6099</v>
      </c>
      <c r="G46" s="12">
        <v>25052</v>
      </c>
      <c r="H46" s="13">
        <v>6.1199999999999997E-2</v>
      </c>
      <c r="I46" s="12">
        <v>2273</v>
      </c>
      <c r="J46" s="13">
        <v>5.5999999999999999E-3</v>
      </c>
      <c r="K46" s="11">
        <v>742</v>
      </c>
      <c r="L46" s="13">
        <v>1.8E-3</v>
      </c>
      <c r="M46" s="11">
        <v>97</v>
      </c>
      <c r="N46" s="13">
        <v>2.0000000000000001E-4</v>
      </c>
      <c r="O46" s="11">
        <v>271</v>
      </c>
      <c r="P46" s="13">
        <v>6.9999999999999999E-4</v>
      </c>
      <c r="Q46" s="11">
        <v>614</v>
      </c>
      <c r="R46" s="13">
        <v>1.5E-3</v>
      </c>
      <c r="S46" s="12">
        <v>-118953</v>
      </c>
      <c r="T46" s="13">
        <v>0.2908</v>
      </c>
      <c r="U46" s="54">
        <f t="shared" si="0"/>
        <v>28.560000000000002</v>
      </c>
      <c r="V46" s="12">
        <v>409112</v>
      </c>
      <c r="W46" s="11" t="s">
        <v>132</v>
      </c>
      <c r="X46">
        <v>2000</v>
      </c>
    </row>
    <row r="47" spans="1:24" ht="15" thickBot="1" x14ac:dyDescent="0.35">
      <c r="A47" s="9" t="s">
        <v>134</v>
      </c>
      <c r="B47" s="5">
        <v>8</v>
      </c>
      <c r="C47" s="6">
        <v>785937</v>
      </c>
      <c r="D47" s="7">
        <v>0.56840000000000002</v>
      </c>
      <c r="E47" s="6">
        <v>565561</v>
      </c>
      <c r="F47" s="7">
        <v>0.40899999999999997</v>
      </c>
      <c r="G47" s="6">
        <v>20200</v>
      </c>
      <c r="H47" s="7">
        <v>1.46E-2</v>
      </c>
      <c r="I47" s="6">
        <v>3519</v>
      </c>
      <c r="J47" s="7">
        <v>2.5000000000000001E-3</v>
      </c>
      <c r="K47" s="6">
        <v>4876</v>
      </c>
      <c r="L47" s="7">
        <v>3.5000000000000001E-3</v>
      </c>
      <c r="M47" s="6">
        <v>1682</v>
      </c>
      <c r="N47" s="7">
        <v>1.1999999999999999E-3</v>
      </c>
      <c r="O47" s="5">
        <v>942</v>
      </c>
      <c r="P47" s="7">
        <v>6.9999999999999999E-4</v>
      </c>
      <c r="Q47" s="5">
        <v>0</v>
      </c>
      <c r="R47" s="5">
        <v>0</v>
      </c>
      <c r="S47" s="6">
        <v>220376</v>
      </c>
      <c r="T47" s="7">
        <v>-0.15939999999999999</v>
      </c>
      <c r="U47" s="54">
        <f t="shared" si="0"/>
        <v>-16.46</v>
      </c>
      <c r="V47" s="6">
        <v>1382717</v>
      </c>
      <c r="W47" s="5" t="s">
        <v>135</v>
      </c>
      <c r="X47">
        <v>2000</v>
      </c>
    </row>
    <row r="48" spans="1:24" ht="15" thickBot="1" x14ac:dyDescent="0.35">
      <c r="A48" s="9" t="s">
        <v>137</v>
      </c>
      <c r="B48" s="5">
        <v>3</v>
      </c>
      <c r="C48" s="6">
        <v>190700</v>
      </c>
      <c r="D48" s="7">
        <v>0.60299999999999998</v>
      </c>
      <c r="E48" s="6">
        <v>118804</v>
      </c>
      <c r="F48" s="7">
        <v>0.37559999999999999</v>
      </c>
      <c r="G48" s="5">
        <v>0</v>
      </c>
      <c r="H48" s="5">
        <v>0</v>
      </c>
      <c r="I48" s="6">
        <v>3322</v>
      </c>
      <c r="J48" s="7">
        <v>1.0500000000000001E-2</v>
      </c>
      <c r="K48" s="6">
        <v>1662</v>
      </c>
      <c r="L48" s="7">
        <v>5.3E-3</v>
      </c>
      <c r="M48" s="6">
        <v>1781</v>
      </c>
      <c r="N48" s="7">
        <v>5.5999999999999999E-3</v>
      </c>
      <c r="O48" s="5">
        <v>0</v>
      </c>
      <c r="P48" s="5">
        <v>0</v>
      </c>
      <c r="Q48" s="5">
        <v>0</v>
      </c>
      <c r="R48" s="5">
        <v>0</v>
      </c>
      <c r="S48" s="6">
        <v>71896</v>
      </c>
      <c r="T48" s="7">
        <v>-0.2273</v>
      </c>
      <c r="U48" s="54">
        <f t="shared" si="0"/>
        <v>-23.25</v>
      </c>
      <c r="V48" s="6">
        <v>316269</v>
      </c>
      <c r="W48" s="5" t="s">
        <v>138</v>
      </c>
      <c r="X48">
        <v>2000</v>
      </c>
    </row>
    <row r="49" spans="1:24" ht="15" thickBot="1" x14ac:dyDescent="0.35">
      <c r="A49" s="9" t="s">
        <v>140</v>
      </c>
      <c r="B49" s="5">
        <v>11</v>
      </c>
      <c r="C49" s="6">
        <v>1061949</v>
      </c>
      <c r="D49" s="7">
        <v>0.51149999999999995</v>
      </c>
      <c r="E49" s="6">
        <v>981720</v>
      </c>
      <c r="F49" s="7">
        <v>0.4728</v>
      </c>
      <c r="G49" s="6">
        <v>19781</v>
      </c>
      <c r="H49" s="7">
        <v>9.4999999999999998E-3</v>
      </c>
      <c r="I49" s="6">
        <v>4250</v>
      </c>
      <c r="J49" s="7">
        <v>2E-3</v>
      </c>
      <c r="K49" s="6">
        <v>4284</v>
      </c>
      <c r="L49" s="7">
        <v>2.0999999999999999E-3</v>
      </c>
      <c r="M49" s="6">
        <v>1015</v>
      </c>
      <c r="N49" s="7">
        <v>5.0000000000000001E-4</v>
      </c>
      <c r="O49" s="5">
        <v>613</v>
      </c>
      <c r="P49" s="7">
        <v>2.9999999999999997E-4</v>
      </c>
      <c r="Q49" s="6">
        <v>2569</v>
      </c>
      <c r="R49" s="7">
        <v>1.1999999999999999E-3</v>
      </c>
      <c r="S49" s="6">
        <v>80229</v>
      </c>
      <c r="T49" s="7">
        <v>-3.8600000000000002E-2</v>
      </c>
      <c r="U49" s="54">
        <f t="shared" si="0"/>
        <v>-4.3800000000000008</v>
      </c>
      <c r="V49" s="6">
        <v>2076181</v>
      </c>
      <c r="W49" s="5" t="s">
        <v>141</v>
      </c>
      <c r="X49">
        <v>2000</v>
      </c>
    </row>
    <row r="50" spans="1:24" ht="15" thickBot="1" x14ac:dyDescent="0.35">
      <c r="A50" s="9" t="s">
        <v>143</v>
      </c>
      <c r="B50" s="5">
        <v>32</v>
      </c>
      <c r="C50" s="6">
        <v>3799639</v>
      </c>
      <c r="D50" s="7">
        <v>0.59299999999999997</v>
      </c>
      <c r="E50" s="6">
        <v>2433746</v>
      </c>
      <c r="F50" s="7">
        <v>0.37980000000000003</v>
      </c>
      <c r="G50" s="6">
        <v>137994</v>
      </c>
      <c r="H50" s="7">
        <v>2.1499999999999998E-2</v>
      </c>
      <c r="I50" s="6">
        <v>12394</v>
      </c>
      <c r="J50" s="7">
        <v>1.9E-3</v>
      </c>
      <c r="K50" s="6">
        <v>23160</v>
      </c>
      <c r="L50" s="7">
        <v>3.5999999999999999E-3</v>
      </c>
      <c r="M50" s="5">
        <v>567</v>
      </c>
      <c r="N50" s="7">
        <v>1E-4</v>
      </c>
      <c r="O50" s="5">
        <v>0</v>
      </c>
      <c r="P50" s="5">
        <v>0</v>
      </c>
      <c r="Q50" s="5">
        <v>137</v>
      </c>
      <c r="R50" s="7">
        <v>0</v>
      </c>
      <c r="S50" s="6">
        <v>1365893</v>
      </c>
      <c r="T50" s="7">
        <v>-0.2132</v>
      </c>
      <c r="U50" s="54">
        <f t="shared" si="0"/>
        <v>-21.84</v>
      </c>
      <c r="V50" s="6">
        <v>6407637</v>
      </c>
      <c r="W50" s="5" t="s">
        <v>144</v>
      </c>
      <c r="X50">
        <v>2000</v>
      </c>
    </row>
    <row r="51" spans="1:24" ht="15" thickBot="1" x14ac:dyDescent="0.35">
      <c r="A51" s="9" t="s">
        <v>146</v>
      </c>
      <c r="B51" s="5">
        <v>5</v>
      </c>
      <c r="C51" s="6">
        <v>515096</v>
      </c>
      <c r="D51" s="7">
        <v>0.66830000000000001</v>
      </c>
      <c r="E51" s="6">
        <v>203053</v>
      </c>
      <c r="F51" s="7">
        <v>0.26340000000000002</v>
      </c>
      <c r="G51" s="6">
        <v>35850</v>
      </c>
      <c r="H51" s="7">
        <v>4.65E-2</v>
      </c>
      <c r="I51" s="6">
        <v>9319</v>
      </c>
      <c r="J51" s="7">
        <v>1.21E-2</v>
      </c>
      <c r="K51" s="6">
        <v>3616</v>
      </c>
      <c r="L51" s="7">
        <v>4.7000000000000002E-3</v>
      </c>
      <c r="M51" s="6">
        <v>2709</v>
      </c>
      <c r="N51" s="7">
        <v>3.5000000000000001E-3</v>
      </c>
      <c r="O51" s="5">
        <v>763</v>
      </c>
      <c r="P51" s="7">
        <v>1E-3</v>
      </c>
      <c r="Q51" s="5">
        <v>348</v>
      </c>
      <c r="R51" s="7">
        <v>5.0000000000000001E-4</v>
      </c>
      <c r="S51" s="6">
        <v>312043</v>
      </c>
      <c r="T51" s="7">
        <v>-0.40489999999999998</v>
      </c>
      <c r="U51" s="54">
        <f t="shared" si="0"/>
        <v>-41.01</v>
      </c>
      <c r="V51" s="6">
        <v>770754</v>
      </c>
      <c r="W51" s="5" t="s">
        <v>147</v>
      </c>
      <c r="X51">
        <v>2000</v>
      </c>
    </row>
    <row r="52" spans="1:24" ht="15" thickBot="1" x14ac:dyDescent="0.35">
      <c r="A52" s="15" t="s">
        <v>149</v>
      </c>
      <c r="B52" s="11">
        <v>3</v>
      </c>
      <c r="C52" s="12">
        <v>119775</v>
      </c>
      <c r="D52" s="13">
        <v>0.40699999999999997</v>
      </c>
      <c r="E52" s="12">
        <v>149022</v>
      </c>
      <c r="F52" s="13">
        <v>0.50629999999999997</v>
      </c>
      <c r="G52" s="12">
        <v>20374</v>
      </c>
      <c r="H52" s="13">
        <v>6.9199999999999998E-2</v>
      </c>
      <c r="I52" s="12">
        <v>2192</v>
      </c>
      <c r="J52" s="13">
        <v>7.4000000000000003E-3</v>
      </c>
      <c r="K52" s="11">
        <v>784</v>
      </c>
      <c r="L52" s="13">
        <v>2.7000000000000001E-3</v>
      </c>
      <c r="M52" s="11">
        <v>153</v>
      </c>
      <c r="N52" s="13">
        <v>5.0000000000000001E-4</v>
      </c>
      <c r="O52" s="11">
        <v>219</v>
      </c>
      <c r="P52" s="13">
        <v>6.9999999999999999E-4</v>
      </c>
      <c r="Q52" s="12">
        <v>1789</v>
      </c>
      <c r="R52" s="13">
        <v>6.1000000000000004E-3</v>
      </c>
      <c r="S52" s="12">
        <v>-29247</v>
      </c>
      <c r="T52" s="13">
        <v>9.9400000000000002E-2</v>
      </c>
      <c r="U52" s="54">
        <f t="shared" si="0"/>
        <v>9.42</v>
      </c>
      <c r="V52" s="12">
        <v>294308</v>
      </c>
      <c r="W52" s="11" t="s">
        <v>150</v>
      </c>
      <c r="X52">
        <v>2000</v>
      </c>
    </row>
    <row r="53" spans="1:24" ht="15" thickBot="1" x14ac:dyDescent="0.35">
      <c r="A53" s="9" t="s">
        <v>152</v>
      </c>
      <c r="B53" s="5">
        <v>13</v>
      </c>
      <c r="C53" s="6">
        <v>1437490</v>
      </c>
      <c r="D53" s="7">
        <v>0.52470000000000006</v>
      </c>
      <c r="E53" s="6">
        <v>1217290</v>
      </c>
      <c r="F53" s="7">
        <v>0.44440000000000002</v>
      </c>
      <c r="G53" s="6">
        <v>59398</v>
      </c>
      <c r="H53" s="7">
        <v>2.1700000000000001E-2</v>
      </c>
      <c r="I53" s="6">
        <v>5455</v>
      </c>
      <c r="J53" s="7">
        <v>2E-3</v>
      </c>
      <c r="K53" s="6">
        <v>15198</v>
      </c>
      <c r="L53" s="7">
        <v>5.4999999999999997E-3</v>
      </c>
      <c r="M53" s="6">
        <v>1809</v>
      </c>
      <c r="N53" s="7">
        <v>6.9999999999999999E-4</v>
      </c>
      <c r="O53" s="5">
        <v>171</v>
      </c>
      <c r="P53" s="7">
        <v>1E-4</v>
      </c>
      <c r="Q53" s="6">
        <v>2636</v>
      </c>
      <c r="R53" s="7">
        <v>1E-3</v>
      </c>
      <c r="S53" s="6">
        <v>220200</v>
      </c>
      <c r="T53" s="7">
        <v>-8.0399999999999999E-2</v>
      </c>
      <c r="U53" s="54">
        <f t="shared" si="0"/>
        <v>-8.5599999999999987</v>
      </c>
      <c r="V53" s="6">
        <v>2739447</v>
      </c>
      <c r="W53" s="5" t="s">
        <v>153</v>
      </c>
      <c r="X53">
        <v>2000</v>
      </c>
    </row>
    <row r="54" spans="1:24" ht="15" thickBot="1" x14ac:dyDescent="0.35">
      <c r="A54" s="15" t="s">
        <v>155</v>
      </c>
      <c r="B54" s="11">
        <v>11</v>
      </c>
      <c r="C54" s="12">
        <v>1108864</v>
      </c>
      <c r="D54" s="13">
        <v>0.44579999999999997</v>
      </c>
      <c r="E54" s="12">
        <v>1247652</v>
      </c>
      <c r="F54" s="13">
        <v>0.50160000000000005</v>
      </c>
      <c r="G54" s="12">
        <v>103002</v>
      </c>
      <c r="H54" s="13">
        <v>4.1399999999999999E-2</v>
      </c>
      <c r="I54" s="12">
        <v>7171</v>
      </c>
      <c r="J54" s="13">
        <v>2.8999999999999998E-3</v>
      </c>
      <c r="K54" s="12">
        <v>13135</v>
      </c>
      <c r="L54" s="13">
        <v>5.3E-3</v>
      </c>
      <c r="M54" s="12">
        <v>1989</v>
      </c>
      <c r="N54" s="13">
        <v>8.0000000000000004E-4</v>
      </c>
      <c r="O54" s="12">
        <v>2927</v>
      </c>
      <c r="P54" s="13">
        <v>1.1999999999999999E-3</v>
      </c>
      <c r="Q54" s="12">
        <v>2693</v>
      </c>
      <c r="R54" s="13">
        <v>1.1000000000000001E-3</v>
      </c>
      <c r="S54" s="12">
        <v>-138788</v>
      </c>
      <c r="T54" s="13">
        <v>5.5800000000000002E-2</v>
      </c>
      <c r="U54" s="54">
        <f t="shared" si="0"/>
        <v>5.0600000000000005</v>
      </c>
      <c r="V54" s="12">
        <v>2487433</v>
      </c>
      <c r="W54" s="11" t="s">
        <v>156</v>
      </c>
      <c r="X54">
        <v>2000</v>
      </c>
    </row>
    <row r="55" spans="1:24" ht="15" thickBot="1" x14ac:dyDescent="0.35">
      <c r="A55" s="9" t="s">
        <v>158</v>
      </c>
      <c r="B55" s="5">
        <v>5</v>
      </c>
      <c r="C55" s="6">
        <v>336475</v>
      </c>
      <c r="D55" s="7">
        <v>0.51919999999999999</v>
      </c>
      <c r="E55" s="6">
        <v>295497</v>
      </c>
      <c r="F55" s="7">
        <v>0.45590000000000003</v>
      </c>
      <c r="G55" s="6">
        <v>10680</v>
      </c>
      <c r="H55" s="7">
        <v>1.6500000000000001E-2</v>
      </c>
      <c r="I55" s="6">
        <v>3169</v>
      </c>
      <c r="J55" s="7">
        <v>4.8999999999999998E-3</v>
      </c>
      <c r="K55" s="6">
        <v>1912</v>
      </c>
      <c r="L55" s="7">
        <v>3.0000000000000001E-3</v>
      </c>
      <c r="M55" s="5">
        <v>23</v>
      </c>
      <c r="N55" s="7">
        <v>0</v>
      </c>
      <c r="O55" s="5">
        <v>367</v>
      </c>
      <c r="P55" s="7">
        <v>5.9999999999999995E-4</v>
      </c>
      <c r="Q55" s="5">
        <v>1</v>
      </c>
      <c r="R55" s="7">
        <v>0</v>
      </c>
      <c r="S55" s="6">
        <v>40978</v>
      </c>
      <c r="T55" s="7">
        <v>-6.3200000000000006E-2</v>
      </c>
      <c r="U55" s="54">
        <f t="shared" si="0"/>
        <v>-6.84</v>
      </c>
      <c r="V55" s="6">
        <v>648124</v>
      </c>
      <c r="W55" s="5" t="s">
        <v>159</v>
      </c>
      <c r="X55">
        <v>2000</v>
      </c>
    </row>
    <row r="56" spans="1:24" ht="15" thickBot="1" x14ac:dyDescent="0.35">
      <c r="A56" s="15" t="s">
        <v>161</v>
      </c>
      <c r="B56" s="11">
        <v>11</v>
      </c>
      <c r="C56" s="12">
        <v>1237279</v>
      </c>
      <c r="D56" s="13">
        <v>0.47610000000000002</v>
      </c>
      <c r="E56" s="12">
        <v>1242987</v>
      </c>
      <c r="F56" s="13">
        <v>0.4783</v>
      </c>
      <c r="G56" s="12">
        <v>94070</v>
      </c>
      <c r="H56" s="13">
        <v>3.6200000000000003E-2</v>
      </c>
      <c r="I56" s="12">
        <v>11471</v>
      </c>
      <c r="J56" s="13">
        <v>4.4000000000000003E-3</v>
      </c>
      <c r="K56" s="12">
        <v>6640</v>
      </c>
      <c r="L56" s="13">
        <v>2.5999999999999999E-3</v>
      </c>
      <c r="M56" s="12">
        <v>2042</v>
      </c>
      <c r="N56" s="13">
        <v>8.0000000000000004E-4</v>
      </c>
      <c r="O56" s="11">
        <v>853</v>
      </c>
      <c r="P56" s="13">
        <v>2.9999999999999997E-4</v>
      </c>
      <c r="Q56" s="12">
        <v>3265</v>
      </c>
      <c r="R56" s="13">
        <v>1.2999999999999999E-3</v>
      </c>
      <c r="S56" s="12">
        <v>-5708</v>
      </c>
      <c r="T56" s="13">
        <v>2.2000000000000001E-3</v>
      </c>
      <c r="U56" s="54">
        <f t="shared" si="0"/>
        <v>-0.3</v>
      </c>
      <c r="V56" s="12">
        <v>2598607</v>
      </c>
      <c r="W56" s="11" t="s">
        <v>162</v>
      </c>
      <c r="X56">
        <v>2000</v>
      </c>
    </row>
    <row r="57" spans="1:24" ht="15" thickBot="1" x14ac:dyDescent="0.35">
      <c r="A57" s="9" t="s">
        <v>164</v>
      </c>
      <c r="B57" s="5">
        <v>3</v>
      </c>
      <c r="C57" s="6">
        <v>147947</v>
      </c>
      <c r="D57" s="7">
        <v>0.67759999999999998</v>
      </c>
      <c r="E57" s="6">
        <v>60481</v>
      </c>
      <c r="F57" s="7">
        <v>0.27700000000000002</v>
      </c>
      <c r="G57" s="6">
        <v>4625</v>
      </c>
      <c r="H57" s="7">
        <v>2.12E-2</v>
      </c>
      <c r="I57" s="6">
        <v>2724</v>
      </c>
      <c r="J57" s="7">
        <v>1.2500000000000001E-2</v>
      </c>
      <c r="K57" s="6">
        <v>1443</v>
      </c>
      <c r="L57" s="7">
        <v>6.6E-3</v>
      </c>
      <c r="M57" s="5">
        <v>720</v>
      </c>
      <c r="N57" s="7">
        <v>3.3E-3</v>
      </c>
      <c r="O57" s="5">
        <v>411</v>
      </c>
      <c r="P57" s="7">
        <v>1.9E-3</v>
      </c>
      <c r="Q57" s="5">
        <v>0</v>
      </c>
      <c r="R57" s="5">
        <v>0</v>
      </c>
      <c r="S57" s="6">
        <v>87466</v>
      </c>
      <c r="T57" s="7">
        <v>-0.40060000000000001</v>
      </c>
      <c r="U57" s="54">
        <f>(T57-$T$58)*100</f>
        <v>-40.58</v>
      </c>
      <c r="V57" s="6">
        <v>218351</v>
      </c>
      <c r="W57" s="5" t="s">
        <v>165</v>
      </c>
      <c r="X57">
        <v>2000</v>
      </c>
    </row>
    <row r="58" spans="1:24" ht="15" thickBot="1" x14ac:dyDescent="0.35">
      <c r="A58" s="22" t="s">
        <v>281</v>
      </c>
      <c r="B58" s="22">
        <v>538</v>
      </c>
      <c r="C58" s="23">
        <v>50456002</v>
      </c>
      <c r="D58" s="24">
        <v>0.47870000000000001</v>
      </c>
      <c r="E58" s="23">
        <v>50999897</v>
      </c>
      <c r="F58" s="24">
        <v>0.48380000000000001</v>
      </c>
      <c r="G58" s="23">
        <v>2882955</v>
      </c>
      <c r="H58" s="24">
        <v>2.7400000000000001E-2</v>
      </c>
      <c r="I58" s="23">
        <v>448895</v>
      </c>
      <c r="J58" s="24">
        <v>4.3E-3</v>
      </c>
      <c r="K58" s="22" t="s">
        <v>282</v>
      </c>
      <c r="L58" s="22" t="s">
        <v>283</v>
      </c>
      <c r="M58" s="23">
        <v>98020</v>
      </c>
      <c r="N58" s="24">
        <v>8.9999999999999998E-4</v>
      </c>
      <c r="O58" s="23">
        <v>83714</v>
      </c>
      <c r="P58" s="24">
        <v>8.0000000000000004E-4</v>
      </c>
      <c r="Q58" s="23">
        <v>51186</v>
      </c>
      <c r="R58" s="24">
        <v>5.0000000000000001E-4</v>
      </c>
      <c r="S58" s="23">
        <v>-543895</v>
      </c>
      <c r="T58" s="24">
        <v>5.1999999999999998E-3</v>
      </c>
      <c r="V58" s="23">
        <v>105405100</v>
      </c>
      <c r="W58" s="22" t="s">
        <v>168</v>
      </c>
      <c r="X58">
        <v>2000</v>
      </c>
    </row>
  </sheetData>
  <hyperlinks>
    <hyperlink ref="A7" r:id="rId1" tooltip="2000 United States presidential election in Alabama" display="https://en.wikipedia.org/wiki/2000_United_States_presidential_election_in_Alabama" xr:uid="{F4BA10C0-C273-434A-A524-693AFF362E7D}"/>
    <hyperlink ref="A8" r:id="rId2" tooltip="2000 United States presidential election in Alaska" display="https://en.wikipedia.org/wiki/2000_United_States_presidential_election_in_Alaska" xr:uid="{6CD0637D-81F0-4F4C-B6F6-C56E4602553D}"/>
    <hyperlink ref="A9" r:id="rId3" tooltip="2000 United States presidential election in Arizona" display="https://en.wikipedia.org/wiki/2000_United_States_presidential_election_in_Arizona" xr:uid="{A14707CD-58D6-421C-91AF-7E683FF4BB7E}"/>
    <hyperlink ref="A10" r:id="rId4" tooltip="2000 United States presidential election in Arkansas" display="https://en.wikipedia.org/wiki/2000_United_States_presidential_election_in_Arkansas" xr:uid="{35F2707B-F6A5-4C44-A44C-738224EDA2F0}"/>
    <hyperlink ref="A11" r:id="rId5" tooltip="2000 United States presidential election in California" display="https://en.wikipedia.org/wiki/2000_United_States_presidential_election_in_California" xr:uid="{8957E7A1-C0AB-4EE4-8BDD-C20DEE0FA52E}"/>
    <hyperlink ref="A12" r:id="rId6" tooltip="2000 United States presidential election in Colorado" display="https://en.wikipedia.org/wiki/2000_United_States_presidential_election_in_Colorado" xr:uid="{1C082217-5C55-4371-BBC3-57E0ED74AAD7}"/>
    <hyperlink ref="A13" r:id="rId7" tooltip="2000 United States presidential election in Connecticut" display="https://en.wikipedia.org/wiki/2000_United_States_presidential_election_in_Connecticut" xr:uid="{B3805510-75CD-415D-B748-502F3B1DC0CF}"/>
    <hyperlink ref="A14" r:id="rId8" tooltip="2000 United States presidential election in Delaware" display="https://en.wikipedia.org/wiki/2000_United_States_presidential_election_in_Delaware" xr:uid="{8457205F-B59B-4C3C-AD98-5AAB100DC95C}"/>
    <hyperlink ref="A15" r:id="rId9" tooltip="2000 United States presidential election in the District of Columbia" display="https://en.wikipedia.org/wiki/2000_United_States_presidential_election_in_the_District_of_Columbia" xr:uid="{F54D6100-6A7A-4576-8528-87BEE6D64331}"/>
    <hyperlink ref="A16" r:id="rId10" tooltip="2000 United States presidential election in Florida" display="https://en.wikipedia.org/wiki/2000_United_States_presidential_election_in_Florida" xr:uid="{1FC051BD-6A09-4E82-953B-8EA912163924}"/>
    <hyperlink ref="A17" r:id="rId11" tooltip="2000 United States presidential election in Georgia" display="https://en.wikipedia.org/wiki/2000_United_States_presidential_election_in_Georgia" xr:uid="{7CFB3FDB-95AE-4805-B615-102BB5D7CE48}"/>
    <hyperlink ref="A18" r:id="rId12" tooltip="2000 United States presidential election in Hawaii" display="https://en.wikipedia.org/wiki/2000_United_States_presidential_election_in_Hawaii" xr:uid="{1BF25285-F879-4A2D-B421-A0D2251AF7D3}"/>
    <hyperlink ref="A19" r:id="rId13" tooltip="2000 United States presidential election in Idaho" display="https://en.wikipedia.org/wiki/2000_United_States_presidential_election_in_Idaho" xr:uid="{5A0E7321-0443-45EC-8026-11BD7FD794DC}"/>
    <hyperlink ref="A20" r:id="rId14" tooltip="2000 United States presidential election in Illinois" display="https://en.wikipedia.org/wiki/2000_United_States_presidential_election_in_Illinois" xr:uid="{A3FA0D91-5E49-47A0-8E9D-5D2731BA6FE5}"/>
    <hyperlink ref="A21" r:id="rId15" tooltip="2000 United States presidential election in Indiana" display="https://en.wikipedia.org/wiki/2000_United_States_presidential_election_in_Indiana" xr:uid="{0F6933FC-DDAA-48F7-9268-E8B90AA74CE1}"/>
    <hyperlink ref="A22" r:id="rId16" tooltip="2000 United States presidential election in Iowa" display="https://en.wikipedia.org/wiki/2000_United_States_presidential_election_in_Iowa" xr:uid="{F51C6B09-95F4-44CE-8D65-20F4E899BB11}"/>
    <hyperlink ref="A23" r:id="rId17" tooltip="2000 United States presidential election in Kansas" display="https://en.wikipedia.org/wiki/2000_United_States_presidential_election_in_Kansas" xr:uid="{79193220-DA2C-401C-B090-13970262A16E}"/>
    <hyperlink ref="A24" r:id="rId18" tooltip="2000 United States presidential election in Kentucky" display="https://en.wikipedia.org/wiki/2000_United_States_presidential_election_in_Kentucky" xr:uid="{4EDFE2FA-69C7-47DE-A961-4397AFA96EA0}"/>
    <hyperlink ref="A25" r:id="rId19" tooltip="2000 United States presidential election in Louisiana" display="https://en.wikipedia.org/wiki/2000_United_States_presidential_election_in_Louisiana" xr:uid="{79B40732-EADD-4A81-AB6B-2E84FB58A313}"/>
    <hyperlink ref="A26" r:id="rId20" tooltip="2000 United States presidential election in Maine" display="https://en.wikipedia.org/wiki/2000_United_States_presidential_election_in_Maine" xr:uid="{91FFA840-5971-45B0-937D-3E7EF98B1ED4}"/>
    <hyperlink ref="A27" r:id="rId21" tooltip="2000 United States presidential election in Maryland" display="https://en.wikipedia.org/wiki/2000_United_States_presidential_election_in_Maryland" xr:uid="{9666DDB2-5051-4890-B8CC-F5AD187EFFD3}"/>
    <hyperlink ref="A28" r:id="rId22" tooltip="2000 United States presidential election in Massachusetts" display="https://en.wikipedia.org/wiki/2000_United_States_presidential_election_in_Massachusetts" xr:uid="{68E3983B-2ABB-4560-A615-226F4BEF9F83}"/>
    <hyperlink ref="A29" r:id="rId23" tooltip="2000 United States presidential election in Michigan" display="https://en.wikipedia.org/wiki/2000_United_States_presidential_election_in_Michigan" xr:uid="{B840DCCF-384E-4C42-A8A2-89D50427DC8B}"/>
    <hyperlink ref="A30" r:id="rId24" tooltip="2000 United States presidential election in Minnesota" display="https://en.wikipedia.org/wiki/2000_United_States_presidential_election_in_Minnesota" xr:uid="{743783BB-1DB6-4795-B13A-53F36814A01F}"/>
    <hyperlink ref="A31" r:id="rId25" tooltip="2000 United States presidential election in Mississippi" display="https://en.wikipedia.org/wiki/2000_United_States_presidential_election_in_Mississippi" xr:uid="{F146F5BB-C3B8-4051-81D2-6D648A7F43F9}"/>
    <hyperlink ref="A32" r:id="rId26" tooltip="2000 United States presidential election in Missouri" display="https://en.wikipedia.org/wiki/2000_United_States_presidential_election_in_Missouri" xr:uid="{BE915D7C-B0BF-49C9-B01F-FB016A46BE41}"/>
    <hyperlink ref="A33" r:id="rId27" tooltip="2000 United States presidential election in Montana" display="https://en.wikipedia.org/wiki/2000_United_States_presidential_election_in_Montana" xr:uid="{31BA624D-3016-4626-BCF3-A3C0317CD888}"/>
    <hyperlink ref="A34" r:id="rId28" tooltip="2000 United States presidential election in Nebraska" display="https://en.wikipedia.org/wiki/2000_United_States_presidential_election_in_Nebraska" xr:uid="{F1555B63-70E7-4651-B48A-EF2B9474995B}"/>
    <hyperlink ref="A35" r:id="rId29" tooltip="2000 United States presidential election in Nevada" display="https://en.wikipedia.org/wiki/2000_United_States_presidential_election_in_Nevada" xr:uid="{707E6FED-10DB-41DD-B518-C1CF841F0E9E}"/>
    <hyperlink ref="A36" r:id="rId30" tooltip="2000 United States presidential election in New Hampshire" display="https://en.wikipedia.org/wiki/2000_United_States_presidential_election_in_New_Hampshire" xr:uid="{F82E42D3-1B8C-42A7-A76D-82A8F21C92CC}"/>
    <hyperlink ref="A37" r:id="rId31" tooltip="2000 United States presidential election in New Jersey" display="https://en.wikipedia.org/wiki/2000_United_States_presidential_election_in_New_Jersey" xr:uid="{B8C2840C-EFFE-47F5-A11A-E24662977EF9}"/>
    <hyperlink ref="A38" r:id="rId32" tooltip="2000 United States presidential election in New Mexico" display="https://en.wikipedia.org/wiki/2000_United_States_presidential_election_in_New_Mexico" xr:uid="{254129E2-B435-4C54-BBB5-3CC24E2D4CD2}"/>
    <hyperlink ref="A39" r:id="rId33" tooltip="2000 United States presidential election in New York" display="https://en.wikipedia.org/wiki/2000_United_States_presidential_election_in_New_York" xr:uid="{DB0C17C6-38F2-4480-9814-7D8F6C142A7D}"/>
    <hyperlink ref="A40" r:id="rId34" tooltip="2000 United States presidential election in North Carolina" display="https://en.wikipedia.org/wiki/2000_United_States_presidential_election_in_North_Carolina" xr:uid="{5D873739-43F0-42B7-BC46-A38B335F3C20}"/>
    <hyperlink ref="A41" r:id="rId35" tooltip="2000 United States presidential election in North Dakota" display="https://en.wikipedia.org/wiki/2000_United_States_presidential_election_in_North_Dakota" xr:uid="{1EE4E43B-93BE-4F23-93CE-B81820867094}"/>
    <hyperlink ref="A42" r:id="rId36" tooltip="2000 United States presidential election in Ohio" display="https://en.wikipedia.org/wiki/2000_United_States_presidential_election_in_Ohio" xr:uid="{93E62707-2687-45C0-97EA-D3A95FFAAA89}"/>
    <hyperlink ref="A43" r:id="rId37" tooltip="2000 United States presidential election in Oklahoma" display="https://en.wikipedia.org/wiki/2000_United_States_presidential_election_in_Oklahoma" xr:uid="{EFA3D7C5-123D-40E9-960F-236BC623F47C}"/>
    <hyperlink ref="A44" r:id="rId38" tooltip="2000 United States presidential election in Oregon" display="https://en.wikipedia.org/wiki/2000_United_States_presidential_election_in_Oregon" xr:uid="{2FB2B058-B754-48FF-A31F-F78BE01F6FDB}"/>
    <hyperlink ref="A45" r:id="rId39" tooltip="2000 United States presidential election in Pennsylvania" display="https://en.wikipedia.org/wiki/2000_United_States_presidential_election_in_Pennsylvania" xr:uid="{DF2B8FE0-1279-4429-8FDD-944E937D6B42}"/>
    <hyperlink ref="A46" r:id="rId40" tooltip="2000 United States presidential election in Rhode Island" display="https://en.wikipedia.org/wiki/2000_United_States_presidential_election_in_Rhode_Island" xr:uid="{0E7BD453-B13C-4C56-8536-E1E6D649F975}"/>
    <hyperlink ref="A47" r:id="rId41" tooltip="2000 United States presidential election in South Carolina" display="https://en.wikipedia.org/wiki/2000_United_States_presidential_election_in_South_Carolina" xr:uid="{1262D9F1-CFCE-4785-B2F3-4B9C9CC75AFC}"/>
    <hyperlink ref="A48" r:id="rId42" tooltip="2000 United States presidential election in South Dakota" display="https://en.wikipedia.org/wiki/2000_United_States_presidential_election_in_South_Dakota" xr:uid="{9996C1DF-37A5-43A1-BCCA-3020655BB2F1}"/>
    <hyperlink ref="A49" r:id="rId43" tooltip="2000 United States presidential election in Tennessee" display="https://en.wikipedia.org/wiki/2000_United_States_presidential_election_in_Tennessee" xr:uid="{88757C9B-3C7B-4FC8-B755-0B5D20FD8895}"/>
    <hyperlink ref="A50" r:id="rId44" tooltip="2000 United States presidential election in Texas" display="https://en.wikipedia.org/wiki/2000_United_States_presidential_election_in_Texas" xr:uid="{E4758795-C9A0-4E0C-B8CF-69694ED98C7B}"/>
    <hyperlink ref="A51" r:id="rId45" tooltip="2000 United States presidential election in Utah" display="https://en.wikipedia.org/wiki/2000_United_States_presidential_election_in_Utah" xr:uid="{9B5763A9-3D8F-4AE0-A1B5-C975A36C02EC}"/>
    <hyperlink ref="A52" r:id="rId46" tooltip="2000 United States presidential election in Vermont" display="https://en.wikipedia.org/wiki/2000_United_States_presidential_election_in_Vermont" xr:uid="{64B99426-EA85-494C-8C09-2CEEC2405F98}"/>
    <hyperlink ref="A53" r:id="rId47" tooltip="2000 United States presidential election in Virginia" display="https://en.wikipedia.org/wiki/2000_United_States_presidential_election_in_Virginia" xr:uid="{7DC5847F-512C-426C-97DB-DEBA88257B91}"/>
    <hyperlink ref="A54" r:id="rId48" tooltip="2000 United States presidential election in Washington (state)" display="https://en.wikipedia.org/wiki/2000_United_States_presidential_election_in_Washington_(state)" xr:uid="{FC701124-5F24-4B03-9599-2AB1DFE1A976}"/>
    <hyperlink ref="A55" r:id="rId49" tooltip="2000 United States presidential election in West Virginia" display="https://en.wikipedia.org/wiki/2000_United_States_presidential_election_in_West_Virginia" xr:uid="{789BC84F-930A-4F7B-B5C1-D6577B23B869}"/>
    <hyperlink ref="A56" r:id="rId50" tooltip="2000 United States presidential election in Wisconsin" display="https://en.wikipedia.org/wiki/2000_United_States_presidential_election_in_Wisconsin" xr:uid="{45A70817-3953-42F9-AC7B-EBA718FAC537}"/>
    <hyperlink ref="A57" r:id="rId51" tooltip="2000 United States presidential election in Wyoming" display="https://en.wikipedia.org/wiki/2000_United_States_presidential_election_in_Wyoming" xr:uid="{A2DD0547-5003-4BD8-AC8F-63C73EDEF713}"/>
    <hyperlink ref="A2" r:id="rId52" tooltip="Maine's 1st congressional district" display="https://en.wikipedia.org/wiki/Maine%27s_1st_congressional_district" xr:uid="{8C05652D-63B7-4A44-95C0-4F7C413428FA}"/>
    <hyperlink ref="A3" r:id="rId53" tooltip="Maine's 2nd congressional district" display="https://en.wikipedia.org/wiki/Maine%27s_2nd_congressional_district" xr:uid="{224135A5-0ED8-4A63-B5D0-1482082573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2018_by_state</vt:lpstr>
      <vt:lpstr>2016_by_state</vt:lpstr>
      <vt:lpstr>2012_by_state</vt:lpstr>
      <vt:lpstr>2008_by_state</vt:lpstr>
      <vt:lpstr>2004_by_state</vt:lpstr>
      <vt:lpstr>2000_by_state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2020-06-07T14:56:58Z</dcterms:created>
  <dcterms:modified xsi:type="dcterms:W3CDTF">2020-06-07T22:04:14Z</dcterms:modified>
</cp:coreProperties>
</file>