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MTA\MTA2025\assignments\1 bp on pmt wages nese nyc and suburban\"/>
    </mc:Choice>
  </mc:AlternateContent>
  <xr:revisionPtr revIDLastSave="0" documentId="8_{74CC39C0-CCB5-4A8F-8D67-52B7B9FC1042}" xr6:coauthVersionLast="47" xr6:coauthVersionMax="47" xr10:uidLastSave="{00000000-0000-0000-0000-000000000000}"/>
  <bookViews>
    <workbookView xWindow="768" yWindow="768" windowWidth="30960" windowHeight="12120" xr2:uid="{48DEBE28-8E26-4731-9106-264E7182FA2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0" i="1"/>
  <c r="I9" i="1"/>
  <c r="F5" i="1"/>
  <c r="F20" i="1"/>
  <c r="F19" i="1"/>
  <c r="F21" i="1"/>
  <c r="F23" i="1"/>
  <c r="F25" i="1"/>
  <c r="F7" i="1"/>
  <c r="F8" i="1"/>
  <c r="F9" i="1"/>
  <c r="F10" i="1"/>
  <c r="C8" i="1"/>
  <c r="C9" i="1"/>
  <c r="F16" i="1"/>
  <c r="C10" i="1"/>
</calcChain>
</file>

<file path=xl/sharedStrings.xml><?xml version="1.0" encoding="utf-8"?>
<sst xmlns="http://schemas.openxmlformats.org/spreadsheetml/2006/main" count="33" uniqueCount="30">
  <si>
    <t>nyc</t>
  </si>
  <si>
    <t>suburban</t>
  </si>
  <si>
    <t xml:space="preserve"> + growth</t>
  </si>
  <si>
    <t>$ millions</t>
  </si>
  <si>
    <t>Kevin</t>
  </si>
  <si>
    <t>Boyd</t>
  </si>
  <si>
    <t>New tax:</t>
  </si>
  <si>
    <t>CY 2022 receipts</t>
  </si>
  <si>
    <t>Boyd -- see my forecast table below from Nov 2024 memo</t>
  </si>
  <si>
    <t>change</t>
  </si>
  <si>
    <t>2024 (est)</t>
  </si>
  <si>
    <t>2024 receipts without tax increase</t>
  </si>
  <si>
    <t>2023 (actual)</t>
  </si>
  <si>
    <t>CY 2024 receipts (est)</t>
  </si>
  <si>
    <t>portion of actual change from 2022 to 2024 due to tax increase</t>
  </si>
  <si>
    <t>projected wage growth 2025</t>
  </si>
  <si>
    <t>projected nyc impact of the 26bp tax increase, 2025 level</t>
  </si>
  <si>
    <t>1 bp</t>
  </si>
  <si>
    <t>mta</t>
  </si>
  <si>
    <t>Quick &amp; dirty approach</t>
  </si>
  <si>
    <t>NYC impact, per bp</t>
  </si>
  <si>
    <t>2025 value of the July 2023 tax increase (estimate)</t>
  </si>
  <si>
    <t>MTA total, given assumption of NYC as % of MTA</t>
  </si>
  <si>
    <t>Suburban (MTA total - NYC)</t>
  </si>
  <si>
    <t>Wage growth, 2022 to 2024</t>
  </si>
  <si>
    <t>assume</t>
  </si>
  <si>
    <t>add 1bp to large-employer wage tax, plus comparable increase in self-employment tax</t>
  </si>
  <si>
    <t>not sure what year</t>
  </si>
  <si>
    <t>"current" value of July 2023 NYC large-firm 26 bp increase (including self-employment increase)</t>
  </si>
  <si>
    <t>num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</si>
</sst>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4" fontId="0" fillId="2" borderId="0" xfId="2" applyNumberFormat="1" applyFont="1" applyFill="1"/>
    <xf numFmtId="0" fontId="2" fillId="0" borderId="0" xfId="0" applyFont="1"/>
    <xf numFmtId="0" fontId="0" fillId="3" borderId="0" xfId="0" applyFill="1"/>
    <xf numFmtId="165" fontId="0" fillId="3" borderId="0" xfId="1" applyNumberFormat="1" applyFont="1" applyFill="1"/>
    <xf numFmtId="0" fontId="0" fillId="0" borderId="0" xfId="0" applyAlignment="1">
      <alignment wrapText="1"/>
    </xf>
    <xf numFmtId="164" fontId="2" fillId="3" borderId="0" xfId="2" applyNumberFormat="1" applyFont="1" applyFill="1"/>
    <xf numFmtId="165" fontId="2" fillId="3" borderId="0" xfId="0" applyNumberFormat="1" applyFont="1" applyFill="1"/>
    <xf numFmtId="0" fontId="2" fillId="0" borderId="1" xfId="0" applyFont="1" applyBorder="1" applyAlignment="1">
      <alignment horizontal="center"/>
    </xf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167640</xdr:colOff>
      <xdr:row>19</xdr:row>
      <xdr:rowOff>83820</xdr:rowOff>
    </xdr:from>
    <xdr:to>
      <xdr:col>24</xdr:col>
      <xdr:colOff>452364</xdr:colOff>
      <xdr:row>62</xdr:row>
      <xdr:rowOff>86647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61198B-A402-770F-F4EB-04470F8FC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520" y="4655820"/>
          <a:ext cx="8209524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106680</xdr:colOff>
      <xdr:row>45</xdr:row>
      <xdr:rowOff>21463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D5DFDC-B304-1240-23A8-E12032BF9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766560"/>
          <a:ext cx="7528560" cy="2581783"/>
        </a:xfrm>
        <a:prstGeom prst="rect">
          <a:avLst/>
        </a:prstGeom>
      </xdr:spPr>
    </xdr:pic>
    <xdr:clientData/>
  </xdr:twoCellAnchor>
  <xdr:twoCellAnchor editAs="oneCell">
    <xdr:from>
      <xdr:col>0</xdr:col>
      <xdr:colOff>548641</xdr:colOff>
      <xdr:row>46</xdr:row>
      <xdr:rowOff>53340</xdr:rowOff>
    </xdr:from>
    <xdr:to>
      <xdr:col>7</xdr:col>
      <xdr:colOff>532725</xdr:colOff>
      <xdr:row>63</xdr:row>
      <xdr:rowOff>64263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EC7A23-979A-E897-6E5F-C35CE9B9E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1" y="9563100"/>
          <a:ext cx="6796364" cy="31198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7</xdr:col>
      <xdr:colOff>302006</xdr:colOff>
      <xdr:row>85</xdr:row>
      <xdr:rowOff>66209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0DA446-512E-7828-22B0-DD754E4DB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984480"/>
          <a:ext cx="7114286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F952-7CDE-4DA3-89F8-27217EF53C69}">
  <dimension ref="A1:I26"/>
  <sheetViews>
    <sheetView tabSelected="1" workbookViewId="0">
      <selection activeCell="J8" sqref="J8"/>
    </sheetView>
  </sheetViews>
  <sheetFormatPr defaultRowHeight="14.4" x14ac:dyDescent="0.3"/>
  <cols>
    <col min="1" max="1" width="51.109375" customWidth="1"/>
    <col min="4" max="4" width="3.6640625" customWidth="1"/>
    <col min="5" max="5" width="8.6640625" customWidth="1"/>
    <col min="6" max="6" width="9.21875" bestFit="1" customWidth="1"/>
    <col min="9" max="9" width="9.21875" bestFit="1" customWidth="1"/>
  </cols>
  <sheetData>
    <row r="1" spans="1:9" x14ac:dyDescent="0.3">
      <c r="A1" s="8" t="s">
        <v>26</v>
      </c>
    </row>
    <row r="3" spans="1:9" x14ac:dyDescent="0.3">
      <c r="B3" s="14" t="s">
        <v>4</v>
      </c>
      <c r="C3" s="14"/>
      <c r="D3" s="8"/>
      <c r="E3" s="14" t="s">
        <v>5</v>
      </c>
      <c r="F3" s="14" t="s">
        <v>5</v>
      </c>
    </row>
    <row r="4" spans="1:9" x14ac:dyDescent="0.3">
      <c r="A4" s="8" t="s">
        <v>19</v>
      </c>
      <c r="B4" s="8" t="s">
        <v>25</v>
      </c>
      <c r="C4" s="8" t="s">
        <v>3</v>
      </c>
      <c r="D4" s="8"/>
      <c r="E4" s="8" t="s">
        <v>25</v>
      </c>
      <c r="F4" s="8" t="s">
        <v>3</v>
      </c>
    </row>
    <row r="5" spans="1:9" ht="28.8" x14ac:dyDescent="0.3">
      <c r="A5" s="11" t="s">
        <v>28</v>
      </c>
      <c r="B5" s="11" t="s">
        <v>27</v>
      </c>
      <c r="C5" s="3">
        <v>1050</v>
      </c>
      <c r="E5">
        <v>2024</v>
      </c>
      <c r="F5" s="4">
        <f>+F23</f>
        <v>1141.0331008588123</v>
      </c>
    </row>
    <row r="6" spans="1:9" x14ac:dyDescent="0.3">
      <c r="A6" t="s">
        <v>2</v>
      </c>
      <c r="C6" s="3"/>
    </row>
    <row r="7" spans="1:9" x14ac:dyDescent="0.3">
      <c r="A7" s="5" t="s">
        <v>21</v>
      </c>
      <c r="B7" s="5"/>
      <c r="C7" s="6">
        <v>1200</v>
      </c>
      <c r="E7" s="9"/>
      <c r="F7" s="13">
        <f>+F25</f>
        <v>1175.2640938845766</v>
      </c>
      <c r="H7" t="s">
        <v>29</v>
      </c>
    </row>
    <row r="8" spans="1:9" x14ac:dyDescent="0.3">
      <c r="A8" s="5" t="s">
        <v>20</v>
      </c>
      <c r="B8" s="5">
        <v>26</v>
      </c>
      <c r="C8" s="6">
        <f>+C7/B8</f>
        <v>46.153846153846153</v>
      </c>
      <c r="E8" s="9">
        <v>26</v>
      </c>
      <c r="F8" s="10">
        <f>+F7/E8</f>
        <v>45.202465149406791</v>
      </c>
      <c r="H8">
        <v>23</v>
      </c>
      <c r="I8" s="15">
        <f>+H8*F8</f>
        <v>1039.6566984363562</v>
      </c>
    </row>
    <row r="9" spans="1:9" x14ac:dyDescent="0.3">
      <c r="A9" s="5" t="s">
        <v>22</v>
      </c>
      <c r="B9" s="7">
        <v>0.85</v>
      </c>
      <c r="C9" s="6">
        <f>+C8/B9</f>
        <v>54.298642533936651</v>
      </c>
      <c r="E9" s="12">
        <v>0.8</v>
      </c>
      <c r="F9" s="10">
        <f>+F8/E9</f>
        <v>56.503081436758485</v>
      </c>
      <c r="H9">
        <v>23</v>
      </c>
      <c r="I9" s="15">
        <f t="shared" ref="I9:I10" si="0">+F9*H9</f>
        <v>1299.5708730454451</v>
      </c>
    </row>
    <row r="10" spans="1:9" x14ac:dyDescent="0.3">
      <c r="A10" s="5" t="s">
        <v>23</v>
      </c>
      <c r="B10" s="5"/>
      <c r="C10" s="6">
        <f>+C9-C8</f>
        <v>8.1447963800904972</v>
      </c>
      <c r="E10" s="9"/>
      <c r="F10" s="10">
        <f>+F9-F8</f>
        <v>11.300616287351694</v>
      </c>
      <c r="H10">
        <v>23</v>
      </c>
      <c r="I10" s="15">
        <f t="shared" si="0"/>
        <v>259.91417460908895</v>
      </c>
    </row>
    <row r="13" spans="1:9" x14ac:dyDescent="0.3">
      <c r="A13" s="8" t="s">
        <v>6</v>
      </c>
      <c r="F13" s="8" t="s">
        <v>8</v>
      </c>
    </row>
    <row r="14" spans="1:9" x14ac:dyDescent="0.3">
      <c r="A14" t="s">
        <v>7</v>
      </c>
      <c r="F14" s="3">
        <v>1796.9</v>
      </c>
    </row>
    <row r="15" spans="1:9" x14ac:dyDescent="0.3">
      <c r="A15" t="s">
        <v>13</v>
      </c>
      <c r="F15" s="3">
        <v>3056</v>
      </c>
    </row>
    <row r="16" spans="1:9" x14ac:dyDescent="0.3">
      <c r="A16" t="s">
        <v>9</v>
      </c>
      <c r="F16" s="4">
        <f>+F15-F14</f>
        <v>1259.0999999999999</v>
      </c>
    </row>
    <row r="18" spans="1:9" x14ac:dyDescent="0.3">
      <c r="A18" t="s">
        <v>24</v>
      </c>
      <c r="F18" s="8" t="s">
        <v>18</v>
      </c>
      <c r="G18" s="8"/>
      <c r="H18" s="8" t="s">
        <v>0</v>
      </c>
      <c r="I18" s="8" t="s">
        <v>1</v>
      </c>
    </row>
    <row r="19" spans="1:9" x14ac:dyDescent="0.3">
      <c r="A19" t="s">
        <v>12</v>
      </c>
      <c r="F19" s="2">
        <f>0.75*H19+0.25*I19</f>
        <v>3.8725000000000002E-2</v>
      </c>
      <c r="H19" s="2">
        <v>4.7E-2</v>
      </c>
      <c r="I19" s="2">
        <v>1.3899999999999999E-2</v>
      </c>
    </row>
    <row r="20" spans="1:9" x14ac:dyDescent="0.3">
      <c r="A20" t="s">
        <v>10</v>
      </c>
      <c r="F20" s="2">
        <f>0.75*H20+0.25*I20</f>
        <v>2.5974999999999998E-2</v>
      </c>
      <c r="H20" s="1">
        <v>0.03</v>
      </c>
      <c r="I20" s="2">
        <v>1.3899999999999999E-2</v>
      </c>
    </row>
    <row r="21" spans="1:9" x14ac:dyDescent="0.3">
      <c r="A21" t="s">
        <v>11</v>
      </c>
      <c r="F21" s="3">
        <f>+F14*(1+F19)*(1+F20)</f>
        <v>1914.9668991411877</v>
      </c>
    </row>
    <row r="23" spans="1:9" x14ac:dyDescent="0.3">
      <c r="A23" t="s">
        <v>14</v>
      </c>
      <c r="F23" s="4">
        <f>+F15-F21</f>
        <v>1141.0331008588123</v>
      </c>
    </row>
    <row r="24" spans="1:9" x14ac:dyDescent="0.3">
      <c r="A24" t="s">
        <v>15</v>
      </c>
      <c r="F24" s="2">
        <v>0.03</v>
      </c>
    </row>
    <row r="25" spans="1:9" x14ac:dyDescent="0.3">
      <c r="A25" t="s">
        <v>16</v>
      </c>
      <c r="F25" s="3">
        <f>+F23*(1+F24)</f>
        <v>1175.2640938845766</v>
      </c>
    </row>
    <row r="26" spans="1:9" x14ac:dyDescent="0.3">
      <c r="A26" t="s">
        <v>17</v>
      </c>
      <c r="D26">
        <v>26</v>
      </c>
    </row>
  </sheetData>
  <mergeCells count="2">
    <mergeCell ref="B3:C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2024-12-13T15:40:39Z</dcterms:created>
  <dcterms:modified xsi:type="dcterms:W3CDTF">2025-02-01T17:53:06Z</dcterms:modified>
</cp:coreProperties>
</file>