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E:\R_projects\MTA\MTA2025\pmt_model\data_for_mta\"/>
    </mc:Choice>
  </mc:AlternateContent>
  <xr:revisionPtr revIDLastSave="0" documentId="13_ncr:1_{C436FF00-1941-4360-9D9C-4C2B656BB8D2}" xr6:coauthVersionLast="47" xr6:coauthVersionMax="47" xr10:uidLastSave="{00000000-0000-0000-0000-000000000000}"/>
  <bookViews>
    <workbookView xWindow="-108" yWindow="-108" windowWidth="41496" windowHeight="16776" xr2:uid="{00000000-000D-0000-FFFF-FFFF00000000}"/>
  </bookViews>
  <sheets>
    <sheet name="flipped_collapsed" sheetId="1" r:id="rId1"/>
    <sheet name="collapsed" sheetId="2" r:id="rId2"/>
    <sheet name="details" sheetId="3" r:id="rId3"/>
    <sheet name="details_prior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7" i="4" l="1"/>
  <c r="U29" i="4"/>
  <c r="U19" i="4"/>
  <c r="U7" i="4"/>
  <c r="U2" i="4"/>
  <c r="T2" i="4"/>
  <c r="S2" i="4"/>
  <c r="T37" i="4"/>
  <c r="S37" i="4"/>
  <c r="T29" i="4"/>
  <c r="S29" i="4"/>
  <c r="T19" i="4"/>
  <c r="S19" i="4"/>
  <c r="T7" i="4"/>
  <c r="S7" i="4"/>
  <c r="U1" i="4"/>
  <c r="O1" i="4"/>
  <c r="M1" i="4"/>
  <c r="O2" i="4"/>
  <c r="M2" i="4"/>
  <c r="G2" i="4"/>
  <c r="E2" i="4"/>
  <c r="Q16" i="4"/>
  <c r="Q15" i="4"/>
  <c r="Q14" i="4"/>
  <c r="Q13" i="4"/>
  <c r="Q12" i="4"/>
  <c r="Q11" i="4"/>
  <c r="Q10" i="4"/>
  <c r="Q9" i="4"/>
  <c r="Q8" i="4"/>
  <c r="Q7" i="4"/>
  <c r="Q6" i="4"/>
  <c r="Q5" i="4"/>
  <c r="Q45" i="4"/>
  <c r="Q44" i="4"/>
  <c r="Q43" i="4"/>
  <c r="Q42" i="4"/>
  <c r="Q41" i="4"/>
  <c r="Q40" i="4"/>
  <c r="Q39" i="4"/>
  <c r="Q38" i="4"/>
  <c r="Q37" i="4"/>
  <c r="Q36" i="4"/>
  <c r="Q35" i="4"/>
  <c r="Q34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</calcChain>
</file>

<file path=xl/sharedStrings.xml><?xml version="1.0" encoding="utf-8"?>
<sst xmlns="http://schemas.openxmlformats.org/spreadsheetml/2006/main" count="518" uniqueCount="36">
  <si>
    <t>paygroup</t>
  </si>
  <si>
    <t>paylabel</t>
  </si>
  <si>
    <t>name</t>
  </si>
  <si>
    <t>private_NYC</t>
  </si>
  <si>
    <t>private_suburbs</t>
  </si>
  <si>
    <t>private_mta</t>
  </si>
  <si>
    <t>public_NYC</t>
  </si>
  <si>
    <t>public_suburbs</t>
  </si>
  <si>
    <t>public_mta</t>
  </si>
  <si>
    <t>NYC</t>
  </si>
  <si>
    <t>suburbs</t>
  </si>
  <si>
    <t>mta</t>
  </si>
  <si>
    <t>&gt;= 1,250,000 - &lt; 1,500,000</t>
  </si>
  <si>
    <t>tax1bp</t>
  </si>
  <si>
    <t>&gt;= 1,500,000 - &lt; 1,750,000</t>
  </si>
  <si>
    <t>&gt;= 1,750,000 - &lt; 2,000,000</t>
  </si>
  <si>
    <t>&gt;= 2,000,000 - &lt; 5,000,000</t>
  </si>
  <si>
    <t>&gt;= 5,000,000 - &lt; 10,000,000</t>
  </si>
  <si>
    <t>&gt;= 10,000,000 - &lt; Inf</t>
  </si>
  <si>
    <t>taxnow</t>
  </si>
  <si>
    <t>bpnow</t>
  </si>
  <si>
    <t>owner</t>
  </si>
  <si>
    <t>area</t>
  </si>
  <si>
    <t>private</t>
  </si>
  <si>
    <t>public</t>
  </si>
  <si>
    <t>&gt;= 2,000,000 - &lt; 3,000,000</t>
  </si>
  <si>
    <t>&gt;= 3,000,000 - &lt; 4,000,000</t>
  </si>
  <si>
    <t>&gt;= 4,000,000 - &lt; 5,000,000</t>
  </si>
  <si>
    <t>&gt;= 5,000,000 - &lt; 6,000,000</t>
  </si>
  <si>
    <t>&gt;= 6,000,000 - &lt; 7,000,000</t>
  </si>
  <si>
    <t>&gt;= 7,000,000 - &lt; 8,000,000</t>
  </si>
  <si>
    <t>&gt;= 8,000,000 - &lt; 9,000,000</t>
  </si>
  <si>
    <t>&gt;= 9,000,000 - &lt; 10,000,000</t>
  </si>
  <si>
    <t>prior</t>
  </si>
  <si>
    <t>new</t>
  </si>
  <si>
    <t>pch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</si>
</sst>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4" fontId="0" fillId="0" borderId="0" xfId="0" applyNumberFormat="1"/>
    <xf numFmtId="0" fontId="2" fillId="0" borderId="0" xfId="0" applyFont="1"/>
    <xf numFmtId="164" fontId="0" fillId="0" borderId="0" xfId="1" applyNumberFormat="1" applyFont="1"/>
    <xf numFmtId="164" fontId="0" fillId="2" borderId="0" xfId="1" applyNumberFormat="1" applyFont="1" applyFill="1"/>
    <xf numFmtId="0" fontId="0" fillId="3" borderId="0" xfId="0" applyFill="1"/>
    <xf numFmtId="4" fontId="0" fillId="3" borderId="0" xfId="0" applyNumberFormat="1" applyFill="1"/>
    <xf numFmtId="164" fontId="0" fillId="3" borderId="0" xfId="1" applyNumberFormat="1" applyFont="1" applyFill="1"/>
    <xf numFmtId="4" fontId="0" fillId="4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27</xdr:row>
      <xdr:rowOff>0</xdr:rowOff>
    </xdr:from>
    <xdr:to>
      <xdr:col>16</xdr:col>
      <xdr:colOff>494933</xdr:colOff>
      <xdr:row>31</xdr:row>
      <xdr:rowOff>11337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2315D5-0162-795D-0E47-337FC9A5EE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71020" y="4937760"/>
          <a:ext cx="2933333" cy="7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tabSelected="1" workbookViewId="0">
      <selection activeCell="M28" sqref="M28"/>
    </sheetView>
  </sheetViews>
  <sheetFormatPr defaultRowHeight="14.4" x14ac:dyDescent="0.3"/>
  <cols>
    <col min="1" max="1" width="8.44140625"/>
    <col min="2" max="2" width="25.6640625" bestFit="1" customWidth="1"/>
    <col min="3" max="3" width="8.44140625"/>
    <col min="4" max="12" width="14.66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s="1">
        <v>2</v>
      </c>
      <c r="B2" t="s">
        <v>12</v>
      </c>
      <c r="C2" t="s">
        <v>13</v>
      </c>
      <c r="D2" s="1">
        <v>0.36940872252233398</v>
      </c>
      <c r="E2" s="1">
        <v>0.40717413445495498</v>
      </c>
      <c r="F2" s="1">
        <v>0.77658285697728902</v>
      </c>
      <c r="G2" s="1">
        <v>0</v>
      </c>
      <c r="H2" s="1">
        <v>0</v>
      </c>
      <c r="I2" s="1">
        <v>0</v>
      </c>
      <c r="J2" s="1">
        <v>0.36940872252233398</v>
      </c>
      <c r="K2" s="1">
        <v>0.40717413445495498</v>
      </c>
      <c r="L2" s="1">
        <v>0.77658285697728902</v>
      </c>
    </row>
    <row r="3" spans="1:12" x14ac:dyDescent="0.3">
      <c r="A3" s="1">
        <v>3</v>
      </c>
      <c r="B3" t="s">
        <v>14</v>
      </c>
      <c r="C3" t="s">
        <v>13</v>
      </c>
      <c r="D3" s="1">
        <v>0.22695469067361501</v>
      </c>
      <c r="E3" s="1">
        <v>0.169847436260363</v>
      </c>
      <c r="F3" s="1">
        <v>0.39680212693397798</v>
      </c>
      <c r="G3" s="1">
        <v>1.53306244049008E-4</v>
      </c>
      <c r="H3" s="1">
        <v>0</v>
      </c>
      <c r="I3" s="1">
        <v>1.53306244049008E-4</v>
      </c>
      <c r="J3" s="1">
        <v>0.22710799691766401</v>
      </c>
      <c r="K3" s="1">
        <v>0.169847436260363</v>
      </c>
      <c r="L3" s="1">
        <v>0.39695543317802701</v>
      </c>
    </row>
    <row r="4" spans="1:12" x14ac:dyDescent="0.3">
      <c r="A4" s="1">
        <v>4</v>
      </c>
      <c r="B4" t="s">
        <v>15</v>
      </c>
      <c r="C4" t="s">
        <v>13</v>
      </c>
      <c r="D4" s="1">
        <v>0.59541568539381096</v>
      </c>
      <c r="E4" s="1">
        <v>0.13011192987451001</v>
      </c>
      <c r="F4" s="1">
        <v>0.72552761526832099</v>
      </c>
      <c r="G4" s="1">
        <v>0</v>
      </c>
      <c r="H4" s="1">
        <v>1.17326650765079E-2</v>
      </c>
      <c r="I4" s="1">
        <v>1.17326650765079E-2</v>
      </c>
      <c r="J4" s="1">
        <v>0.59541568539381096</v>
      </c>
      <c r="K4" s="1">
        <v>0.141844594951018</v>
      </c>
      <c r="L4" s="1">
        <v>0.73726028034482904</v>
      </c>
    </row>
    <row r="5" spans="1:12" x14ac:dyDescent="0.3">
      <c r="A5" s="1">
        <v>5</v>
      </c>
      <c r="B5" t="s">
        <v>16</v>
      </c>
      <c r="C5" t="s">
        <v>13</v>
      </c>
      <c r="D5" s="1">
        <v>3.5806036843676501</v>
      </c>
      <c r="E5" s="1">
        <v>1.7115652610622001</v>
      </c>
      <c r="F5" s="1">
        <v>5.2921689454298502</v>
      </c>
      <c r="G5" s="1">
        <v>5.0572671459604999E-2</v>
      </c>
      <c r="H5" s="1">
        <v>0.233422136627496</v>
      </c>
      <c r="I5" s="1">
        <v>0.28399480808710098</v>
      </c>
      <c r="J5" s="1">
        <v>3.6311763558272601</v>
      </c>
      <c r="K5" s="1">
        <v>1.9449873976897001</v>
      </c>
      <c r="L5" s="1">
        <v>5.5761637535169504</v>
      </c>
    </row>
    <row r="6" spans="1:12" x14ac:dyDescent="0.3">
      <c r="A6" s="1">
        <v>6</v>
      </c>
      <c r="B6" t="s">
        <v>17</v>
      </c>
      <c r="C6" t="s">
        <v>13</v>
      </c>
      <c r="D6" s="1">
        <v>2.0870367129749399</v>
      </c>
      <c r="E6" s="1">
        <v>1.25743670137116</v>
      </c>
      <c r="F6" s="1">
        <v>3.3444734143460999</v>
      </c>
      <c r="G6" s="1">
        <v>1.38300132586108</v>
      </c>
      <c r="H6" s="1">
        <v>0.40403845497737501</v>
      </c>
      <c r="I6" s="1">
        <v>1.7870397808384499</v>
      </c>
      <c r="J6" s="1">
        <v>3.4700380388360199</v>
      </c>
      <c r="K6" s="1">
        <v>1.6614751563485399</v>
      </c>
      <c r="L6" s="1">
        <v>5.1315131951845601</v>
      </c>
    </row>
    <row r="7" spans="1:12" x14ac:dyDescent="0.3">
      <c r="A7" s="1">
        <v>7</v>
      </c>
      <c r="B7" t="s">
        <v>18</v>
      </c>
      <c r="C7" t="s">
        <v>13</v>
      </c>
      <c r="D7" s="1">
        <v>34.401558336029503</v>
      </c>
      <c r="E7" s="1">
        <v>6.3599212235730596</v>
      </c>
      <c r="F7" s="1">
        <v>40.761479559602598</v>
      </c>
      <c r="G7" s="1">
        <v>2.12318758049578</v>
      </c>
      <c r="H7" s="1">
        <v>0.69305253840318803</v>
      </c>
      <c r="I7" s="1">
        <v>2.8162401188989699</v>
      </c>
      <c r="J7" s="1">
        <v>36.524745916525298</v>
      </c>
      <c r="K7" s="1">
        <v>7.0529737619762498</v>
      </c>
      <c r="L7" s="1">
        <v>43.577719678501602</v>
      </c>
    </row>
    <row r="8" spans="1:12" x14ac:dyDescent="0.3">
      <c r="A8" s="1">
        <v>2</v>
      </c>
      <c r="B8" t="s">
        <v>12</v>
      </c>
      <c r="C8" t="s">
        <v>19</v>
      </c>
      <c r="D8" s="1">
        <v>4.0634959477456798</v>
      </c>
      <c r="E8" s="1">
        <v>4.4789154790045096</v>
      </c>
      <c r="F8" s="1">
        <v>8.5424114267501796</v>
      </c>
      <c r="G8" s="1">
        <v>0</v>
      </c>
      <c r="H8" s="1">
        <v>0</v>
      </c>
      <c r="I8" s="1">
        <v>0</v>
      </c>
      <c r="J8" s="1">
        <v>4.0634959477456798</v>
      </c>
      <c r="K8" s="1">
        <v>4.4789154790045096</v>
      </c>
      <c r="L8" s="1">
        <v>8.5424114267501796</v>
      </c>
    </row>
    <row r="9" spans="1:12" x14ac:dyDescent="0.3">
      <c r="A9" s="1">
        <v>3</v>
      </c>
      <c r="B9" t="s">
        <v>14</v>
      </c>
      <c r="C9" t="s">
        <v>19</v>
      </c>
      <c r="D9" s="1">
        <v>5.2199578854931499</v>
      </c>
      <c r="E9" s="1">
        <v>3.9064910339883401</v>
      </c>
      <c r="F9" s="1">
        <v>9.12644891948149</v>
      </c>
      <c r="G9" s="1">
        <v>3.5260436131271801E-3</v>
      </c>
      <c r="H9" s="1">
        <v>0</v>
      </c>
      <c r="I9" s="1">
        <v>3.5260436131271801E-3</v>
      </c>
      <c r="J9" s="1">
        <v>5.2234839291062798</v>
      </c>
      <c r="K9" s="1">
        <v>3.9064910339883401</v>
      </c>
      <c r="L9" s="1">
        <v>9.1299749630946199</v>
      </c>
    </row>
    <row r="10" spans="1:12" x14ac:dyDescent="0.3">
      <c r="A10" s="1">
        <v>4</v>
      </c>
      <c r="B10" t="s">
        <v>15</v>
      </c>
      <c r="C10" t="s">
        <v>19</v>
      </c>
      <c r="D10" s="1">
        <v>35.724941123628703</v>
      </c>
      <c r="E10" s="1">
        <v>4.4238056157333299</v>
      </c>
      <c r="F10" s="1">
        <v>40.148746739361997</v>
      </c>
      <c r="G10" s="1">
        <v>0</v>
      </c>
      <c r="H10" s="1">
        <v>0.39891061260126798</v>
      </c>
      <c r="I10" s="1">
        <v>0.39891061260126798</v>
      </c>
      <c r="J10" s="1">
        <v>35.724941123628703</v>
      </c>
      <c r="K10" s="1">
        <v>4.8227162283345999</v>
      </c>
      <c r="L10" s="1">
        <v>40.547657351963302</v>
      </c>
    </row>
    <row r="11" spans="1:12" x14ac:dyDescent="0.3">
      <c r="A11" s="1">
        <v>5</v>
      </c>
      <c r="B11" t="s">
        <v>16</v>
      </c>
      <c r="C11" t="s">
        <v>19</v>
      </c>
      <c r="D11" s="1">
        <v>214.836221062059</v>
      </c>
      <c r="E11" s="1">
        <v>58.193218876114798</v>
      </c>
      <c r="F11" s="1">
        <v>273.02943993817399</v>
      </c>
      <c r="G11" s="1">
        <v>3.0343602875763001</v>
      </c>
      <c r="H11" s="1">
        <v>7.9363526453348596</v>
      </c>
      <c r="I11" s="1">
        <v>10.9707129329112</v>
      </c>
      <c r="J11" s="1">
        <v>217.87058134963499</v>
      </c>
      <c r="K11" s="1">
        <v>66.129571521449705</v>
      </c>
      <c r="L11" s="1">
        <v>284.00015287108499</v>
      </c>
    </row>
    <row r="12" spans="1:12" x14ac:dyDescent="0.3">
      <c r="A12" s="1">
        <v>6</v>
      </c>
      <c r="B12" t="s">
        <v>17</v>
      </c>
      <c r="C12" t="s">
        <v>19</v>
      </c>
      <c r="D12" s="1">
        <v>125.22220277849701</v>
      </c>
      <c r="E12" s="1">
        <v>42.752847846619503</v>
      </c>
      <c r="F12" s="1">
        <v>167.97505062511601</v>
      </c>
      <c r="G12" s="1">
        <v>82.980079551664701</v>
      </c>
      <c r="H12" s="1">
        <v>13.7373074692307</v>
      </c>
      <c r="I12" s="1">
        <v>96.717387020895401</v>
      </c>
      <c r="J12" s="1">
        <v>208.20228233016101</v>
      </c>
      <c r="K12" s="1">
        <v>56.490155315850203</v>
      </c>
      <c r="L12" s="1">
        <v>264.692437646011</v>
      </c>
    </row>
    <row r="13" spans="1:12" x14ac:dyDescent="0.3">
      <c r="A13" s="1">
        <v>7</v>
      </c>
      <c r="B13" t="s">
        <v>18</v>
      </c>
      <c r="C13" t="s">
        <v>19</v>
      </c>
      <c r="D13" s="1">
        <v>2064.09350016177</v>
      </c>
      <c r="E13" s="1">
        <v>216.23732160148401</v>
      </c>
      <c r="F13" s="1">
        <v>2280.3308217632598</v>
      </c>
      <c r="G13" s="1">
        <v>127.391254829747</v>
      </c>
      <c r="H13" s="1">
        <v>23.563786305708401</v>
      </c>
      <c r="I13" s="1">
        <v>150.95504113545499</v>
      </c>
      <c r="J13" s="1">
        <v>2191.4847549915198</v>
      </c>
      <c r="K13" s="1">
        <v>239.80110790719201</v>
      </c>
      <c r="L13" s="1">
        <v>2431.2858628987101</v>
      </c>
    </row>
    <row r="14" spans="1:12" x14ac:dyDescent="0.3">
      <c r="A14" s="1">
        <v>2</v>
      </c>
      <c r="B14" t="s">
        <v>12</v>
      </c>
      <c r="C14" t="s">
        <v>20</v>
      </c>
      <c r="D14" s="1">
        <v>11</v>
      </c>
      <c r="E14" s="1">
        <v>11</v>
      </c>
      <c r="F14" s="1" t="e">
        <v>#N/A</v>
      </c>
      <c r="G14" s="1">
        <v>0</v>
      </c>
      <c r="H14" s="1">
        <v>0</v>
      </c>
      <c r="I14" s="1" t="e">
        <v>#N/A</v>
      </c>
      <c r="J14" s="1" t="e">
        <v>#N/A</v>
      </c>
      <c r="K14" s="1" t="e">
        <v>#N/A</v>
      </c>
      <c r="L14" s="1" t="e">
        <v>#N/A</v>
      </c>
    </row>
    <row r="15" spans="1:12" x14ac:dyDescent="0.3">
      <c r="A15" s="1">
        <v>3</v>
      </c>
      <c r="B15" t="s">
        <v>14</v>
      </c>
      <c r="C15" t="s">
        <v>20</v>
      </c>
      <c r="D15" s="1">
        <v>23</v>
      </c>
      <c r="E15" s="1">
        <v>23</v>
      </c>
      <c r="F15" s="1" t="e">
        <v>#N/A</v>
      </c>
      <c r="G15" s="1">
        <v>23</v>
      </c>
      <c r="H15" s="1">
        <v>0</v>
      </c>
      <c r="I15" s="1" t="e">
        <v>#N/A</v>
      </c>
      <c r="J15" s="1" t="e">
        <v>#N/A</v>
      </c>
      <c r="K15" s="1" t="e">
        <v>#N/A</v>
      </c>
      <c r="L15" s="1" t="e">
        <v>#N/A</v>
      </c>
    </row>
    <row r="16" spans="1:12" x14ac:dyDescent="0.3">
      <c r="A16" s="1">
        <v>4</v>
      </c>
      <c r="B16" t="s">
        <v>15</v>
      </c>
      <c r="C16" t="s">
        <v>20</v>
      </c>
      <c r="D16" s="1">
        <v>60</v>
      </c>
      <c r="E16" s="1">
        <v>34</v>
      </c>
      <c r="F16" s="1" t="e">
        <v>#N/A</v>
      </c>
      <c r="G16" s="1">
        <v>0</v>
      </c>
      <c r="H16" s="1">
        <v>34</v>
      </c>
      <c r="I16" s="1" t="e">
        <v>#N/A</v>
      </c>
      <c r="J16" s="1" t="e">
        <v>#N/A</v>
      </c>
      <c r="K16" s="1" t="e">
        <v>#N/A</v>
      </c>
      <c r="L16" s="1" t="e">
        <v>#N/A</v>
      </c>
    </row>
    <row r="17" spans="1:12" x14ac:dyDescent="0.3">
      <c r="A17" s="1">
        <v>5</v>
      </c>
      <c r="B17" t="s">
        <v>16</v>
      </c>
      <c r="C17" t="s">
        <v>20</v>
      </c>
      <c r="D17" s="1">
        <v>60</v>
      </c>
      <c r="E17" s="1">
        <v>34</v>
      </c>
      <c r="F17" s="1" t="e">
        <v>#N/A</v>
      </c>
      <c r="G17" s="1">
        <v>60</v>
      </c>
      <c r="H17" s="1">
        <v>34</v>
      </c>
      <c r="I17" s="1" t="e">
        <v>#N/A</v>
      </c>
      <c r="J17" s="1" t="e">
        <v>#N/A</v>
      </c>
      <c r="K17" s="1" t="e">
        <v>#N/A</v>
      </c>
      <c r="L17" s="1" t="e">
        <v>#N/A</v>
      </c>
    </row>
    <row r="18" spans="1:12" x14ac:dyDescent="0.3">
      <c r="A18" s="1">
        <v>6</v>
      </c>
      <c r="B18" t="s">
        <v>17</v>
      </c>
      <c r="C18" t="s">
        <v>20</v>
      </c>
      <c r="D18" s="1">
        <v>60</v>
      </c>
      <c r="E18" s="1">
        <v>34</v>
      </c>
      <c r="F18" s="1" t="e">
        <v>#N/A</v>
      </c>
      <c r="G18" s="1">
        <v>60</v>
      </c>
      <c r="H18" s="1">
        <v>34</v>
      </c>
      <c r="I18" s="1" t="e">
        <v>#N/A</v>
      </c>
      <c r="J18" s="1" t="e">
        <v>#N/A</v>
      </c>
      <c r="K18" s="1" t="e">
        <v>#N/A</v>
      </c>
      <c r="L18" s="1" t="e">
        <v>#N/A</v>
      </c>
    </row>
    <row r="19" spans="1:12" x14ac:dyDescent="0.3">
      <c r="A19" s="1">
        <v>7</v>
      </c>
      <c r="B19" t="s">
        <v>18</v>
      </c>
      <c r="C19" t="s">
        <v>20</v>
      </c>
      <c r="D19" s="1">
        <v>60</v>
      </c>
      <c r="E19" s="1">
        <v>34</v>
      </c>
      <c r="F19" s="1" t="e">
        <v>#N/A</v>
      </c>
      <c r="G19" s="1">
        <v>60</v>
      </c>
      <c r="H19" s="1">
        <v>34</v>
      </c>
      <c r="I19" s="1" t="e">
        <v>#N/A</v>
      </c>
      <c r="J19" s="1" t="e">
        <v>#N/A</v>
      </c>
      <c r="K19" s="1" t="e">
        <v>#N/A</v>
      </c>
      <c r="L19" s="1" t="e">
        <v>#N/A</v>
      </c>
    </row>
  </sheetData>
  <printOptions gridLines="1"/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"/>
  <sheetViews>
    <sheetView workbookViewId="0"/>
  </sheetViews>
  <sheetFormatPr defaultRowHeight="14.4" x14ac:dyDescent="0.3"/>
  <cols>
    <col min="1" max="3" width="8.44140625"/>
    <col min="4" max="4" width="25.6640625" bestFit="1" customWidth="1"/>
    <col min="5" max="7" width="14.6640625" bestFit="1" customWidth="1"/>
  </cols>
  <sheetData>
    <row r="1" spans="1:7" x14ac:dyDescent="0.3">
      <c r="A1" t="s">
        <v>21</v>
      </c>
      <c r="B1" t="s">
        <v>22</v>
      </c>
      <c r="C1" t="s">
        <v>0</v>
      </c>
      <c r="D1" t="s">
        <v>1</v>
      </c>
      <c r="E1" t="s">
        <v>19</v>
      </c>
      <c r="F1" t="s">
        <v>20</v>
      </c>
      <c r="G1" t="s">
        <v>13</v>
      </c>
    </row>
    <row r="2" spans="1:7" x14ac:dyDescent="0.3">
      <c r="A2" t="s">
        <v>23</v>
      </c>
      <c r="B2" t="s">
        <v>9</v>
      </c>
      <c r="C2" s="1">
        <v>2</v>
      </c>
      <c r="D2" t="s">
        <v>12</v>
      </c>
      <c r="E2" s="1">
        <v>4.0634959477456798</v>
      </c>
      <c r="F2" s="1">
        <v>11</v>
      </c>
      <c r="G2" s="1">
        <v>0.36940872252233398</v>
      </c>
    </row>
    <row r="3" spans="1:7" x14ac:dyDescent="0.3">
      <c r="A3" t="s">
        <v>23</v>
      </c>
      <c r="B3" t="s">
        <v>9</v>
      </c>
      <c r="C3" s="1">
        <v>3</v>
      </c>
      <c r="D3" t="s">
        <v>14</v>
      </c>
      <c r="E3" s="1">
        <v>5.2199578854931499</v>
      </c>
      <c r="F3" s="1">
        <v>23</v>
      </c>
      <c r="G3" s="1">
        <v>0.22695469067361501</v>
      </c>
    </row>
    <row r="4" spans="1:7" x14ac:dyDescent="0.3">
      <c r="A4" t="s">
        <v>23</v>
      </c>
      <c r="B4" t="s">
        <v>9</v>
      </c>
      <c r="C4" s="1">
        <v>4</v>
      </c>
      <c r="D4" t="s">
        <v>15</v>
      </c>
      <c r="E4" s="1">
        <v>35.724941123628703</v>
      </c>
      <c r="F4" s="1">
        <v>60</v>
      </c>
      <c r="G4" s="1">
        <v>0.59541568539381096</v>
      </c>
    </row>
    <row r="5" spans="1:7" x14ac:dyDescent="0.3">
      <c r="A5" t="s">
        <v>23</v>
      </c>
      <c r="B5" t="s">
        <v>9</v>
      </c>
      <c r="C5" s="1">
        <v>5</v>
      </c>
      <c r="D5" t="s">
        <v>16</v>
      </c>
      <c r="E5" s="1">
        <v>214.836221062059</v>
      </c>
      <c r="F5" s="1">
        <v>60</v>
      </c>
      <c r="G5" s="1">
        <v>3.5806036843676501</v>
      </c>
    </row>
    <row r="6" spans="1:7" x14ac:dyDescent="0.3">
      <c r="A6" t="s">
        <v>23</v>
      </c>
      <c r="B6" t="s">
        <v>9</v>
      </c>
      <c r="C6" s="1">
        <v>6</v>
      </c>
      <c r="D6" t="s">
        <v>17</v>
      </c>
      <c r="E6" s="1">
        <v>125.22220277849701</v>
      </c>
      <c r="F6" s="1">
        <v>60</v>
      </c>
      <c r="G6" s="1">
        <v>2.0870367129749399</v>
      </c>
    </row>
    <row r="7" spans="1:7" x14ac:dyDescent="0.3">
      <c r="A7" t="s">
        <v>23</v>
      </c>
      <c r="B7" t="s">
        <v>9</v>
      </c>
      <c r="C7" s="1">
        <v>7</v>
      </c>
      <c r="D7" t="s">
        <v>18</v>
      </c>
      <c r="E7" s="1">
        <v>2064.09350016177</v>
      </c>
      <c r="F7" s="1">
        <v>60</v>
      </c>
      <c r="G7" s="1">
        <v>34.401558336029503</v>
      </c>
    </row>
    <row r="8" spans="1:7" x14ac:dyDescent="0.3">
      <c r="A8" t="s">
        <v>23</v>
      </c>
      <c r="B8" t="s">
        <v>10</v>
      </c>
      <c r="C8" s="1">
        <v>2</v>
      </c>
      <c r="D8" t="s">
        <v>12</v>
      </c>
      <c r="E8" s="1">
        <v>4.4789154790045096</v>
      </c>
      <c r="F8" s="1">
        <v>11</v>
      </c>
      <c r="G8" s="1">
        <v>0.40717413445495498</v>
      </c>
    </row>
    <row r="9" spans="1:7" x14ac:dyDescent="0.3">
      <c r="A9" t="s">
        <v>23</v>
      </c>
      <c r="B9" t="s">
        <v>10</v>
      </c>
      <c r="C9" s="1">
        <v>3</v>
      </c>
      <c r="D9" t="s">
        <v>14</v>
      </c>
      <c r="E9" s="1">
        <v>3.9064910339883401</v>
      </c>
      <c r="F9" s="1">
        <v>23</v>
      </c>
      <c r="G9" s="1">
        <v>0.169847436260363</v>
      </c>
    </row>
    <row r="10" spans="1:7" x14ac:dyDescent="0.3">
      <c r="A10" t="s">
        <v>23</v>
      </c>
      <c r="B10" t="s">
        <v>10</v>
      </c>
      <c r="C10" s="1">
        <v>4</v>
      </c>
      <c r="D10" t="s">
        <v>15</v>
      </c>
      <c r="E10" s="1">
        <v>4.4238056157333299</v>
      </c>
      <c r="F10" s="1">
        <v>34</v>
      </c>
      <c r="G10" s="1">
        <v>0.13011192987451001</v>
      </c>
    </row>
    <row r="11" spans="1:7" x14ac:dyDescent="0.3">
      <c r="A11" t="s">
        <v>23</v>
      </c>
      <c r="B11" t="s">
        <v>10</v>
      </c>
      <c r="C11" s="1">
        <v>5</v>
      </c>
      <c r="D11" t="s">
        <v>16</v>
      </c>
      <c r="E11" s="1">
        <v>58.193218876114798</v>
      </c>
      <c r="F11" s="1">
        <v>34</v>
      </c>
      <c r="G11" s="1">
        <v>1.7115652610622001</v>
      </c>
    </row>
    <row r="12" spans="1:7" x14ac:dyDescent="0.3">
      <c r="A12" t="s">
        <v>23</v>
      </c>
      <c r="B12" t="s">
        <v>10</v>
      </c>
      <c r="C12" s="1">
        <v>6</v>
      </c>
      <c r="D12" t="s">
        <v>17</v>
      </c>
      <c r="E12" s="1">
        <v>42.752847846619503</v>
      </c>
      <c r="F12" s="1">
        <v>34</v>
      </c>
      <c r="G12" s="1">
        <v>1.25743670137116</v>
      </c>
    </row>
    <row r="13" spans="1:7" x14ac:dyDescent="0.3">
      <c r="A13" t="s">
        <v>23</v>
      </c>
      <c r="B13" t="s">
        <v>10</v>
      </c>
      <c r="C13" s="1">
        <v>7</v>
      </c>
      <c r="D13" t="s">
        <v>18</v>
      </c>
      <c r="E13" s="1">
        <v>216.23732160148401</v>
      </c>
      <c r="F13" s="1">
        <v>34</v>
      </c>
      <c r="G13" s="1">
        <v>6.3599212235730596</v>
      </c>
    </row>
    <row r="14" spans="1:7" x14ac:dyDescent="0.3">
      <c r="A14" t="s">
        <v>24</v>
      </c>
      <c r="B14" t="s">
        <v>9</v>
      </c>
      <c r="C14" s="1">
        <v>3</v>
      </c>
      <c r="D14" t="s">
        <v>14</v>
      </c>
      <c r="E14" s="1">
        <v>3.5260436131271801E-3</v>
      </c>
      <c r="F14" s="1">
        <v>23</v>
      </c>
      <c r="G14" s="1">
        <v>1.53306244049008E-4</v>
      </c>
    </row>
    <row r="15" spans="1:7" x14ac:dyDescent="0.3">
      <c r="A15" t="s">
        <v>24</v>
      </c>
      <c r="B15" t="s">
        <v>9</v>
      </c>
      <c r="C15" s="1">
        <v>5</v>
      </c>
      <c r="D15" t="s">
        <v>16</v>
      </c>
      <c r="E15" s="1">
        <v>3.0343602875763001</v>
      </c>
      <c r="F15" s="1">
        <v>60</v>
      </c>
      <c r="G15" s="1">
        <v>5.0572671459604999E-2</v>
      </c>
    </row>
    <row r="16" spans="1:7" x14ac:dyDescent="0.3">
      <c r="A16" t="s">
        <v>24</v>
      </c>
      <c r="B16" t="s">
        <v>9</v>
      </c>
      <c r="C16" s="1">
        <v>6</v>
      </c>
      <c r="D16" t="s">
        <v>17</v>
      </c>
      <c r="E16" s="1">
        <v>82.980079551664701</v>
      </c>
      <c r="F16" s="1">
        <v>60</v>
      </c>
      <c r="G16" s="1">
        <v>1.38300132586108</v>
      </c>
    </row>
    <row r="17" spans="1:7" x14ac:dyDescent="0.3">
      <c r="A17" t="s">
        <v>24</v>
      </c>
      <c r="B17" t="s">
        <v>9</v>
      </c>
      <c r="C17" s="1">
        <v>7</v>
      </c>
      <c r="D17" t="s">
        <v>18</v>
      </c>
      <c r="E17" s="1">
        <v>127.391254829747</v>
      </c>
      <c r="F17" s="1">
        <v>60</v>
      </c>
      <c r="G17" s="1">
        <v>2.12318758049578</v>
      </c>
    </row>
    <row r="18" spans="1:7" x14ac:dyDescent="0.3">
      <c r="A18" t="s">
        <v>24</v>
      </c>
      <c r="B18" t="s">
        <v>10</v>
      </c>
      <c r="C18" s="1">
        <v>4</v>
      </c>
      <c r="D18" t="s">
        <v>15</v>
      </c>
      <c r="E18" s="1">
        <v>0.39891061260126798</v>
      </c>
      <c r="F18" s="1">
        <v>34</v>
      </c>
      <c r="G18" s="1">
        <v>1.17326650765079E-2</v>
      </c>
    </row>
    <row r="19" spans="1:7" x14ac:dyDescent="0.3">
      <c r="A19" t="s">
        <v>24</v>
      </c>
      <c r="B19" t="s">
        <v>10</v>
      </c>
      <c r="C19" s="1">
        <v>5</v>
      </c>
      <c r="D19" t="s">
        <v>16</v>
      </c>
      <c r="E19" s="1">
        <v>7.9363526453348596</v>
      </c>
      <c r="F19" s="1">
        <v>34</v>
      </c>
      <c r="G19" s="1">
        <v>0.233422136627496</v>
      </c>
    </row>
    <row r="20" spans="1:7" x14ac:dyDescent="0.3">
      <c r="A20" t="s">
        <v>24</v>
      </c>
      <c r="B20" t="s">
        <v>10</v>
      </c>
      <c r="C20" s="1">
        <v>6</v>
      </c>
      <c r="D20" t="s">
        <v>17</v>
      </c>
      <c r="E20" s="1">
        <v>13.7373074692307</v>
      </c>
      <c r="F20" s="1">
        <v>34</v>
      </c>
      <c r="G20" s="1">
        <v>0.40403845497737501</v>
      </c>
    </row>
    <row r="21" spans="1:7" x14ac:dyDescent="0.3">
      <c r="A21" t="s">
        <v>24</v>
      </c>
      <c r="B21" t="s">
        <v>10</v>
      </c>
      <c r="C21" s="1">
        <v>7</v>
      </c>
      <c r="D21" t="s">
        <v>18</v>
      </c>
      <c r="E21" s="1">
        <v>23.563786305708401</v>
      </c>
      <c r="F21" s="1">
        <v>34</v>
      </c>
      <c r="G21" s="1">
        <v>0.69305253840318803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2"/>
  <sheetViews>
    <sheetView workbookViewId="0">
      <selection sqref="A1:H42"/>
    </sheetView>
  </sheetViews>
  <sheetFormatPr defaultRowHeight="14.4" x14ac:dyDescent="0.3"/>
  <cols>
    <col min="1" max="3" width="8.44140625"/>
    <col min="4" max="4" width="25.6640625" bestFit="1" customWidth="1"/>
    <col min="5" max="7" width="14.6640625" bestFit="1" customWidth="1"/>
  </cols>
  <sheetData>
    <row r="1" spans="1:7" x14ac:dyDescent="0.3">
      <c r="A1" t="s">
        <v>21</v>
      </c>
      <c r="B1" t="s">
        <v>22</v>
      </c>
      <c r="C1" t="s">
        <v>0</v>
      </c>
      <c r="D1" t="s">
        <v>1</v>
      </c>
      <c r="E1" t="s">
        <v>19</v>
      </c>
      <c r="F1" t="s">
        <v>20</v>
      </c>
      <c r="G1" t="s">
        <v>13</v>
      </c>
    </row>
    <row r="2" spans="1:7" x14ac:dyDescent="0.3">
      <c r="A2" t="s">
        <v>23</v>
      </c>
      <c r="B2" t="s">
        <v>9</v>
      </c>
      <c r="C2" s="1">
        <v>3</v>
      </c>
      <c r="D2" t="s">
        <v>12</v>
      </c>
      <c r="E2" s="1">
        <v>4.0634959477456798</v>
      </c>
      <c r="F2" s="1">
        <v>11</v>
      </c>
      <c r="G2" s="1">
        <v>0.36940872252233398</v>
      </c>
    </row>
    <row r="3" spans="1:7" x14ac:dyDescent="0.3">
      <c r="A3" t="s">
        <v>23</v>
      </c>
      <c r="B3" t="s">
        <v>9</v>
      </c>
      <c r="C3" s="1">
        <v>4</v>
      </c>
      <c r="D3" t="s">
        <v>14</v>
      </c>
      <c r="E3" s="1">
        <v>5.2199578854931499</v>
      </c>
      <c r="F3" s="1">
        <v>23</v>
      </c>
      <c r="G3" s="1">
        <v>0.22695469067361501</v>
      </c>
    </row>
    <row r="4" spans="1:7" x14ac:dyDescent="0.3">
      <c r="A4" t="s">
        <v>23</v>
      </c>
      <c r="B4" t="s">
        <v>9</v>
      </c>
      <c r="C4" s="1">
        <v>5</v>
      </c>
      <c r="D4" t="s">
        <v>15</v>
      </c>
      <c r="E4" s="1">
        <v>35.724941123628703</v>
      </c>
      <c r="F4" s="1">
        <v>60</v>
      </c>
      <c r="G4" s="1">
        <v>0.59541568539381096</v>
      </c>
    </row>
    <row r="5" spans="1:7" x14ac:dyDescent="0.3">
      <c r="A5" t="s">
        <v>23</v>
      </c>
      <c r="B5" t="s">
        <v>9</v>
      </c>
      <c r="C5" s="1">
        <v>6</v>
      </c>
      <c r="D5" t="s">
        <v>25</v>
      </c>
      <c r="E5" s="1">
        <v>105.474525422312</v>
      </c>
      <c r="F5" s="1">
        <v>60</v>
      </c>
      <c r="G5" s="1">
        <v>1.7579087570385299</v>
      </c>
    </row>
    <row r="6" spans="1:7" x14ac:dyDescent="0.3">
      <c r="A6" t="s">
        <v>23</v>
      </c>
      <c r="B6" t="s">
        <v>9</v>
      </c>
      <c r="C6" s="1">
        <v>7</v>
      </c>
      <c r="D6" t="s">
        <v>26</v>
      </c>
      <c r="E6" s="1">
        <v>35.590933774718103</v>
      </c>
      <c r="F6" s="1">
        <v>60</v>
      </c>
      <c r="G6" s="1">
        <v>0.59318222957863498</v>
      </c>
    </row>
    <row r="7" spans="1:7" x14ac:dyDescent="0.3">
      <c r="A7" t="s">
        <v>23</v>
      </c>
      <c r="B7" t="s">
        <v>9</v>
      </c>
      <c r="C7" s="1">
        <v>8</v>
      </c>
      <c r="D7" t="s">
        <v>27</v>
      </c>
      <c r="E7" s="1">
        <v>73.770761865029201</v>
      </c>
      <c r="F7" s="1">
        <v>60</v>
      </c>
      <c r="G7" s="1">
        <v>1.22951269775049</v>
      </c>
    </row>
    <row r="8" spans="1:7" x14ac:dyDescent="0.3">
      <c r="A8" t="s">
        <v>23</v>
      </c>
      <c r="B8" t="s">
        <v>9</v>
      </c>
      <c r="C8" s="1">
        <v>9</v>
      </c>
      <c r="D8" t="s">
        <v>28</v>
      </c>
      <c r="E8" s="1">
        <v>40.4798828706706</v>
      </c>
      <c r="F8" s="1">
        <v>60</v>
      </c>
      <c r="G8" s="1">
        <v>0.67466471451117704</v>
      </c>
    </row>
    <row r="9" spans="1:7" x14ac:dyDescent="0.3">
      <c r="A9" t="s">
        <v>23</v>
      </c>
      <c r="B9" t="s">
        <v>9</v>
      </c>
      <c r="C9" s="1">
        <v>10</v>
      </c>
      <c r="D9" t="s">
        <v>29</v>
      </c>
      <c r="E9" s="1">
        <v>21.471490601057099</v>
      </c>
      <c r="F9" s="1">
        <v>60</v>
      </c>
      <c r="G9" s="1">
        <v>0.35785817668428399</v>
      </c>
    </row>
    <row r="10" spans="1:7" x14ac:dyDescent="0.3">
      <c r="A10" t="s">
        <v>23</v>
      </c>
      <c r="B10" t="s">
        <v>9</v>
      </c>
      <c r="C10" s="1">
        <v>11</v>
      </c>
      <c r="D10" t="s">
        <v>30</v>
      </c>
      <c r="E10" s="1">
        <v>17.249948449328599</v>
      </c>
      <c r="F10" s="1">
        <v>60</v>
      </c>
      <c r="G10" s="1">
        <v>0.28749914082214301</v>
      </c>
    </row>
    <row r="11" spans="1:7" x14ac:dyDescent="0.3">
      <c r="A11" t="s">
        <v>23</v>
      </c>
      <c r="B11" t="s">
        <v>9</v>
      </c>
      <c r="C11" s="1">
        <v>12</v>
      </c>
      <c r="D11" t="s">
        <v>31</v>
      </c>
      <c r="E11" s="1">
        <v>9.7877422985537006</v>
      </c>
      <c r="F11" s="1">
        <v>60</v>
      </c>
      <c r="G11" s="1">
        <v>0.16312903830922801</v>
      </c>
    </row>
    <row r="12" spans="1:7" x14ac:dyDescent="0.3">
      <c r="A12" t="s">
        <v>23</v>
      </c>
      <c r="B12" t="s">
        <v>9</v>
      </c>
      <c r="C12" s="1">
        <v>13</v>
      </c>
      <c r="D12" t="s">
        <v>32</v>
      </c>
      <c r="E12" s="1">
        <v>36.233138558886502</v>
      </c>
      <c r="F12" s="1">
        <v>60</v>
      </c>
      <c r="G12" s="1">
        <v>0.60388564264810896</v>
      </c>
    </row>
    <row r="13" spans="1:7" x14ac:dyDescent="0.3">
      <c r="A13" t="s">
        <v>23</v>
      </c>
      <c r="B13" t="s">
        <v>9</v>
      </c>
      <c r="C13" s="1">
        <v>14</v>
      </c>
      <c r="D13" t="s">
        <v>18</v>
      </c>
      <c r="E13" s="1">
        <v>2064.09350016177</v>
      </c>
      <c r="F13" s="1">
        <v>60</v>
      </c>
      <c r="G13" s="1">
        <v>34.401558336029503</v>
      </c>
    </row>
    <row r="14" spans="1:7" x14ac:dyDescent="0.3">
      <c r="A14" t="s">
        <v>23</v>
      </c>
      <c r="B14" t="s">
        <v>10</v>
      </c>
      <c r="C14" s="1">
        <v>3</v>
      </c>
      <c r="D14" t="s">
        <v>12</v>
      </c>
      <c r="E14" s="1">
        <v>4.4789154790045096</v>
      </c>
      <c r="F14" s="1">
        <v>11</v>
      </c>
      <c r="G14" s="1">
        <v>0.40717413445495498</v>
      </c>
    </row>
    <row r="15" spans="1:7" x14ac:dyDescent="0.3">
      <c r="A15" t="s">
        <v>23</v>
      </c>
      <c r="B15" t="s">
        <v>10</v>
      </c>
      <c r="C15" s="1">
        <v>4</v>
      </c>
      <c r="D15" t="s">
        <v>14</v>
      </c>
      <c r="E15" s="1">
        <v>3.9064910339883401</v>
      </c>
      <c r="F15" s="1">
        <v>23</v>
      </c>
      <c r="G15" s="1">
        <v>0.169847436260363</v>
      </c>
    </row>
    <row r="16" spans="1:7" x14ac:dyDescent="0.3">
      <c r="A16" t="s">
        <v>23</v>
      </c>
      <c r="B16" t="s">
        <v>10</v>
      </c>
      <c r="C16" s="1">
        <v>5</v>
      </c>
      <c r="D16" t="s">
        <v>15</v>
      </c>
      <c r="E16" s="1">
        <v>4.4238056157333299</v>
      </c>
      <c r="F16" s="1">
        <v>34</v>
      </c>
      <c r="G16" s="1">
        <v>0.13011192987451001</v>
      </c>
    </row>
    <row r="17" spans="1:7" x14ac:dyDescent="0.3">
      <c r="A17" t="s">
        <v>23</v>
      </c>
      <c r="B17" t="s">
        <v>10</v>
      </c>
      <c r="C17" s="1">
        <v>6</v>
      </c>
      <c r="D17" t="s">
        <v>25</v>
      </c>
      <c r="E17" s="1">
        <v>30.687589323914999</v>
      </c>
      <c r="F17" s="1">
        <v>34</v>
      </c>
      <c r="G17" s="1">
        <v>0.90257615658573698</v>
      </c>
    </row>
    <row r="18" spans="1:7" x14ac:dyDescent="0.3">
      <c r="A18" t="s">
        <v>23</v>
      </c>
      <c r="B18" t="s">
        <v>10</v>
      </c>
      <c r="C18" s="1">
        <v>7</v>
      </c>
      <c r="D18" t="s">
        <v>26</v>
      </c>
      <c r="E18" s="1">
        <v>16.309604719057699</v>
      </c>
      <c r="F18" s="1">
        <v>34</v>
      </c>
      <c r="G18" s="1">
        <v>0.479694256442874</v>
      </c>
    </row>
    <row r="19" spans="1:7" x14ac:dyDescent="0.3">
      <c r="A19" t="s">
        <v>23</v>
      </c>
      <c r="B19" t="s">
        <v>10</v>
      </c>
      <c r="C19" s="1">
        <v>8</v>
      </c>
      <c r="D19" t="s">
        <v>27</v>
      </c>
      <c r="E19" s="1">
        <v>11.196024833141999</v>
      </c>
      <c r="F19" s="1">
        <v>34</v>
      </c>
      <c r="G19" s="1">
        <v>0.32929484803358899</v>
      </c>
    </row>
    <row r="20" spans="1:7" x14ac:dyDescent="0.3">
      <c r="A20" t="s">
        <v>23</v>
      </c>
      <c r="B20" t="s">
        <v>10</v>
      </c>
      <c r="C20" s="1">
        <v>9</v>
      </c>
      <c r="D20" t="s">
        <v>28</v>
      </c>
      <c r="E20" s="1">
        <v>10.6939818340998</v>
      </c>
      <c r="F20" s="1">
        <v>34</v>
      </c>
      <c r="G20" s="1">
        <v>0.31452887747352298</v>
      </c>
    </row>
    <row r="21" spans="1:7" x14ac:dyDescent="0.3">
      <c r="A21" t="s">
        <v>23</v>
      </c>
      <c r="B21" t="s">
        <v>10</v>
      </c>
      <c r="C21" s="1">
        <v>10</v>
      </c>
      <c r="D21" t="s">
        <v>29</v>
      </c>
      <c r="E21" s="1">
        <v>8.3589386449867895</v>
      </c>
      <c r="F21" s="1">
        <v>34</v>
      </c>
      <c r="G21" s="1">
        <v>0.24585113661725899</v>
      </c>
    </row>
    <row r="22" spans="1:7" x14ac:dyDescent="0.3">
      <c r="A22" t="s">
        <v>23</v>
      </c>
      <c r="B22" t="s">
        <v>10</v>
      </c>
      <c r="C22" s="1">
        <v>11</v>
      </c>
      <c r="D22" t="s">
        <v>30</v>
      </c>
      <c r="E22" s="1">
        <v>8.2145527467966808</v>
      </c>
      <c r="F22" s="1">
        <v>34</v>
      </c>
      <c r="G22" s="1">
        <v>0.241604492552844</v>
      </c>
    </row>
    <row r="23" spans="1:7" x14ac:dyDescent="0.3">
      <c r="A23" t="s">
        <v>23</v>
      </c>
      <c r="B23" t="s">
        <v>10</v>
      </c>
      <c r="C23" s="1">
        <v>12</v>
      </c>
      <c r="D23" t="s">
        <v>31</v>
      </c>
      <c r="E23" s="1">
        <v>9.9294875601443202</v>
      </c>
      <c r="F23" s="1">
        <v>34</v>
      </c>
      <c r="G23" s="1">
        <v>0.29204375176895098</v>
      </c>
    </row>
    <row r="24" spans="1:7" x14ac:dyDescent="0.3">
      <c r="A24" t="s">
        <v>23</v>
      </c>
      <c r="B24" t="s">
        <v>10</v>
      </c>
      <c r="C24" s="1">
        <v>13</v>
      </c>
      <c r="D24" t="s">
        <v>32</v>
      </c>
      <c r="E24" s="1">
        <v>5.5558870605918997</v>
      </c>
      <c r="F24" s="1">
        <v>34</v>
      </c>
      <c r="G24" s="1">
        <v>0.163408442958585</v>
      </c>
    </row>
    <row r="25" spans="1:7" x14ac:dyDescent="0.3">
      <c r="A25" t="s">
        <v>23</v>
      </c>
      <c r="B25" t="s">
        <v>10</v>
      </c>
      <c r="C25" s="1">
        <v>14</v>
      </c>
      <c r="D25" t="s">
        <v>18</v>
      </c>
      <c r="E25" s="1">
        <v>216.23732160148401</v>
      </c>
      <c r="F25" s="1">
        <v>34</v>
      </c>
      <c r="G25" s="1">
        <v>6.3599212235730596</v>
      </c>
    </row>
    <row r="26" spans="1:7" x14ac:dyDescent="0.3">
      <c r="A26" t="s">
        <v>24</v>
      </c>
      <c r="B26" t="s">
        <v>9</v>
      </c>
      <c r="C26" s="1">
        <v>4</v>
      </c>
      <c r="D26" t="s">
        <v>14</v>
      </c>
      <c r="E26" s="1">
        <v>3.5260436131271801E-3</v>
      </c>
      <c r="F26" s="1">
        <v>23</v>
      </c>
      <c r="G26" s="1">
        <v>1.53306244049008E-4</v>
      </c>
    </row>
    <row r="27" spans="1:7" x14ac:dyDescent="0.3">
      <c r="A27" t="s">
        <v>24</v>
      </c>
      <c r="B27" t="s">
        <v>9</v>
      </c>
      <c r="C27" s="1">
        <v>6</v>
      </c>
      <c r="D27" t="s">
        <v>25</v>
      </c>
      <c r="E27" s="1">
        <v>0.59979210862936205</v>
      </c>
      <c r="F27" s="1">
        <v>60</v>
      </c>
      <c r="G27" s="1">
        <v>9.9965351438226994E-3</v>
      </c>
    </row>
    <row r="28" spans="1:7" x14ac:dyDescent="0.3">
      <c r="A28" t="s">
        <v>24</v>
      </c>
      <c r="B28" t="s">
        <v>9</v>
      </c>
      <c r="C28" s="1">
        <v>7</v>
      </c>
      <c r="D28" t="s">
        <v>26</v>
      </c>
      <c r="E28" s="1">
        <v>2.43456817894694</v>
      </c>
      <c r="F28" s="1">
        <v>60</v>
      </c>
      <c r="G28" s="1">
        <v>4.0576136315782302E-2</v>
      </c>
    </row>
    <row r="29" spans="1:7" x14ac:dyDescent="0.3">
      <c r="A29" t="s">
        <v>24</v>
      </c>
      <c r="B29" t="s">
        <v>9</v>
      </c>
      <c r="C29" s="1">
        <v>10</v>
      </c>
      <c r="D29" t="s">
        <v>29</v>
      </c>
      <c r="E29" s="1">
        <v>1.59226138963714</v>
      </c>
      <c r="F29" s="1">
        <v>60</v>
      </c>
      <c r="G29" s="1">
        <v>2.6537689827285601E-2</v>
      </c>
    </row>
    <row r="30" spans="1:7" x14ac:dyDescent="0.3">
      <c r="A30" t="s">
        <v>24</v>
      </c>
      <c r="B30" t="s">
        <v>9</v>
      </c>
      <c r="C30" s="1">
        <v>11</v>
      </c>
      <c r="D30" t="s">
        <v>30</v>
      </c>
      <c r="E30" s="1">
        <v>2.7786319268294002</v>
      </c>
      <c r="F30" s="1">
        <v>60</v>
      </c>
      <c r="G30" s="1">
        <v>4.6310532113823397E-2</v>
      </c>
    </row>
    <row r="31" spans="1:7" x14ac:dyDescent="0.3">
      <c r="A31" t="s">
        <v>24</v>
      </c>
      <c r="B31" t="s">
        <v>9</v>
      </c>
      <c r="C31" s="1">
        <v>12</v>
      </c>
      <c r="D31" t="s">
        <v>31</v>
      </c>
      <c r="E31" s="1">
        <v>38.535333723934102</v>
      </c>
      <c r="F31" s="1">
        <v>60</v>
      </c>
      <c r="G31" s="1">
        <v>0.642255562065569</v>
      </c>
    </row>
    <row r="32" spans="1:7" x14ac:dyDescent="0.3">
      <c r="A32" t="s">
        <v>24</v>
      </c>
      <c r="B32" t="s">
        <v>9</v>
      </c>
      <c r="C32" s="1">
        <v>13</v>
      </c>
      <c r="D32" t="s">
        <v>32</v>
      </c>
      <c r="E32" s="1">
        <v>40.073852511264</v>
      </c>
      <c r="F32" s="1">
        <v>60</v>
      </c>
      <c r="G32" s="1">
        <v>0.66789754185440098</v>
      </c>
    </row>
    <row r="33" spans="1:7" x14ac:dyDescent="0.3">
      <c r="A33" t="s">
        <v>24</v>
      </c>
      <c r="B33" t="s">
        <v>9</v>
      </c>
      <c r="C33" s="1">
        <v>14</v>
      </c>
      <c r="D33" t="s">
        <v>18</v>
      </c>
      <c r="E33" s="1">
        <v>127.391254829747</v>
      </c>
      <c r="F33" s="1">
        <v>60</v>
      </c>
      <c r="G33" s="1">
        <v>2.12318758049578</v>
      </c>
    </row>
    <row r="34" spans="1:7" x14ac:dyDescent="0.3">
      <c r="A34" t="s">
        <v>24</v>
      </c>
      <c r="B34" t="s">
        <v>10</v>
      </c>
      <c r="C34" s="1">
        <v>5</v>
      </c>
      <c r="D34" t="s">
        <v>15</v>
      </c>
      <c r="E34" s="1">
        <v>0.39891061260126798</v>
      </c>
      <c r="F34" s="1">
        <v>34</v>
      </c>
      <c r="G34" s="1">
        <v>1.17326650765079E-2</v>
      </c>
    </row>
    <row r="35" spans="1:7" x14ac:dyDescent="0.3">
      <c r="A35" t="s">
        <v>24</v>
      </c>
      <c r="B35" t="s">
        <v>10</v>
      </c>
      <c r="C35" s="1">
        <v>6</v>
      </c>
      <c r="D35" t="s">
        <v>25</v>
      </c>
      <c r="E35" s="1">
        <v>0.99515155706890801</v>
      </c>
      <c r="F35" s="1">
        <v>34</v>
      </c>
      <c r="G35" s="1">
        <v>2.9269163443203201E-2</v>
      </c>
    </row>
    <row r="36" spans="1:7" x14ac:dyDescent="0.3">
      <c r="A36" t="s">
        <v>24</v>
      </c>
      <c r="B36" t="s">
        <v>10</v>
      </c>
      <c r="C36" s="1">
        <v>7</v>
      </c>
      <c r="D36" t="s">
        <v>26</v>
      </c>
      <c r="E36" s="1">
        <v>3.1661078993388698</v>
      </c>
      <c r="F36" s="1">
        <v>34</v>
      </c>
      <c r="G36" s="1">
        <v>9.31208205687903E-2</v>
      </c>
    </row>
    <row r="37" spans="1:7" x14ac:dyDescent="0.3">
      <c r="A37" t="s">
        <v>24</v>
      </c>
      <c r="B37" t="s">
        <v>10</v>
      </c>
      <c r="C37" s="1">
        <v>8</v>
      </c>
      <c r="D37" t="s">
        <v>27</v>
      </c>
      <c r="E37" s="1">
        <v>3.7750931889270798</v>
      </c>
      <c r="F37" s="1">
        <v>34</v>
      </c>
      <c r="G37" s="1">
        <v>0.11103215261550201</v>
      </c>
    </row>
    <row r="38" spans="1:7" x14ac:dyDescent="0.3">
      <c r="A38" t="s">
        <v>24</v>
      </c>
      <c r="B38" t="s">
        <v>10</v>
      </c>
      <c r="C38" s="1">
        <v>9</v>
      </c>
      <c r="D38" t="s">
        <v>28</v>
      </c>
      <c r="E38" s="1">
        <v>3.82261177613786</v>
      </c>
      <c r="F38" s="1">
        <v>34</v>
      </c>
      <c r="G38" s="1">
        <v>0.112429758121702</v>
      </c>
    </row>
    <row r="39" spans="1:7" x14ac:dyDescent="0.3">
      <c r="A39" t="s">
        <v>24</v>
      </c>
      <c r="B39" t="s">
        <v>10</v>
      </c>
      <c r="C39" s="1">
        <v>10</v>
      </c>
      <c r="D39" t="s">
        <v>29</v>
      </c>
      <c r="E39" s="1">
        <v>0.41329679939580299</v>
      </c>
      <c r="F39" s="1">
        <v>34</v>
      </c>
      <c r="G39" s="1">
        <v>1.2155788217523601E-2</v>
      </c>
    </row>
    <row r="40" spans="1:7" x14ac:dyDescent="0.3">
      <c r="A40" t="s">
        <v>24</v>
      </c>
      <c r="B40" t="s">
        <v>10</v>
      </c>
      <c r="C40" s="1">
        <v>12</v>
      </c>
      <c r="D40" t="s">
        <v>31</v>
      </c>
      <c r="E40" s="1">
        <v>1.44130999143811</v>
      </c>
      <c r="F40" s="1">
        <v>34</v>
      </c>
      <c r="G40" s="1">
        <v>4.2391470336414903E-2</v>
      </c>
    </row>
    <row r="41" spans="1:7" x14ac:dyDescent="0.3">
      <c r="A41" t="s">
        <v>24</v>
      </c>
      <c r="B41" t="s">
        <v>10</v>
      </c>
      <c r="C41" s="1">
        <v>13</v>
      </c>
      <c r="D41" t="s">
        <v>32</v>
      </c>
      <c r="E41" s="1">
        <v>8.0600889022589701</v>
      </c>
      <c r="F41" s="1">
        <v>34</v>
      </c>
      <c r="G41" s="1">
        <v>0.23706143830173401</v>
      </c>
    </row>
    <row r="42" spans="1:7" x14ac:dyDescent="0.3">
      <c r="A42" t="s">
        <v>24</v>
      </c>
      <c r="B42" t="s">
        <v>10</v>
      </c>
      <c r="C42" s="1">
        <v>14</v>
      </c>
      <c r="D42" t="s">
        <v>18</v>
      </c>
      <c r="E42" s="1">
        <v>23.563786305708401</v>
      </c>
      <c r="F42" s="1">
        <v>34</v>
      </c>
      <c r="G42" s="1">
        <v>0.69305253840318803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138F6-5415-4D0C-9FC0-927FE3819CCA}">
  <dimension ref="A1:U45"/>
  <sheetViews>
    <sheetView workbookViewId="0">
      <pane xSplit="4" ySplit="4" topLeftCell="E5" activePane="bottomRight" state="frozen"/>
      <selection pane="topRight" activeCell="E1" sqref="E1"/>
      <selection pane="bottomLeft" activeCell="A3" sqref="A3"/>
      <selection pane="bottomRight" activeCell="M31" sqref="M31"/>
    </sheetView>
  </sheetViews>
  <sheetFormatPr defaultRowHeight="14.4" x14ac:dyDescent="0.3"/>
  <cols>
    <col min="4" max="4" width="25.6640625" bestFit="1" customWidth="1"/>
    <col min="5" max="7" width="14.6640625" bestFit="1" customWidth="1"/>
    <col min="12" max="12" width="23.5546875" bestFit="1" customWidth="1"/>
  </cols>
  <sheetData>
    <row r="1" spans="1:21" x14ac:dyDescent="0.3">
      <c r="M1" s="3">
        <f>+M2/E2-1</f>
        <v>-2.6529209575471557E-2</v>
      </c>
      <c r="O1" s="3">
        <f>+O2/G2-1</f>
        <v>-2.7302341990274703E-2</v>
      </c>
      <c r="S1">
        <v>5.5</v>
      </c>
      <c r="T1">
        <v>2.9</v>
      </c>
      <c r="U1">
        <f>+T1-S1</f>
        <v>-2.6</v>
      </c>
    </row>
    <row r="2" spans="1:21" x14ac:dyDescent="0.3">
      <c r="E2" s="1">
        <f>+SUM(E5:E45)</f>
        <v>3120.99605560087</v>
      </c>
      <c r="G2" s="1">
        <f>+SUM(G5:G45)</f>
        <v>57.773548373385033</v>
      </c>
      <c r="M2" s="1">
        <f>+SUM(M5:M45)</f>
        <v>3038.1984971576144</v>
      </c>
      <c r="O2" s="1">
        <f>+SUM(O5:O45)</f>
        <v>56.196195197703197</v>
      </c>
      <c r="S2" s="1">
        <f>+SUM(S5:S45)</f>
        <v>41.656426093718011</v>
      </c>
      <c r="T2" s="1">
        <f>+SUM(T5:T45)</f>
        <v>58.220043741808112</v>
      </c>
      <c r="U2" s="1">
        <f>+T2-S2</f>
        <v>16.563617648090101</v>
      </c>
    </row>
    <row r="3" spans="1:21" s="2" customFormat="1" x14ac:dyDescent="0.3">
      <c r="A3" s="2" t="s">
        <v>33</v>
      </c>
      <c r="B3" s="2" t="s">
        <v>33</v>
      </c>
      <c r="C3" s="2" t="s">
        <v>33</v>
      </c>
      <c r="D3" s="2" t="s">
        <v>33</v>
      </c>
      <c r="E3" s="2" t="s">
        <v>33</v>
      </c>
      <c r="F3" s="2" t="s">
        <v>33</v>
      </c>
      <c r="G3" s="2" t="s">
        <v>33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Q3" s="2" t="s">
        <v>19</v>
      </c>
    </row>
    <row r="4" spans="1:21" s="2" customFormat="1" x14ac:dyDescent="0.3">
      <c r="A4" s="2" t="s">
        <v>21</v>
      </c>
      <c r="B4" s="2" t="s">
        <v>22</v>
      </c>
      <c r="C4" s="2" t="s">
        <v>0</v>
      </c>
      <c r="D4" s="2" t="s">
        <v>1</v>
      </c>
      <c r="E4" s="2" t="s">
        <v>19</v>
      </c>
      <c r="F4" s="2" t="s">
        <v>20</v>
      </c>
      <c r="G4" s="2" t="s">
        <v>13</v>
      </c>
      <c r="I4" s="2" t="s">
        <v>21</v>
      </c>
      <c r="J4" s="2" t="s">
        <v>22</v>
      </c>
      <c r="K4" s="2" t="s">
        <v>0</v>
      </c>
      <c r="L4" s="2" t="s">
        <v>1</v>
      </c>
      <c r="M4" s="2" t="s">
        <v>19</v>
      </c>
      <c r="N4" s="2" t="s">
        <v>20</v>
      </c>
      <c r="O4" s="2" t="s">
        <v>13</v>
      </c>
      <c r="Q4" s="2" t="s">
        <v>35</v>
      </c>
    </row>
    <row r="5" spans="1:21" x14ac:dyDescent="0.3">
      <c r="A5" t="s">
        <v>23</v>
      </c>
      <c r="B5" t="s">
        <v>9</v>
      </c>
      <c r="C5" s="1">
        <v>3</v>
      </c>
      <c r="D5" t="s">
        <v>12</v>
      </c>
      <c r="E5" s="1">
        <v>4.3434322179627802</v>
      </c>
      <c r="F5" s="1">
        <v>11</v>
      </c>
      <c r="G5" s="1">
        <v>0.39485747436025198</v>
      </c>
      <c r="I5" t="s">
        <v>23</v>
      </c>
      <c r="J5" t="s">
        <v>9</v>
      </c>
      <c r="K5" s="1">
        <v>3</v>
      </c>
      <c r="L5" t="s">
        <v>12</v>
      </c>
      <c r="M5" s="1">
        <v>4.0634959477456798</v>
      </c>
      <c r="N5" s="1">
        <v>11</v>
      </c>
      <c r="O5" s="1">
        <v>0.36940872252233398</v>
      </c>
      <c r="Q5" s="3">
        <f>+E5/M5-1</f>
        <v>6.8890500646961783E-2</v>
      </c>
    </row>
    <row r="6" spans="1:21" x14ac:dyDescent="0.3">
      <c r="A6" t="s">
        <v>23</v>
      </c>
      <c r="B6" t="s">
        <v>9</v>
      </c>
      <c r="C6" s="1">
        <v>4</v>
      </c>
      <c r="D6" t="s">
        <v>14</v>
      </c>
      <c r="E6" s="1">
        <v>5.2132263785013402</v>
      </c>
      <c r="F6" s="1">
        <v>23</v>
      </c>
      <c r="G6" s="1">
        <v>0.22666201645657999</v>
      </c>
      <c r="I6" t="s">
        <v>23</v>
      </c>
      <c r="J6" t="s">
        <v>9</v>
      </c>
      <c r="K6" s="1">
        <v>4</v>
      </c>
      <c r="L6" t="s">
        <v>14</v>
      </c>
      <c r="M6" s="1">
        <v>5.2199578854931499</v>
      </c>
      <c r="N6" s="1">
        <v>23</v>
      </c>
      <c r="O6" s="1">
        <v>0.22695469067361501</v>
      </c>
      <c r="Q6" s="3">
        <f>+E6/M6-1</f>
        <v>-1.2895711305482838E-3</v>
      </c>
    </row>
    <row r="7" spans="1:21" x14ac:dyDescent="0.3">
      <c r="A7" t="s">
        <v>23</v>
      </c>
      <c r="B7" t="s">
        <v>9</v>
      </c>
      <c r="C7" s="1">
        <v>5</v>
      </c>
      <c r="D7" t="s">
        <v>15</v>
      </c>
      <c r="E7" s="1">
        <v>17.274705582357701</v>
      </c>
      <c r="F7" s="1">
        <v>60</v>
      </c>
      <c r="G7" s="1">
        <v>0.287911759705962</v>
      </c>
      <c r="I7" t="s">
        <v>23</v>
      </c>
      <c r="J7" t="s">
        <v>9</v>
      </c>
      <c r="K7" s="1">
        <v>5</v>
      </c>
      <c r="L7" t="s">
        <v>15</v>
      </c>
      <c r="M7" s="1">
        <v>35.724941123628703</v>
      </c>
      <c r="N7" s="1">
        <v>60</v>
      </c>
      <c r="O7" s="1">
        <v>0.59541568539381096</v>
      </c>
      <c r="Q7" s="3">
        <f>+E7/M7-1</f>
        <v>-0.51645251079414378</v>
      </c>
      <c r="S7" s="1">
        <f>+SUM(E5:E7)</f>
        <v>26.831364178821822</v>
      </c>
      <c r="T7" s="1">
        <f>+SUM(M5:M7)</f>
        <v>45.008394956867534</v>
      </c>
      <c r="U7" s="1">
        <f>+T7-S7</f>
        <v>18.177030778045712</v>
      </c>
    </row>
    <row r="8" spans="1:21" x14ac:dyDescent="0.3">
      <c r="A8" t="s">
        <v>23</v>
      </c>
      <c r="B8" t="s">
        <v>9</v>
      </c>
      <c r="C8" s="1">
        <v>6</v>
      </c>
      <c r="D8" t="s">
        <v>25</v>
      </c>
      <c r="E8" s="1">
        <v>124.495399691443</v>
      </c>
      <c r="F8" s="1">
        <v>60</v>
      </c>
      <c r="G8" s="1">
        <v>2.07492332819072</v>
      </c>
      <c r="I8" t="s">
        <v>23</v>
      </c>
      <c r="J8" t="s">
        <v>9</v>
      </c>
      <c r="K8" s="1">
        <v>6</v>
      </c>
      <c r="L8" t="s">
        <v>25</v>
      </c>
      <c r="M8" s="1">
        <v>105.474525422312</v>
      </c>
      <c r="N8" s="1">
        <v>60</v>
      </c>
      <c r="O8" s="1">
        <v>1.7579087570385299</v>
      </c>
      <c r="Q8" s="3">
        <f>+E8/M8-1</f>
        <v>0.18033619201388063</v>
      </c>
    </row>
    <row r="9" spans="1:21" x14ac:dyDescent="0.3">
      <c r="A9" t="s">
        <v>23</v>
      </c>
      <c r="B9" t="s">
        <v>9</v>
      </c>
      <c r="C9" s="1">
        <v>7</v>
      </c>
      <c r="D9" t="s">
        <v>26</v>
      </c>
      <c r="E9" s="1">
        <v>36.0813565515558</v>
      </c>
      <c r="F9" s="1">
        <v>60</v>
      </c>
      <c r="G9" s="1">
        <v>0.60135594252593005</v>
      </c>
      <c r="I9" t="s">
        <v>23</v>
      </c>
      <c r="J9" t="s">
        <v>9</v>
      </c>
      <c r="K9" s="1">
        <v>7</v>
      </c>
      <c r="L9" t="s">
        <v>26</v>
      </c>
      <c r="M9" s="1">
        <v>35.590933774718103</v>
      </c>
      <c r="N9" s="1">
        <v>60</v>
      </c>
      <c r="O9" s="1">
        <v>0.59318222957863498</v>
      </c>
      <c r="Q9" s="3">
        <f>+E9/M9-1</f>
        <v>1.3779429894757778E-2</v>
      </c>
    </row>
    <row r="10" spans="1:21" x14ac:dyDescent="0.3">
      <c r="A10" t="s">
        <v>23</v>
      </c>
      <c r="B10" t="s">
        <v>9</v>
      </c>
      <c r="C10" s="1">
        <v>8</v>
      </c>
      <c r="D10" t="s">
        <v>27</v>
      </c>
      <c r="E10" s="1">
        <v>74.517091933791903</v>
      </c>
      <c r="F10" s="1">
        <v>60</v>
      </c>
      <c r="G10" s="1">
        <v>1.24195153222987</v>
      </c>
      <c r="I10" t="s">
        <v>23</v>
      </c>
      <c r="J10" t="s">
        <v>9</v>
      </c>
      <c r="K10" s="1">
        <v>8</v>
      </c>
      <c r="L10" t="s">
        <v>27</v>
      </c>
      <c r="M10" s="1">
        <v>73.770761865029201</v>
      </c>
      <c r="N10" s="1">
        <v>60</v>
      </c>
      <c r="O10" s="1">
        <v>1.22951269775049</v>
      </c>
      <c r="Q10" s="3">
        <f>+E10/M10-1</f>
        <v>1.0116881673639E-2</v>
      </c>
    </row>
    <row r="11" spans="1:21" x14ac:dyDescent="0.3">
      <c r="A11" t="s">
        <v>23</v>
      </c>
      <c r="B11" t="s">
        <v>9</v>
      </c>
      <c r="C11" s="1">
        <v>9</v>
      </c>
      <c r="D11" t="s">
        <v>28</v>
      </c>
      <c r="E11" s="1">
        <v>44.891710485065602</v>
      </c>
      <c r="F11" s="1">
        <v>60</v>
      </c>
      <c r="G11" s="1">
        <v>0.74819517475109298</v>
      </c>
      <c r="I11" t="s">
        <v>23</v>
      </c>
      <c r="J11" t="s">
        <v>9</v>
      </c>
      <c r="K11" s="1">
        <v>9</v>
      </c>
      <c r="L11" t="s">
        <v>28</v>
      </c>
      <c r="M11" s="1">
        <v>40.4798828706706</v>
      </c>
      <c r="N11" s="1">
        <v>60</v>
      </c>
      <c r="O11" s="1">
        <v>0.67466471451117704</v>
      </c>
      <c r="Q11" s="3">
        <f>+E11/M11-1</f>
        <v>0.10898815168241405</v>
      </c>
    </row>
    <row r="12" spans="1:21" x14ac:dyDescent="0.3">
      <c r="A12" t="s">
        <v>23</v>
      </c>
      <c r="B12" t="s">
        <v>9</v>
      </c>
      <c r="C12" s="1">
        <v>10</v>
      </c>
      <c r="D12" t="s">
        <v>29</v>
      </c>
      <c r="E12" s="1">
        <v>22.816547501053901</v>
      </c>
      <c r="F12" s="1">
        <v>60</v>
      </c>
      <c r="G12" s="1">
        <v>0.38027579168423198</v>
      </c>
      <c r="I12" t="s">
        <v>23</v>
      </c>
      <c r="J12" t="s">
        <v>9</v>
      </c>
      <c r="K12" s="1">
        <v>10</v>
      </c>
      <c r="L12" t="s">
        <v>29</v>
      </c>
      <c r="M12" s="1">
        <v>21.471490601057099</v>
      </c>
      <c r="N12" s="1">
        <v>60</v>
      </c>
      <c r="O12" s="1">
        <v>0.35785817668428399</v>
      </c>
      <c r="Q12" s="3">
        <f>+E12/M12-1</f>
        <v>6.2643852957771973E-2</v>
      </c>
    </row>
    <row r="13" spans="1:21" x14ac:dyDescent="0.3">
      <c r="A13" t="s">
        <v>23</v>
      </c>
      <c r="B13" t="s">
        <v>9</v>
      </c>
      <c r="C13" s="1">
        <v>11</v>
      </c>
      <c r="D13" t="s">
        <v>30</v>
      </c>
      <c r="E13" s="1">
        <v>16.981417304644602</v>
      </c>
      <c r="F13" s="1">
        <v>60</v>
      </c>
      <c r="G13" s="1">
        <v>0.28302362174407703</v>
      </c>
      <c r="I13" t="s">
        <v>23</v>
      </c>
      <c r="J13" t="s">
        <v>9</v>
      </c>
      <c r="K13" s="1">
        <v>11</v>
      </c>
      <c r="L13" t="s">
        <v>30</v>
      </c>
      <c r="M13" s="1">
        <v>17.249948449328599</v>
      </c>
      <c r="N13" s="1">
        <v>60</v>
      </c>
      <c r="O13" s="1">
        <v>0.28749914082214301</v>
      </c>
      <c r="Q13" s="3">
        <f>+E13/M13-1</f>
        <v>-1.5567069401558054E-2</v>
      </c>
    </row>
    <row r="14" spans="1:21" x14ac:dyDescent="0.3">
      <c r="A14" t="s">
        <v>23</v>
      </c>
      <c r="B14" t="s">
        <v>9</v>
      </c>
      <c r="C14" s="1">
        <v>12</v>
      </c>
      <c r="D14" t="s">
        <v>31</v>
      </c>
      <c r="E14" s="1">
        <v>9.2243314774085992</v>
      </c>
      <c r="F14" s="1">
        <v>60</v>
      </c>
      <c r="G14" s="1">
        <v>0.15373885795681</v>
      </c>
      <c r="I14" t="s">
        <v>23</v>
      </c>
      <c r="J14" t="s">
        <v>9</v>
      </c>
      <c r="K14" s="1">
        <v>12</v>
      </c>
      <c r="L14" t="s">
        <v>31</v>
      </c>
      <c r="M14" s="1">
        <v>9.7877422985537006</v>
      </c>
      <c r="N14" s="1">
        <v>60</v>
      </c>
      <c r="O14" s="1">
        <v>0.16312903830922801</v>
      </c>
      <c r="Q14" s="3">
        <f>+E14/M14-1</f>
        <v>-5.7562898977055688E-2</v>
      </c>
    </row>
    <row r="15" spans="1:21" x14ac:dyDescent="0.3">
      <c r="A15" t="s">
        <v>23</v>
      </c>
      <c r="B15" t="s">
        <v>9</v>
      </c>
      <c r="C15" s="1">
        <v>13</v>
      </c>
      <c r="D15" t="s">
        <v>32</v>
      </c>
      <c r="E15" s="1">
        <v>39.841876423860803</v>
      </c>
      <c r="F15" s="1">
        <v>60</v>
      </c>
      <c r="G15" s="1">
        <v>0.664031273731014</v>
      </c>
      <c r="I15" t="s">
        <v>23</v>
      </c>
      <c r="J15" t="s">
        <v>9</v>
      </c>
      <c r="K15" s="1">
        <v>13</v>
      </c>
      <c r="L15" t="s">
        <v>32</v>
      </c>
      <c r="M15" s="1">
        <v>36.233138558886502</v>
      </c>
      <c r="N15" s="1">
        <v>60</v>
      </c>
      <c r="O15" s="1">
        <v>0.60388564264810896</v>
      </c>
      <c r="Q15" s="3">
        <f>+E15/M15-1</f>
        <v>9.959771657951566E-2</v>
      </c>
    </row>
    <row r="16" spans="1:21" x14ac:dyDescent="0.3">
      <c r="A16" t="s">
        <v>23</v>
      </c>
      <c r="B16" t="s">
        <v>9</v>
      </c>
      <c r="C16" s="1">
        <v>14</v>
      </c>
      <c r="D16" t="s">
        <v>18</v>
      </c>
      <c r="E16" s="1">
        <v>2119.1581935439599</v>
      </c>
      <c r="F16" s="1">
        <v>60</v>
      </c>
      <c r="G16" s="1">
        <v>35.319303225732703</v>
      </c>
      <c r="I16" t="s">
        <v>23</v>
      </c>
      <c r="J16" t="s">
        <v>9</v>
      </c>
      <c r="K16" s="1">
        <v>14</v>
      </c>
      <c r="L16" t="s">
        <v>18</v>
      </c>
      <c r="M16" s="1">
        <v>2064.09350016177</v>
      </c>
      <c r="N16" s="1">
        <v>60</v>
      </c>
      <c r="O16" s="1">
        <v>34.401558336029503</v>
      </c>
      <c r="Q16" s="3">
        <f>+E16/M16-1</f>
        <v>2.667742201497858E-2</v>
      </c>
    </row>
    <row r="17" spans="1:21" x14ac:dyDescent="0.3">
      <c r="A17" t="s">
        <v>23</v>
      </c>
      <c r="B17" t="s">
        <v>10</v>
      </c>
      <c r="C17" s="1">
        <v>3</v>
      </c>
      <c r="D17" t="s">
        <v>12</v>
      </c>
      <c r="E17" s="1">
        <v>4.8757241901641102</v>
      </c>
      <c r="F17" s="1">
        <v>11</v>
      </c>
      <c r="G17" s="1">
        <v>0.44324765365128299</v>
      </c>
      <c r="I17" t="s">
        <v>23</v>
      </c>
      <c r="J17" t="s">
        <v>10</v>
      </c>
      <c r="K17" s="1">
        <v>3</v>
      </c>
      <c r="L17" t="s">
        <v>12</v>
      </c>
      <c r="M17" s="1">
        <v>4.4789154790045096</v>
      </c>
      <c r="N17" s="1">
        <v>11</v>
      </c>
      <c r="O17" s="1">
        <v>0.40717413445495498</v>
      </c>
      <c r="Q17" s="4">
        <f>+E17/M17-1</f>
        <v>8.8594820112076755E-2</v>
      </c>
    </row>
    <row r="18" spans="1:21" x14ac:dyDescent="0.3">
      <c r="A18" t="s">
        <v>23</v>
      </c>
      <c r="B18" t="s">
        <v>10</v>
      </c>
      <c r="C18" s="1">
        <v>4</v>
      </c>
      <c r="D18" t="s">
        <v>14</v>
      </c>
      <c r="E18" s="1">
        <v>4.2884822133818101</v>
      </c>
      <c r="F18" s="1">
        <v>23</v>
      </c>
      <c r="G18" s="1">
        <v>0.18645574840790499</v>
      </c>
      <c r="I18" t="s">
        <v>23</v>
      </c>
      <c r="J18" t="s">
        <v>10</v>
      </c>
      <c r="K18" s="1">
        <v>4</v>
      </c>
      <c r="L18" t="s">
        <v>14</v>
      </c>
      <c r="M18" s="1">
        <v>3.9064910339883401</v>
      </c>
      <c r="N18" s="1">
        <v>23</v>
      </c>
      <c r="O18" s="1">
        <v>0.169847436260363</v>
      </c>
      <c r="Q18" s="4">
        <f>+E18/M18-1</f>
        <v>9.7783708210249065E-2</v>
      </c>
    </row>
    <row r="19" spans="1:21" x14ac:dyDescent="0.3">
      <c r="A19" t="s">
        <v>23</v>
      </c>
      <c r="B19" t="s">
        <v>10</v>
      </c>
      <c r="C19" s="1">
        <v>5</v>
      </c>
      <c r="D19" t="s">
        <v>15</v>
      </c>
      <c r="E19" s="1">
        <v>5.2478893124653698</v>
      </c>
      <c r="F19" s="1">
        <v>34</v>
      </c>
      <c r="G19" s="1">
        <v>0.154349685660746</v>
      </c>
      <c r="I19" t="s">
        <v>23</v>
      </c>
      <c r="J19" t="s">
        <v>10</v>
      </c>
      <c r="K19" s="1">
        <v>5</v>
      </c>
      <c r="L19" t="s">
        <v>15</v>
      </c>
      <c r="M19" s="1">
        <v>4.4238056157333299</v>
      </c>
      <c r="N19" s="1">
        <v>34</v>
      </c>
      <c r="O19" s="1">
        <v>0.13011192987451001</v>
      </c>
      <c r="Q19" s="4">
        <f>+E19/M19-1</f>
        <v>0.18628388503354998</v>
      </c>
      <c r="S19" s="1">
        <f>+SUM(E17:E19)</f>
        <v>14.41209571601129</v>
      </c>
      <c r="T19" s="1">
        <f>+SUM(M17:M19)</f>
        <v>12.80921212872618</v>
      </c>
      <c r="U19" s="1">
        <f>+T19-S19</f>
        <v>-1.6028835872851097</v>
      </c>
    </row>
    <row r="20" spans="1:21" x14ac:dyDescent="0.3">
      <c r="A20" t="s">
        <v>23</v>
      </c>
      <c r="B20" t="s">
        <v>10</v>
      </c>
      <c r="C20" s="1">
        <v>6</v>
      </c>
      <c r="D20" t="s">
        <v>25</v>
      </c>
      <c r="E20" s="1">
        <v>31.347689016239901</v>
      </c>
      <c r="F20" s="1">
        <v>34</v>
      </c>
      <c r="G20" s="1">
        <v>0.92199085341882103</v>
      </c>
      <c r="I20" t="s">
        <v>23</v>
      </c>
      <c r="J20" t="s">
        <v>10</v>
      </c>
      <c r="K20" s="1">
        <v>6</v>
      </c>
      <c r="L20" t="s">
        <v>25</v>
      </c>
      <c r="M20" s="1">
        <v>30.687589323914999</v>
      </c>
      <c r="N20" s="1">
        <v>34</v>
      </c>
      <c r="O20" s="1">
        <v>0.90257615658573698</v>
      </c>
      <c r="Q20" s="4">
        <f>+E20/M20-1</f>
        <v>2.1510314327964686E-2</v>
      </c>
    </row>
    <row r="21" spans="1:21" x14ac:dyDescent="0.3">
      <c r="A21" t="s">
        <v>23</v>
      </c>
      <c r="B21" t="s">
        <v>10</v>
      </c>
      <c r="C21" s="1">
        <v>7</v>
      </c>
      <c r="D21" t="s">
        <v>26</v>
      </c>
      <c r="E21" s="1">
        <v>17.2123402998944</v>
      </c>
      <c r="F21" s="1">
        <v>34</v>
      </c>
      <c r="G21" s="1">
        <v>0.50624530293807102</v>
      </c>
      <c r="I21" t="s">
        <v>23</v>
      </c>
      <c r="J21" t="s">
        <v>10</v>
      </c>
      <c r="K21" s="1">
        <v>7</v>
      </c>
      <c r="L21" t="s">
        <v>26</v>
      </c>
      <c r="M21" s="1">
        <v>16.309604719057699</v>
      </c>
      <c r="N21" s="1">
        <v>34</v>
      </c>
      <c r="O21" s="1">
        <v>0.479694256442874</v>
      </c>
      <c r="Q21" s="4">
        <f>+E21/M21-1</f>
        <v>5.5349936211627426E-2</v>
      </c>
    </row>
    <row r="22" spans="1:21" x14ac:dyDescent="0.3">
      <c r="A22" t="s">
        <v>23</v>
      </c>
      <c r="B22" t="s">
        <v>10</v>
      </c>
      <c r="C22" s="1">
        <v>8</v>
      </c>
      <c r="D22" t="s">
        <v>27</v>
      </c>
      <c r="E22" s="1">
        <v>10.0522922627484</v>
      </c>
      <c r="F22" s="1">
        <v>34</v>
      </c>
      <c r="G22" s="1">
        <v>0.29565565478671701</v>
      </c>
      <c r="I22" t="s">
        <v>23</v>
      </c>
      <c r="J22" t="s">
        <v>10</v>
      </c>
      <c r="K22" s="1">
        <v>8</v>
      </c>
      <c r="L22" t="s">
        <v>27</v>
      </c>
      <c r="M22" s="1">
        <v>11.196024833141999</v>
      </c>
      <c r="N22" s="1">
        <v>34</v>
      </c>
      <c r="O22" s="1">
        <v>0.32929484803358899</v>
      </c>
      <c r="Q22" s="3">
        <f>+E22/M22-1</f>
        <v>-0.10215523700947593</v>
      </c>
    </row>
    <row r="23" spans="1:21" x14ac:dyDescent="0.3">
      <c r="A23" t="s">
        <v>23</v>
      </c>
      <c r="B23" t="s">
        <v>10</v>
      </c>
      <c r="C23" s="1">
        <v>9</v>
      </c>
      <c r="D23" t="s">
        <v>28</v>
      </c>
      <c r="E23" s="1">
        <v>11.2515413251782</v>
      </c>
      <c r="F23" s="1">
        <v>34</v>
      </c>
      <c r="G23" s="1">
        <v>0.330927686034654</v>
      </c>
      <c r="I23" t="s">
        <v>23</v>
      </c>
      <c r="J23" t="s">
        <v>10</v>
      </c>
      <c r="K23" s="1">
        <v>9</v>
      </c>
      <c r="L23" t="s">
        <v>28</v>
      </c>
      <c r="M23" s="1">
        <v>10.6939818340998</v>
      </c>
      <c r="N23" s="1">
        <v>34</v>
      </c>
      <c r="O23" s="1">
        <v>0.31452887747352298</v>
      </c>
      <c r="Q23" s="3">
        <f>+E23/M23-1</f>
        <v>5.2137688255698755E-2</v>
      </c>
    </row>
    <row r="24" spans="1:21" x14ac:dyDescent="0.3">
      <c r="A24" t="s">
        <v>23</v>
      </c>
      <c r="B24" t="s">
        <v>10</v>
      </c>
      <c r="C24" s="1">
        <v>10</v>
      </c>
      <c r="D24" t="s">
        <v>29</v>
      </c>
      <c r="E24" s="1">
        <v>5.4740944378782803</v>
      </c>
      <c r="F24" s="1">
        <v>34</v>
      </c>
      <c r="G24" s="1">
        <v>0.161002777584655</v>
      </c>
      <c r="I24" t="s">
        <v>23</v>
      </c>
      <c r="J24" t="s">
        <v>10</v>
      </c>
      <c r="K24" s="1">
        <v>10</v>
      </c>
      <c r="L24" t="s">
        <v>29</v>
      </c>
      <c r="M24" s="1">
        <v>8.3589386449867895</v>
      </c>
      <c r="N24" s="1">
        <v>34</v>
      </c>
      <c r="O24" s="1">
        <v>0.24585113661725899</v>
      </c>
      <c r="Q24" s="3">
        <f>+E24/M24-1</f>
        <v>-0.34512087354997789</v>
      </c>
    </row>
    <row r="25" spans="1:21" x14ac:dyDescent="0.3">
      <c r="A25" t="s">
        <v>23</v>
      </c>
      <c r="B25" t="s">
        <v>10</v>
      </c>
      <c r="C25" s="1">
        <v>11</v>
      </c>
      <c r="D25" t="s">
        <v>30</v>
      </c>
      <c r="E25" s="1">
        <v>10.6559491331928</v>
      </c>
      <c r="F25" s="1">
        <v>34</v>
      </c>
      <c r="G25" s="1">
        <v>0.313410268623318</v>
      </c>
      <c r="I25" t="s">
        <v>23</v>
      </c>
      <c r="J25" t="s">
        <v>10</v>
      </c>
      <c r="K25" s="1">
        <v>11</v>
      </c>
      <c r="L25" t="s">
        <v>30</v>
      </c>
      <c r="M25" s="1">
        <v>8.2145527467966808</v>
      </c>
      <c r="N25" s="1">
        <v>34</v>
      </c>
      <c r="O25" s="1">
        <v>0.241604492552844</v>
      </c>
      <c r="Q25" s="3">
        <f>+E25/M25-1</f>
        <v>0.29720381153412867</v>
      </c>
    </row>
    <row r="26" spans="1:21" x14ac:dyDescent="0.3">
      <c r="A26" t="s">
        <v>23</v>
      </c>
      <c r="B26" t="s">
        <v>10</v>
      </c>
      <c r="C26" s="1">
        <v>12</v>
      </c>
      <c r="D26" t="s">
        <v>31</v>
      </c>
      <c r="E26" s="1">
        <v>10.0261740941102</v>
      </c>
      <c r="F26" s="1">
        <v>34</v>
      </c>
      <c r="G26" s="1">
        <v>0.29488747335618098</v>
      </c>
      <c r="I26" t="s">
        <v>23</v>
      </c>
      <c r="J26" t="s">
        <v>10</v>
      </c>
      <c r="K26" s="1">
        <v>12</v>
      </c>
      <c r="L26" t="s">
        <v>31</v>
      </c>
      <c r="M26" s="1">
        <v>9.9294875601443202</v>
      </c>
      <c r="N26" s="1">
        <v>34</v>
      </c>
      <c r="O26" s="1">
        <v>0.29204375176895098</v>
      </c>
      <c r="Q26" s="3">
        <f>+E26/M26-1</f>
        <v>9.7373135703364699E-3</v>
      </c>
    </row>
    <row r="27" spans="1:21" x14ac:dyDescent="0.3">
      <c r="A27" t="s">
        <v>23</v>
      </c>
      <c r="B27" t="s">
        <v>10</v>
      </c>
      <c r="C27" s="1">
        <v>13</v>
      </c>
      <c r="D27" t="s">
        <v>32</v>
      </c>
      <c r="E27" s="1">
        <v>5.12938942144556</v>
      </c>
      <c r="F27" s="1">
        <v>34</v>
      </c>
      <c r="G27" s="1">
        <v>0.15086439474839899</v>
      </c>
      <c r="I27" t="s">
        <v>23</v>
      </c>
      <c r="J27" t="s">
        <v>10</v>
      </c>
      <c r="K27" s="1">
        <v>13</v>
      </c>
      <c r="L27" t="s">
        <v>32</v>
      </c>
      <c r="M27" s="1">
        <v>5.5558870605918997</v>
      </c>
      <c r="N27" s="1">
        <v>34</v>
      </c>
      <c r="O27" s="1">
        <v>0.163408442958585</v>
      </c>
      <c r="Q27" s="3">
        <f>+E27/M27-1</f>
        <v>-7.6764994409534104E-2</v>
      </c>
    </row>
    <row r="28" spans="1:21" x14ac:dyDescent="0.3">
      <c r="A28" t="s">
        <v>23</v>
      </c>
      <c r="B28" t="s">
        <v>10</v>
      </c>
      <c r="C28" s="1">
        <v>14</v>
      </c>
      <c r="D28" t="s">
        <v>18</v>
      </c>
      <c r="E28" s="1">
        <v>224.77183226105601</v>
      </c>
      <c r="F28" s="1">
        <v>34</v>
      </c>
      <c r="G28" s="1">
        <v>6.6109362429722296</v>
      </c>
      <c r="I28" t="s">
        <v>23</v>
      </c>
      <c r="J28" t="s">
        <v>10</v>
      </c>
      <c r="K28" s="1">
        <v>14</v>
      </c>
      <c r="L28" t="s">
        <v>18</v>
      </c>
      <c r="M28" s="1">
        <v>216.23732160148401</v>
      </c>
      <c r="N28" s="1">
        <v>34</v>
      </c>
      <c r="O28" s="1">
        <v>6.3599212235730596</v>
      </c>
      <c r="Q28" s="3">
        <f>+E28/M28-1</f>
        <v>3.9468259208744305E-2</v>
      </c>
    </row>
    <row r="29" spans="1:21" x14ac:dyDescent="0.3">
      <c r="A29" t="s">
        <v>24</v>
      </c>
      <c r="B29" t="s">
        <v>9</v>
      </c>
      <c r="C29" s="8">
        <v>4</v>
      </c>
      <c r="D29" t="s">
        <v>14</v>
      </c>
      <c r="E29" s="1">
        <v>3.6183006829272799E-3</v>
      </c>
      <c r="F29" s="1">
        <v>23</v>
      </c>
      <c r="G29" s="1">
        <v>1.57317420996838E-4</v>
      </c>
      <c r="I29" t="s">
        <v>24</v>
      </c>
      <c r="J29" t="s">
        <v>9</v>
      </c>
      <c r="K29" s="1">
        <v>4</v>
      </c>
      <c r="L29" t="s">
        <v>14</v>
      </c>
      <c r="M29" s="1">
        <v>3.5260436131271801E-3</v>
      </c>
      <c r="N29" s="1">
        <v>23</v>
      </c>
      <c r="O29" s="1">
        <v>1.53306244049008E-4</v>
      </c>
      <c r="Q29" s="3">
        <f>+E29/M29-1</f>
        <v>2.6164472117314208E-2</v>
      </c>
      <c r="S29" s="1">
        <f>+E29</f>
        <v>3.6183006829272799E-3</v>
      </c>
      <c r="T29" s="1">
        <f>+M29</f>
        <v>3.5260436131271801E-3</v>
      </c>
      <c r="U29" s="1">
        <f>+T29-S29</f>
        <v>-9.2257069800099831E-5</v>
      </c>
    </row>
    <row r="30" spans="1:21" x14ac:dyDescent="0.3">
      <c r="A30" t="s">
        <v>24</v>
      </c>
      <c r="B30" t="s">
        <v>9</v>
      </c>
      <c r="C30" s="8">
        <v>6</v>
      </c>
      <c r="D30" t="s">
        <v>25</v>
      </c>
      <c r="E30" s="1">
        <v>0.61548535253178005</v>
      </c>
      <c r="F30" s="1">
        <v>60</v>
      </c>
      <c r="G30" s="1">
        <v>1.0258089208863E-2</v>
      </c>
      <c r="I30" t="s">
        <v>24</v>
      </c>
      <c r="J30" t="s">
        <v>9</v>
      </c>
      <c r="K30" s="1">
        <v>6</v>
      </c>
      <c r="L30" t="s">
        <v>25</v>
      </c>
      <c r="M30" s="1">
        <v>0.59979210862936205</v>
      </c>
      <c r="N30" s="1">
        <v>60</v>
      </c>
      <c r="O30" s="1">
        <v>9.9965351438226994E-3</v>
      </c>
      <c r="Q30" s="3">
        <f>+E30/M30-1</f>
        <v>2.6164472117314208E-2</v>
      </c>
    </row>
    <row r="31" spans="1:21" x14ac:dyDescent="0.3">
      <c r="A31" t="s">
        <v>24</v>
      </c>
      <c r="B31" t="s">
        <v>9</v>
      </c>
      <c r="C31" s="8">
        <v>7</v>
      </c>
      <c r="D31" t="s">
        <v>26</v>
      </c>
      <c r="E31" s="1">
        <v>2.4982673701826998</v>
      </c>
      <c r="F31" s="1">
        <v>60</v>
      </c>
      <c r="G31" s="1">
        <v>4.1637789503045003E-2</v>
      </c>
      <c r="I31" t="s">
        <v>24</v>
      </c>
      <c r="J31" t="s">
        <v>9</v>
      </c>
      <c r="K31" s="1">
        <v>7</v>
      </c>
      <c r="L31" t="s">
        <v>26</v>
      </c>
      <c r="M31" s="1">
        <v>2.43456817894694</v>
      </c>
      <c r="N31" s="1">
        <v>60</v>
      </c>
      <c r="O31" s="1">
        <v>4.0576136315782302E-2</v>
      </c>
      <c r="Q31" s="3">
        <f>+E31/M31-1</f>
        <v>2.6164472117315096E-2</v>
      </c>
    </row>
    <row r="32" spans="1:21" x14ac:dyDescent="0.3">
      <c r="A32" t="s">
        <v>24</v>
      </c>
      <c r="B32" t="s">
        <v>9</v>
      </c>
      <c r="C32" s="8">
        <v>10</v>
      </c>
      <c r="D32" t="s">
        <v>29</v>
      </c>
      <c r="E32" s="1">
        <v>1.6339220683697699</v>
      </c>
      <c r="F32" s="1">
        <v>60</v>
      </c>
      <c r="G32" s="1">
        <v>2.7232034472829601E-2</v>
      </c>
      <c r="I32" t="s">
        <v>24</v>
      </c>
      <c r="J32" t="s">
        <v>9</v>
      </c>
      <c r="K32" s="1">
        <v>10</v>
      </c>
      <c r="L32" t="s">
        <v>29</v>
      </c>
      <c r="M32" s="1">
        <v>1.59226138963714</v>
      </c>
      <c r="N32" s="1">
        <v>60</v>
      </c>
      <c r="O32" s="1">
        <v>2.6537689827285601E-2</v>
      </c>
      <c r="Q32" s="3">
        <f>+E32/M32-1</f>
        <v>2.6164472117309767E-2</v>
      </c>
    </row>
    <row r="33" spans="1:21" s="5" customFormat="1" x14ac:dyDescent="0.3">
      <c r="C33" s="6"/>
      <c r="E33" s="6"/>
      <c r="F33" s="6"/>
      <c r="G33" s="6"/>
      <c r="I33" s="5" t="s">
        <v>24</v>
      </c>
      <c r="J33" s="5" t="s">
        <v>9</v>
      </c>
      <c r="K33" s="6">
        <v>11</v>
      </c>
      <c r="L33" s="5" t="s">
        <v>30</v>
      </c>
      <c r="M33" s="6">
        <v>2.7786319268294002</v>
      </c>
      <c r="N33" s="6">
        <v>60</v>
      </c>
      <c r="O33" s="6">
        <v>4.6310532113823397E-2</v>
      </c>
      <c r="Q33" s="7"/>
    </row>
    <row r="34" spans="1:21" x14ac:dyDescent="0.3">
      <c r="A34" t="s">
        <v>24</v>
      </c>
      <c r="B34" t="s">
        <v>9</v>
      </c>
      <c r="C34" s="1">
        <v>12</v>
      </c>
      <c r="D34" t="s">
        <v>31</v>
      </c>
      <c r="E34" s="1">
        <v>33.858030389846597</v>
      </c>
      <c r="F34" s="1">
        <v>60</v>
      </c>
      <c r="G34" s="1">
        <v>0.56430050649744401</v>
      </c>
      <c r="I34" t="s">
        <v>24</v>
      </c>
      <c r="J34" t="s">
        <v>9</v>
      </c>
      <c r="K34" s="1">
        <v>12</v>
      </c>
      <c r="L34" t="s">
        <v>31</v>
      </c>
      <c r="M34" s="1">
        <v>38.535333723934102</v>
      </c>
      <c r="N34" s="1">
        <v>60</v>
      </c>
      <c r="O34" s="1">
        <v>0.642255562065569</v>
      </c>
      <c r="Q34" s="3">
        <f>+E34/M34-1</f>
        <v>-0.12137700344301039</v>
      </c>
    </row>
    <row r="35" spans="1:21" x14ac:dyDescent="0.3">
      <c r="A35" t="s">
        <v>24</v>
      </c>
      <c r="B35" t="s">
        <v>9</v>
      </c>
      <c r="C35" s="1">
        <v>13</v>
      </c>
      <c r="D35" t="s">
        <v>32</v>
      </c>
      <c r="E35" s="1">
        <v>49.659257071170401</v>
      </c>
      <c r="F35" s="1">
        <v>60</v>
      </c>
      <c r="G35" s="1">
        <v>0.82765428451950696</v>
      </c>
      <c r="I35" t="s">
        <v>24</v>
      </c>
      <c r="J35" t="s">
        <v>9</v>
      </c>
      <c r="K35" s="1">
        <v>13</v>
      </c>
      <c r="L35" t="s">
        <v>32</v>
      </c>
      <c r="M35" s="1">
        <v>40.073852511264</v>
      </c>
      <c r="N35" s="1">
        <v>60</v>
      </c>
      <c r="O35" s="1">
        <v>0.66789754185440098</v>
      </c>
      <c r="Q35" s="3">
        <f>+E35/M35-1</f>
        <v>0.23919348800348361</v>
      </c>
    </row>
    <row r="36" spans="1:21" x14ac:dyDescent="0.3">
      <c r="A36" t="s">
        <v>24</v>
      </c>
      <c r="B36" t="s">
        <v>9</v>
      </c>
      <c r="C36" s="1">
        <v>14</v>
      </c>
      <c r="D36" t="s">
        <v>18</v>
      </c>
      <c r="E36" s="1">
        <v>130.72437976472901</v>
      </c>
      <c r="F36" s="1">
        <v>60</v>
      </c>
      <c r="G36" s="1">
        <v>2.1787396627454898</v>
      </c>
      <c r="I36" t="s">
        <v>24</v>
      </c>
      <c r="J36" t="s">
        <v>9</v>
      </c>
      <c r="K36" s="1">
        <v>14</v>
      </c>
      <c r="L36" t="s">
        <v>18</v>
      </c>
      <c r="M36" s="1">
        <v>127.391254829747</v>
      </c>
      <c r="N36" s="1">
        <v>60</v>
      </c>
      <c r="O36" s="1">
        <v>2.12318758049578</v>
      </c>
      <c r="Q36" s="3">
        <f>+E36/M36-1</f>
        <v>2.6164472117309767E-2</v>
      </c>
    </row>
    <row r="37" spans="1:21" x14ac:dyDescent="0.3">
      <c r="A37" t="s">
        <v>24</v>
      </c>
      <c r="B37" t="s">
        <v>10</v>
      </c>
      <c r="C37" s="1">
        <v>5</v>
      </c>
      <c r="D37" t="s">
        <v>15</v>
      </c>
      <c r="E37" s="1">
        <v>0.40934789820197498</v>
      </c>
      <c r="F37" s="1">
        <v>34</v>
      </c>
      <c r="G37" s="1">
        <v>1.2039644064764E-2</v>
      </c>
      <c r="I37" t="s">
        <v>24</v>
      </c>
      <c r="J37" t="s">
        <v>10</v>
      </c>
      <c r="K37" s="1">
        <v>5</v>
      </c>
      <c r="L37" t="s">
        <v>15</v>
      </c>
      <c r="M37" s="1">
        <v>0.39891061260126798</v>
      </c>
      <c r="N37" s="1">
        <v>34</v>
      </c>
      <c r="O37" s="1">
        <v>1.17326650765079E-2</v>
      </c>
      <c r="Q37" s="3">
        <f>+E37/M37-1</f>
        <v>2.6164472117315096E-2</v>
      </c>
      <c r="S37" s="1">
        <f>+E37</f>
        <v>0.40934789820197498</v>
      </c>
      <c r="T37" s="1">
        <f>+M37</f>
        <v>0.39891061260126798</v>
      </c>
      <c r="U37" s="1">
        <f>+T37-S37</f>
        <v>-1.0437285600707003E-2</v>
      </c>
    </row>
    <row r="38" spans="1:21" x14ac:dyDescent="0.3">
      <c r="A38" t="s">
        <v>24</v>
      </c>
      <c r="B38" t="s">
        <v>10</v>
      </c>
      <c r="C38" s="1">
        <v>6</v>
      </c>
      <c r="D38" t="s">
        <v>25</v>
      </c>
      <c r="E38" s="1">
        <v>1.02118917223634</v>
      </c>
      <c r="F38" s="1">
        <v>34</v>
      </c>
      <c r="G38" s="1">
        <v>3.0034975654010001E-2</v>
      </c>
      <c r="I38" t="s">
        <v>24</v>
      </c>
      <c r="J38" t="s">
        <v>10</v>
      </c>
      <c r="K38" s="1">
        <v>6</v>
      </c>
      <c r="L38" t="s">
        <v>25</v>
      </c>
      <c r="M38" s="1">
        <v>0.99515155706890801</v>
      </c>
      <c r="N38" s="1">
        <v>34</v>
      </c>
      <c r="O38" s="1">
        <v>2.9269163443203201E-2</v>
      </c>
      <c r="Q38" s="3">
        <f>+E38/M38-1</f>
        <v>2.6164472117314874E-2</v>
      </c>
    </row>
    <row r="39" spans="1:21" x14ac:dyDescent="0.3">
      <c r="A39" t="s">
        <v>24</v>
      </c>
      <c r="B39" t="s">
        <v>10</v>
      </c>
      <c r="C39" s="1">
        <v>7</v>
      </c>
      <c r="D39" t="s">
        <v>26</v>
      </c>
      <c r="E39" s="1">
        <v>3.2489474411915298</v>
      </c>
      <c r="F39" s="1">
        <v>34</v>
      </c>
      <c r="G39" s="1">
        <v>9.5557277682103897E-2</v>
      </c>
      <c r="I39" t="s">
        <v>24</v>
      </c>
      <c r="J39" t="s">
        <v>10</v>
      </c>
      <c r="K39" s="1">
        <v>7</v>
      </c>
      <c r="L39" t="s">
        <v>26</v>
      </c>
      <c r="M39" s="1">
        <v>3.1661078993388698</v>
      </c>
      <c r="N39" s="1">
        <v>34</v>
      </c>
      <c r="O39" s="1">
        <v>9.31208205687903E-2</v>
      </c>
      <c r="Q39" s="3">
        <f>+E39/M39-1</f>
        <v>2.6164472117314208E-2</v>
      </c>
    </row>
    <row r="40" spans="1:21" x14ac:dyDescent="0.3">
      <c r="A40" t="s">
        <v>24</v>
      </c>
      <c r="B40" t="s">
        <v>10</v>
      </c>
      <c r="C40" s="1">
        <v>8</v>
      </c>
      <c r="D40" t="s">
        <v>27</v>
      </c>
      <c r="E40" s="1">
        <v>2.32167097581813</v>
      </c>
      <c r="F40" s="1">
        <v>34</v>
      </c>
      <c r="G40" s="1">
        <v>6.8284440465239099E-2</v>
      </c>
      <c r="I40" t="s">
        <v>24</v>
      </c>
      <c r="J40" t="s">
        <v>10</v>
      </c>
      <c r="K40" s="1">
        <v>8</v>
      </c>
      <c r="L40" t="s">
        <v>27</v>
      </c>
      <c r="M40" s="1">
        <v>3.7750931889270798</v>
      </c>
      <c r="N40" s="1">
        <v>34</v>
      </c>
      <c r="O40" s="1">
        <v>0.11103215261550201</v>
      </c>
      <c r="Q40" s="3">
        <f>+E40/M40-1</f>
        <v>-0.38500300267343268</v>
      </c>
    </row>
    <row r="41" spans="1:21" x14ac:dyDescent="0.3">
      <c r="A41" t="s">
        <v>24</v>
      </c>
      <c r="B41" t="s">
        <v>10</v>
      </c>
      <c r="C41" s="1">
        <v>9</v>
      </c>
      <c r="D41" t="s">
        <v>28</v>
      </c>
      <c r="E41" s="1">
        <v>5.4748239289608396</v>
      </c>
      <c r="F41" s="1">
        <v>34</v>
      </c>
      <c r="G41" s="1">
        <v>0.16102423320473</v>
      </c>
      <c r="I41" t="s">
        <v>24</v>
      </c>
      <c r="J41" t="s">
        <v>10</v>
      </c>
      <c r="K41" s="1">
        <v>9</v>
      </c>
      <c r="L41" t="s">
        <v>28</v>
      </c>
      <c r="M41" s="1">
        <v>3.82261177613786</v>
      </c>
      <c r="N41" s="1">
        <v>34</v>
      </c>
      <c r="O41" s="1">
        <v>0.112429758121702</v>
      </c>
      <c r="Q41" s="3">
        <f>+E41/M41-1</f>
        <v>0.43222075627367973</v>
      </c>
    </row>
    <row r="42" spans="1:21" x14ac:dyDescent="0.3">
      <c r="A42" t="s">
        <v>24</v>
      </c>
      <c r="B42" t="s">
        <v>10</v>
      </c>
      <c r="C42" s="8">
        <v>10</v>
      </c>
      <c r="D42" t="s">
        <v>29</v>
      </c>
      <c r="E42" s="1">
        <v>0.42411049197977002</v>
      </c>
      <c r="F42" s="1">
        <v>34</v>
      </c>
      <c r="G42" s="1">
        <v>1.2473837999405E-2</v>
      </c>
      <c r="I42" t="s">
        <v>24</v>
      </c>
      <c r="J42" t="s">
        <v>10</v>
      </c>
      <c r="K42" s="1">
        <v>10</v>
      </c>
      <c r="L42" t="s">
        <v>29</v>
      </c>
      <c r="M42" s="1">
        <v>0.41329679939580299</v>
      </c>
      <c r="N42" s="1">
        <v>34</v>
      </c>
      <c r="O42" s="1">
        <v>1.2155788217523601E-2</v>
      </c>
      <c r="Q42" s="3">
        <f>+E42/M42-1</f>
        <v>2.6164472117315096E-2</v>
      </c>
    </row>
    <row r="43" spans="1:21" x14ac:dyDescent="0.3">
      <c r="A43" t="s">
        <v>24</v>
      </c>
      <c r="B43" t="s">
        <v>10</v>
      </c>
      <c r="C43" s="8">
        <v>12</v>
      </c>
      <c r="D43" t="s">
        <v>31</v>
      </c>
      <c r="E43" s="1">
        <v>1.47902110652149</v>
      </c>
      <c r="F43" s="1">
        <v>34</v>
      </c>
      <c r="G43" s="1">
        <v>4.3500620780043998E-2</v>
      </c>
      <c r="I43" t="s">
        <v>24</v>
      </c>
      <c r="J43" t="s">
        <v>10</v>
      </c>
      <c r="K43" s="1">
        <v>12</v>
      </c>
      <c r="L43" t="s">
        <v>31</v>
      </c>
      <c r="M43" s="1">
        <v>1.44130999143811</v>
      </c>
      <c r="N43" s="1">
        <v>34</v>
      </c>
      <c r="O43" s="1">
        <v>4.2391470336414903E-2</v>
      </c>
      <c r="Q43" s="3">
        <f>+E43/M43-1</f>
        <v>2.6164472117307991E-2</v>
      </c>
    </row>
    <row r="44" spans="1:21" x14ac:dyDescent="0.3">
      <c r="A44" t="s">
        <v>24</v>
      </c>
      <c r="B44" t="s">
        <v>10</v>
      </c>
      <c r="C44" s="1">
        <v>13</v>
      </c>
      <c r="D44" t="s">
        <v>32</v>
      </c>
      <c r="E44" s="1">
        <v>1.0768278939609099</v>
      </c>
      <c r="F44" s="1">
        <v>34</v>
      </c>
      <c r="G44" s="1">
        <v>3.1671408645909102E-2</v>
      </c>
      <c r="I44" t="s">
        <v>24</v>
      </c>
      <c r="J44" t="s">
        <v>10</v>
      </c>
      <c r="K44" s="1">
        <v>13</v>
      </c>
      <c r="L44" t="s">
        <v>32</v>
      </c>
      <c r="M44" s="1">
        <v>8.0600889022589701</v>
      </c>
      <c r="N44" s="1">
        <v>34</v>
      </c>
      <c r="O44" s="1">
        <v>0.23706143830173401</v>
      </c>
      <c r="Q44" s="3">
        <f>+E44/M44-1</f>
        <v>-0.8663999979380983</v>
      </c>
    </row>
    <row r="45" spans="1:21" x14ac:dyDescent="0.3">
      <c r="A45" t="s">
        <v>24</v>
      </c>
      <c r="B45" t="s">
        <v>10</v>
      </c>
      <c r="C45" s="1">
        <v>14</v>
      </c>
      <c r="D45" t="s">
        <v>18</v>
      </c>
      <c r="E45" s="1">
        <v>31.374469315126699</v>
      </c>
      <c r="F45" s="1">
        <v>34</v>
      </c>
      <c r="G45" s="1">
        <v>0.92277850926843397</v>
      </c>
      <c r="I45" t="s">
        <v>24</v>
      </c>
      <c r="J45" t="s">
        <v>10</v>
      </c>
      <c r="K45" s="1">
        <v>14</v>
      </c>
      <c r="L45" t="s">
        <v>18</v>
      </c>
      <c r="M45" s="1">
        <v>23.563786305708401</v>
      </c>
      <c r="N45" s="1">
        <v>34</v>
      </c>
      <c r="O45" s="1">
        <v>0.69305253840318803</v>
      </c>
      <c r="Q45" s="3">
        <f>+E45/M45-1</f>
        <v>0.3314697777379747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flipped_collapsed</vt:lpstr>
      <vt:lpstr>collapsed</vt:lpstr>
      <vt:lpstr>details</vt:lpstr>
      <vt:lpstr>details_prior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donbo</dc:creator>
  <cp:lastModifiedBy>Don Boyd</cp:lastModifiedBy>
  <dcterms:created xsi:type="dcterms:W3CDTF">2025-04-25T16:17:59Z</dcterms:created>
  <dcterms:modified xsi:type="dcterms:W3CDTF">2025-04-25T21:27:42Z</dcterms:modified>
</cp:coreProperties>
</file>