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GT_Shared\SUBSIDIES\PMT\2024\"/>
    </mc:Choice>
  </mc:AlternateContent>
  <xr:revisionPtr revIDLastSave="0" documentId="13_ncr:1_{4E6C7FAB-23A4-4E72-9DEE-CE4AE1444FF8}" xr6:coauthVersionLast="47" xr6:coauthVersionMax="47" xr10:uidLastSave="{00000000-0000-0000-0000-000000000000}"/>
  <bookViews>
    <workbookView xWindow="-28800" yWindow="-780" windowWidth="27990" windowHeight="15195" xr2:uid="{0094B128-F9B6-430D-965D-570C8FB0882A}"/>
  </bookViews>
  <sheets>
    <sheet name="MYF Allo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E14" i="2" s="1"/>
  <c r="D13" i="2"/>
  <c r="C16" i="2"/>
  <c r="B16" i="2"/>
  <c r="D12" i="2"/>
  <c r="D11" i="2"/>
  <c r="D10" i="2"/>
  <c r="D9" i="2"/>
  <c r="D8" i="2"/>
  <c r="D7" i="2"/>
  <c r="D6" i="2"/>
  <c r="D5" i="2"/>
  <c r="D4" i="2"/>
  <c r="E4" i="2" s="1"/>
  <c r="E5" i="2" l="1"/>
  <c r="E6" i="2" s="1"/>
  <c r="E7" i="2" s="1"/>
  <c r="E8" i="2" s="1"/>
  <c r="E9" i="2" s="1"/>
  <c r="E10" i="2" s="1"/>
  <c r="E11" i="2" s="1"/>
  <c r="E12" i="2" s="1"/>
  <c r="E13" i="2" s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<sst xmlns="http://schemas.openxmlformats.org/spreadsheetml/2006/main" count="22" uniqueCount="22">
  <si>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</si>
  <si>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</si>
  <si>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</si>
  <si>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Apr</t>
  </si>
  <si>
    <t>May</t>
  </si>
  <si>
    <t>Var</t>
  </si>
  <si>
    <t>YTD Var</t>
  </si>
  <si>
    <t>Jun</t>
  </si>
  <si>
    <t>Jul</t>
  </si>
  <si>
    <t>Aug</t>
  </si>
  <si>
    <t>Sep</t>
  </si>
  <si>
    <t>Oct</t>
  </si>
  <si>
    <t>Nov</t>
  </si>
  <si>
    <t>Dec</t>
  </si>
  <si>
    <t>TOTAL</t>
  </si>
  <si>
    <t>PMT (in millions)</t>
  </si>
  <si>
    <t>Actual</t>
  </si>
  <si>
    <t>Mid-Year</t>
  </si>
  <si>
    <t>Forecast</t>
  </si>
  <si>
    <t>Note: Annual 2024 MYF  was unchange from the Adopted Budget</t>
  </si>
  <si>
    <t>"Actual" for October reflects large taxpayers through 9/30/24</t>
  </si>
  <si>
    <t>"Actual" for November reflects large taxpayers through 10/9/24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</si>
</sst>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);\(#,##0.0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40" fontId="6" fillId="0" borderId="0" xfId="0" applyNumberFormat="1" applyFont="1"/>
    <xf numFmtId="40" fontId="8" fillId="0" borderId="0" xfId="0" applyNumberFormat="1" applyFont="1"/>
    <xf numFmtId="164" fontId="2" fillId="2" borderId="0" xfId="0" applyNumberFormat="1" applyFont="1" applyFill="1"/>
    <xf numFmtId="164" fontId="9" fillId="0" borderId="0" xfId="0" applyNumberFormat="1" applyFont="1"/>
    <xf numFmtId="164" fontId="0" fillId="0" borderId="1" xfId="0" applyNumberForma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D70D-5BE0-4DE1-8622-DA9DFC2B9524}">
  <dimension ref="A1:K24"/>
  <sheetViews>
    <sheetView tabSelected="1" workbookViewId="0">
      <selection activeCell="F13" sqref="F13"/>
    </sheetView>
  </sheetViews>
  <sheetFormatPr defaultRowHeight="15" x14ac:dyDescent="0.25"/>
  <cols>
    <col min="2" max="5" width="10" customWidth="1"/>
    <col min="10" max="10" width="12.140625" customWidth="1"/>
  </cols>
  <sheetData>
    <row r="1" spans="1:11" x14ac:dyDescent="0.25">
      <c r="A1" s="3" t="s">
        <v>15</v>
      </c>
    </row>
    <row r="2" spans="1:11" x14ac:dyDescent="0.25">
      <c r="B2" s="2" t="s">
        <v>17</v>
      </c>
    </row>
    <row r="3" spans="1:11" x14ac:dyDescent="0.25">
      <c r="B3" s="2" t="s">
        <v>18</v>
      </c>
      <c r="C3" s="2" t="s">
        <v>16</v>
      </c>
      <c r="D3" s="2" t="s">
        <v>5</v>
      </c>
      <c r="E3" s="2" t="s">
        <v>6</v>
      </c>
    </row>
    <row r="4" spans="1:11" x14ac:dyDescent="0.25">
      <c r="A4" s="3" t="s">
        <v>0</v>
      </c>
      <c r="B4" s="1">
        <v>67.980513619999996</v>
      </c>
      <c r="C4" s="1">
        <v>67.980513619999996</v>
      </c>
      <c r="D4" s="1">
        <f t="shared" ref="D4:D12" si="0">C4-B4</f>
        <v>0</v>
      </c>
      <c r="E4" s="1">
        <f>D4</f>
        <v>0</v>
      </c>
    </row>
    <row r="5" spans="1:11" x14ac:dyDescent="0.25">
      <c r="A5" s="3" t="s">
        <v>1</v>
      </c>
      <c r="B5" s="1">
        <v>339.73420068000001</v>
      </c>
      <c r="C5" s="1">
        <v>339.73420068000001</v>
      </c>
      <c r="D5" s="1">
        <f t="shared" si="0"/>
        <v>0</v>
      </c>
      <c r="E5" s="1">
        <f t="shared" ref="E5:E12" si="1">E4+D5</f>
        <v>0</v>
      </c>
    </row>
    <row r="6" spans="1:11" x14ac:dyDescent="0.25">
      <c r="A6" s="3" t="s">
        <v>2</v>
      </c>
      <c r="B6" s="1">
        <v>317.12784105999998</v>
      </c>
      <c r="C6" s="1">
        <v>317.12784105999998</v>
      </c>
      <c r="D6" s="1">
        <f t="shared" si="0"/>
        <v>0</v>
      </c>
      <c r="E6" s="1">
        <f t="shared" si="1"/>
        <v>0</v>
      </c>
    </row>
    <row r="7" spans="1:11" x14ac:dyDescent="0.25">
      <c r="A7" s="3" t="s">
        <v>3</v>
      </c>
      <c r="B7" s="1">
        <v>242.3322565</v>
      </c>
      <c r="C7" s="1">
        <v>242.3322565</v>
      </c>
      <c r="D7" s="1">
        <f t="shared" si="0"/>
        <v>0</v>
      </c>
      <c r="E7" s="1">
        <f t="shared" si="1"/>
        <v>0</v>
      </c>
      <c r="F7" s="4"/>
    </row>
    <row r="8" spans="1:11" x14ac:dyDescent="0.25">
      <c r="A8" s="3" t="s">
        <v>4</v>
      </c>
      <c r="B8" s="1">
        <v>291.94745784999998</v>
      </c>
      <c r="C8" s="14">
        <v>291.94745784999998</v>
      </c>
      <c r="D8" s="1">
        <f t="shared" si="0"/>
        <v>0</v>
      </c>
      <c r="E8" s="1">
        <f t="shared" si="1"/>
        <v>0</v>
      </c>
      <c r="F8" s="4"/>
      <c r="K8" s="8"/>
    </row>
    <row r="9" spans="1:11" x14ac:dyDescent="0.25">
      <c r="A9" s="3" t="s">
        <v>7</v>
      </c>
      <c r="B9" s="1">
        <v>233.59621873683409</v>
      </c>
      <c r="C9" s="14">
        <v>264.09874127</v>
      </c>
      <c r="D9" s="1">
        <f t="shared" si="0"/>
        <v>30.502522533165916</v>
      </c>
      <c r="E9" s="1">
        <f t="shared" si="1"/>
        <v>30.502522533165916</v>
      </c>
      <c r="F9" s="4"/>
    </row>
    <row r="10" spans="1:11" x14ac:dyDescent="0.25">
      <c r="A10" s="3" t="s">
        <v>8</v>
      </c>
      <c r="B10" s="1">
        <v>221.13502878156319</v>
      </c>
      <c r="C10" s="1">
        <v>193.49297641000001</v>
      </c>
      <c r="D10" s="1">
        <f t="shared" si="0"/>
        <v>-27.642052371563182</v>
      </c>
      <c r="E10" s="1">
        <f t="shared" si="1"/>
        <v>2.8604701616027342</v>
      </c>
      <c r="F10" s="4"/>
    </row>
    <row r="11" spans="1:11" x14ac:dyDescent="0.25">
      <c r="A11" s="3" t="s">
        <v>9</v>
      </c>
      <c r="B11" s="1">
        <v>234.16374442199267</v>
      </c>
      <c r="C11" s="1">
        <v>238.84382373</v>
      </c>
      <c r="D11" s="1">
        <f t="shared" si="0"/>
        <v>4.680079308007322</v>
      </c>
      <c r="E11" s="1">
        <f t="shared" si="1"/>
        <v>7.5405494696100561</v>
      </c>
      <c r="F11" s="4"/>
    </row>
    <row r="12" spans="1:11" x14ac:dyDescent="0.25">
      <c r="A12" s="3" t="s">
        <v>10</v>
      </c>
      <c r="B12" s="1">
        <v>219.00915419509946</v>
      </c>
      <c r="C12" s="1">
        <v>232.56859104</v>
      </c>
      <c r="D12" s="1">
        <f t="shared" si="0"/>
        <v>13.559436844900546</v>
      </c>
      <c r="E12" s="1">
        <f t="shared" si="1"/>
        <v>21.099986314510602</v>
      </c>
      <c r="F12" s="4"/>
    </row>
    <row r="13" spans="1:11" x14ac:dyDescent="0.25">
      <c r="A13" s="3" t="s">
        <v>11</v>
      </c>
      <c r="B13" s="1">
        <v>222.0045608626927</v>
      </c>
      <c r="C13" s="13">
        <v>181.66600944999999</v>
      </c>
      <c r="D13" s="13">
        <f t="shared" ref="D13" si="2">C13-B13</f>
        <v>-40.338551412692709</v>
      </c>
      <c r="E13" s="13">
        <f t="shared" ref="E13" si="3">E12+D13</f>
        <v>-19.238565098182107</v>
      </c>
      <c r="F13" s="4" t="s">
        <v>20</v>
      </c>
    </row>
    <row r="14" spans="1:11" x14ac:dyDescent="0.25">
      <c r="A14" s="3" t="s">
        <v>12</v>
      </c>
      <c r="B14" s="1">
        <v>235.10960742519327</v>
      </c>
      <c r="C14" s="13">
        <v>89.23418126</v>
      </c>
      <c r="D14" s="13">
        <f t="shared" ref="D14" si="4">C14-B14</f>
        <v>-145.87542616519329</v>
      </c>
      <c r="E14" s="13">
        <f t="shared" ref="E14" si="5">E13+D14</f>
        <v>-165.1139912633754</v>
      </c>
      <c r="F14" s="4" t="s">
        <v>21</v>
      </c>
    </row>
    <row r="15" spans="1:11" x14ac:dyDescent="0.25">
      <c r="A15" s="3" t="s">
        <v>13</v>
      </c>
      <c r="B15" s="1">
        <v>396.38586265802655</v>
      </c>
    </row>
    <row r="16" spans="1:11" x14ac:dyDescent="0.25">
      <c r="A16" s="5" t="s">
        <v>14</v>
      </c>
      <c r="B16" s="6">
        <f>SUM(B4:B15)</f>
        <v>3020.5264467914021</v>
      </c>
      <c r="C16" s="6">
        <f>SUM(C4:C15)</f>
        <v>2459.0265928699996</v>
      </c>
      <c r="D16" s="15"/>
      <c r="E16" s="7"/>
    </row>
    <row r="17" spans="1:4" x14ac:dyDescent="0.25">
      <c r="A17" s="3"/>
      <c r="B17" s="1"/>
      <c r="C17" s="1"/>
    </row>
    <row r="18" spans="1:4" x14ac:dyDescent="0.25">
      <c r="A18" s="16" t="s">
        <v>19</v>
      </c>
    </row>
    <row r="19" spans="1:4" x14ac:dyDescent="0.25">
      <c r="A19" s="10"/>
      <c r="B19" s="9"/>
      <c r="C19" s="9"/>
    </row>
    <row r="20" spans="1:4" x14ac:dyDescent="0.25">
      <c r="A20" s="8"/>
      <c r="B20" s="9"/>
      <c r="C20" s="9"/>
    </row>
    <row r="21" spans="1:4" x14ac:dyDescent="0.25">
      <c r="A21" s="10"/>
      <c r="B21" s="9"/>
      <c r="C21" s="9"/>
    </row>
    <row r="22" spans="1:4" x14ac:dyDescent="0.25">
      <c r="A22" s="8"/>
      <c r="B22" s="11"/>
      <c r="C22" s="11"/>
      <c r="D22" s="11"/>
    </row>
    <row r="23" spans="1:4" x14ac:dyDescent="0.25">
      <c r="A23" s="10"/>
      <c r="B23" s="12"/>
      <c r="C23" s="12"/>
      <c r="D23" s="12"/>
    </row>
    <row r="24" spans="1:4" x14ac:dyDescent="0.25">
      <c r="A24" s="8"/>
      <c r="B24" s="11"/>
      <c r="C24" s="11"/>
      <c r="D24" s="11"/>
    </row>
  </sheetData>
  <phoneticPr fontId="1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58EB774931842BF3CBC21CAE4B9ED" ma:contentTypeVersion="5" ma:contentTypeDescription="Create a new document." ma:contentTypeScope="" ma:versionID="1f89f8addad70e65044e1fcc3bc32275">
  <xsd:schema xmlns:xsd="http://www.w3.org/2001/XMLSchema" xmlns:xs="http://www.w3.org/2001/XMLSchema" xmlns:p="http://schemas.microsoft.com/office/2006/metadata/properties" xmlns:ns3="b744059a-dda4-4d13-a15e-0cb4ec0c00fd" targetNamespace="http://schemas.microsoft.com/office/2006/metadata/properties" ma:root="true" ma:fieldsID="a90ba93d0fc4b7f4befa3df5707d4e27" ns3:_="">
    <xsd:import namespace="b744059a-dda4-4d13-a15e-0cb4ec0c00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4059a-dda4-4d13-a15e-0cb4ec0c00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696F21-D7BD-4229-83C9-589295245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4059a-dda4-4d13-a15e-0cb4ec0c0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01B147-8253-4B14-AEAA-7BBC88BB7306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b744059a-dda4-4d13-a15e-0cb4ec0c00f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F45EE5-FD97-4601-AA03-AC171FAB02D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9c07380-cc98-41bd-806b-0ae925588f66}" enabled="0" method="" siteId="{79c07380-cc98-41bd-806b-0ae925588f6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MYF Alloc</vt:lpstr>
    </vt:vector>
  </TitlesOfParts>
  <Company>MTA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David</dc:creator>
  <cp:lastModifiedBy>Vasserman, Jane</cp:lastModifiedBy>
  <dcterms:created xsi:type="dcterms:W3CDTF">2024-02-27T15:16:16Z</dcterms:created>
  <dcterms:modified xsi:type="dcterms:W3CDTF">2024-10-10T14:19:27Z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0x0101005A858EB774931842BF3CBC21CAE4B9ED</vt:lpwstr>
  </property>
</Properties>
</file>