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donbo\Downloads\"/>
    </mc:Choice>
  </mc:AlternateContent>
  <xr:revisionPtr revIDLastSave="0" documentId="13_ncr:1_{731E3C54-CC37-46F6-A4D3-6A9C93A0CAE5}" xr6:coauthVersionLast="47" xr6:coauthVersionMax="47" xr10:uidLastSave="{00000000-0000-0000-0000-000000000000}"/>
  <bookViews>
    <workbookView xWindow="-108" yWindow="-108" windowWidth="41496" windowHeight="16776" activeTab="5" xr2:uid="{00000000-000D-0000-FFFF-FFFF00000000}"/>
  </bookViews>
  <sheets>
    <sheet name="0_instructions" sheetId="3" r:id="rId1"/>
    <sheet name="0_abbreviations" sheetId="7" r:id="rId2"/>
    <sheet name="amortization_bases" sheetId="27" r:id="rId3"/>
    <sheet name="benefit_rules" sheetId="25" r:id="rId4"/>
    <sheet name="benefit_rules_test_cases" sheetId="22" r:id="rId5"/>
    <sheet name="constants_assumptions" sheetId="26" r:id="rId6"/>
    <sheet name="constants_funding" sheetId="20" r:id="rId7"/>
    <sheet name="defaults" sheetId="66" r:id="rId8"/>
    <sheet name="headcount_admin" sheetId="54" r:id="rId9"/>
    <sheet name="headcount_eco" sheetId="58" r:id="rId10"/>
    <sheet name="headcount_eso" sheetId="62" r:id="rId11"/>
    <sheet name="headcount_judges" sheetId="53" r:id="rId12"/>
    <sheet name="headcount_regular" sheetId="6" r:id="rId13"/>
    <sheet name="headcount_senior_management" sheetId="60" r:id="rId14"/>
    <sheet name="headcount_special" sheetId="11" r:id="rId15"/>
    <sheet name="mortality_base" sheetId="64" r:id="rId16"/>
    <sheet name="mortality_improvement" sheetId="65" r:id="rId17"/>
    <sheet name="retirees_disability" sheetId="18" r:id="rId18"/>
    <sheet name="retirees_normearly" sheetId="41" r:id="rId19"/>
    <sheet name="retire_rates_drop_tier1" sheetId="47" r:id="rId20"/>
    <sheet name="retire_rates_drop_tier2" sheetId="46" r:id="rId21"/>
    <sheet name="retire_rates_early_tier1" sheetId="45" r:id="rId22"/>
    <sheet name="retire_rates_early_tier2" sheetId="44" r:id="rId23"/>
    <sheet name="retire_rates_normal_tier1" sheetId="42" r:id="rId24"/>
    <sheet name="retire_rates_normal_tier2" sheetId="43" r:id="rId25"/>
    <sheet name="salarygrowth" sheetId="9" r:id="rId26"/>
    <sheet name="salary_admin" sheetId="55" r:id="rId27"/>
    <sheet name="salary_eco" sheetId="57" r:id="rId28"/>
    <sheet name="salary_eso" sheetId="59" r:id="rId29"/>
    <sheet name="salary_judges" sheetId="56" r:id="rId30"/>
    <sheet name="salary_regular" sheetId="8" r:id="rId31"/>
    <sheet name="salary_senior_management" sheetId="63" r:id="rId32"/>
    <sheet name="salary_special" sheetId="12" r:id="rId33"/>
    <sheet name="withdrawal_eco" sheetId="32" r:id="rId34"/>
    <sheet name="withdrawal_eso" sheetId="33" r:id="rId35"/>
    <sheet name="withdrawal_female_admin" sheetId="38" r:id="rId36"/>
    <sheet name="withdrawal_female_regular" sheetId="29" r:id="rId37"/>
    <sheet name="withdrawal_female_senior_mgt" sheetId="36" r:id="rId38"/>
    <sheet name="withdrawal_female_special" sheetId="31" r:id="rId39"/>
    <sheet name="withdrawal_judges" sheetId="34" r:id="rId40"/>
    <sheet name="withdrawal_male_admin" sheetId="39" r:id="rId41"/>
    <sheet name="withdrawal_male_regular" sheetId="28" r:id="rId42"/>
    <sheet name="withdrawal_male_senior_mgt" sheetId="35" r:id="rId43"/>
    <sheet name="withdrawal_male_special" sheetId="30" r:id="rId44"/>
  </sheets>
  <externalReferences>
    <externalReference r:id="rId45"/>
    <externalReference r:id="rId46"/>
  </externalReferences>
  <definedNames>
    <definedName name="Inflation">[1]Parameters!$B$4</definedName>
    <definedName name="PctMale">[2]Parameters!$B$13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0" i="26" l="1"/>
  <c r="T139" i="26"/>
  <c r="T138" i="26"/>
  <c r="T137" i="26"/>
  <c r="T136" i="26"/>
  <c r="T135" i="26"/>
  <c r="T134" i="26"/>
  <c r="L140" i="26"/>
  <c r="L139" i="26"/>
  <c r="L138" i="26"/>
  <c r="O138" i="26" s="1"/>
  <c r="L137" i="26"/>
  <c r="L136" i="26"/>
  <c r="L135" i="26"/>
  <c r="L134" i="26"/>
  <c r="M140" i="26"/>
  <c r="N140" i="26" s="1"/>
  <c r="M139" i="26"/>
  <c r="N139" i="26" s="1"/>
  <c r="M138" i="26"/>
  <c r="M137" i="26"/>
  <c r="M136" i="26"/>
  <c r="N136" i="26" s="1"/>
  <c r="M135" i="26"/>
  <c r="N135" i="26" s="1"/>
  <c r="M134" i="26"/>
  <c r="N104" i="26"/>
  <c r="N103" i="26"/>
  <c r="N102" i="26"/>
  <c r="N101" i="26"/>
  <c r="N100" i="26"/>
  <c r="N99" i="26"/>
  <c r="N98" i="26"/>
  <c r="K113" i="26"/>
  <c r="K112" i="26"/>
  <c r="K111" i="26"/>
  <c r="K110" i="26"/>
  <c r="K109" i="26"/>
  <c r="K108" i="26"/>
  <c r="K107" i="26"/>
  <c r="O139" i="26" l="1"/>
  <c r="N137" i="26"/>
  <c r="N138" i="26"/>
  <c r="N134" i="26"/>
</calcChain>
</file>

<file path=xl/sharedStrings.xml><?xml version="1.0" encoding="utf-8"?>
<sst xmlns="http://schemas.openxmlformats.org/spreadsheetml/2006/main" count="3006" uniqueCount="592">
  <si>
    <t>AV2022</t>
  </si>
  <si>
    <t>Milliman Actual valuation as of July 2, 2022</t>
  </si>
  <si>
    <t>headcount</t>
  </si>
  <si>
    <t>salary</t>
  </si>
  <si>
    <t>start_col</t>
  </si>
  <si>
    <t>D</t>
  </si>
  <si>
    <t>end_col</t>
  </si>
  <si>
    <t>L</t>
  </si>
  <si>
    <t>start_row</t>
  </si>
  <si>
    <t>source</t>
  </si>
  <si>
    <t>row &amp; col totals</t>
  </si>
  <si>
    <t>class</t>
  </si>
  <si>
    <t>dist_age_min_ge</t>
  </si>
  <si>
    <t>dist_age_max_lt</t>
  </si>
  <si>
    <t>yos_min_ge</t>
  </si>
  <si>
    <t>yos_max_lt</t>
  </si>
  <si>
    <t>dist_year_min_ge</t>
  </si>
  <si>
    <t>dist_year_max_lt</t>
  </si>
  <si>
    <t>benmult</t>
  </si>
  <si>
    <t>regular</t>
  </si>
  <si>
    <t>tier_1</t>
  </si>
  <si>
    <t>tier_2</t>
  </si>
  <si>
    <t>admin</t>
  </si>
  <si>
    <t>special</t>
  </si>
  <si>
    <t>eco</t>
  </si>
  <si>
    <t>eso</t>
  </si>
  <si>
    <t>judges</t>
  </si>
  <si>
    <t>senior_management</t>
  </si>
  <si>
    <t>C</t>
  </si>
  <si>
    <t>O</t>
  </si>
  <si>
    <t>Under 5</t>
  </si>
  <si>
    <t>5 to 10</t>
  </si>
  <si>
    <t>10 to 15</t>
  </si>
  <si>
    <t>15 to 20</t>
  </si>
  <si>
    <t>20 to 25</t>
  </si>
  <si>
    <t>25 to 30</t>
  </si>
  <si>
    <t>30 to 35</t>
  </si>
  <si>
    <t>35 to 40</t>
  </si>
  <si>
    <t>40 to 45</t>
  </si>
  <si>
    <t>45 to 50</t>
  </si>
  <si>
    <t>50 &amp; Up</t>
  </si>
  <si>
    <t>All Years</t>
  </si>
  <si>
    <t>Under 20</t>
  </si>
  <si>
    <t>20 to 24</t>
  </si>
  <si>
    <t>25 to 29</t>
  </si>
  <si>
    <t>30 to 34</t>
  </si>
  <si>
    <t>35 to 39</t>
  </si>
  <si>
    <t>40 to 44</t>
  </si>
  <si>
    <t>45 to 49</t>
  </si>
  <si>
    <t>50 to 54</t>
  </si>
  <si>
    <t>55 to 59</t>
  </si>
  <si>
    <t>60 to 64</t>
  </si>
  <si>
    <t>65 &amp; Up</t>
  </si>
  <si>
    <t>Total Count</t>
  </si>
  <si>
    <t>E</t>
  </si>
  <si>
    <t>AV2022, various</t>
  </si>
  <si>
    <t>variable</t>
  </si>
  <si>
    <t>value</t>
  </si>
  <si>
    <t>total_aal</t>
  </si>
  <si>
    <t>drop</t>
  </si>
  <si>
    <t>frs</t>
  </si>
  <si>
    <t>aal_legacy</t>
  </si>
  <si>
    <t>total_ava</t>
  </si>
  <si>
    <t>ava_legacy</t>
  </si>
  <si>
    <t>total_mva</t>
  </si>
  <si>
    <t>mva_legacy</t>
  </si>
  <si>
    <t>roa</t>
  </si>
  <si>
    <t>total_ual_ava</t>
  </si>
  <si>
    <t>ual_ava_legacy</t>
  </si>
  <si>
    <t>total_ual_mva</t>
  </si>
  <si>
    <t>ual_mva_legacy</t>
  </si>
  <si>
    <t>G</t>
  </si>
  <si>
    <t>AV2022, C-1</t>
  </si>
  <si>
    <t>age</t>
  </si>
  <si>
    <t>count</t>
  </si>
  <si>
    <t>benefits</t>
  </si>
  <si>
    <t>type</t>
  </si>
  <si>
    <t>Under 50</t>
  </si>
  <si>
    <t>50  to 54</t>
  </si>
  <si>
    <t>55  to 59</t>
  </si>
  <si>
    <t>60  to 64</t>
  </si>
  <si>
    <t>65  to 69</t>
  </si>
  <si>
    <t>70  to 74</t>
  </si>
  <si>
    <t>75  to 79</t>
  </si>
  <si>
    <t>80  &amp;  Up</t>
  </si>
  <si>
    <t>Total</t>
  </si>
  <si>
    <t>disability</t>
  </si>
  <si>
    <t>K</t>
  </si>
  <si>
    <t>Combined Years of Service</t>
  </si>
  <si>
    <t>Regular</t>
  </si>
  <si>
    <t>Special Risk</t>
  </si>
  <si>
    <t>Special Risk Admin</t>
  </si>
  <si>
    <t>ECO</t>
  </si>
  <si>
    <t>ESO</t>
  </si>
  <si>
    <t>Judges</t>
  </si>
  <si>
    <t>Senior Management</t>
  </si>
  <si>
    <t>30+</t>
  </si>
  <si>
    <t>P</t>
  </si>
  <si>
    <t>dist_age</t>
  </si>
  <si>
    <t>yos</t>
  </si>
  <si>
    <t>dist_year</t>
  </si>
  <si>
    <t>tier</t>
  </si>
  <si>
    <t>early_retirement</t>
  </si>
  <si>
    <t>ruletype</t>
  </si>
  <si>
    <t>special_calc_function</t>
  </si>
  <si>
    <t>rule_description</t>
  </si>
  <si>
    <t>ageyos</t>
  </si>
  <si>
    <t>regular_tier1_normal_ageyos_62_6</t>
  </si>
  <si>
    <t>regular_tier1_normal_yos_30</t>
  </si>
  <si>
    <t>regular_tier1_normal_ageyos_63_6</t>
  </si>
  <si>
    <t>regular_tier1_normal_yos_31</t>
  </si>
  <si>
    <t>regular_tier1_normal_ageyos_64_6</t>
  </si>
  <si>
    <t>regular_tier1_normal_yos_32</t>
  </si>
  <si>
    <t>regular_tier1_normal_ageyos_65_6</t>
  </si>
  <si>
    <t>regular_tier1_normal_yos_33</t>
  </si>
  <si>
    <t>early</t>
  </si>
  <si>
    <t>regular_tier1_early_reduction</t>
  </si>
  <si>
    <t>regular_tier2_normal_ageyos_65_8</t>
  </si>
  <si>
    <t>regular_tier2_normal_yos_33</t>
  </si>
  <si>
    <t>regular_tier2_early_reduction</t>
  </si>
  <si>
    <t>special_tier1_normal_ageyos_55_6</t>
  </si>
  <si>
    <t>special_tier1_normal_yos_25</t>
  </si>
  <si>
    <t>special_tier1_normal_ageyos_52_25</t>
  </si>
  <si>
    <t>special_tier1_normal_ageyos_62_6_mixed</t>
  </si>
  <si>
    <t>special_tier1_normal_yos_30_mixed</t>
  </si>
  <si>
    <t>special_tier1_early_reduction</t>
  </si>
  <si>
    <t>special_tier2_normal_ageyos_60_8</t>
  </si>
  <si>
    <t>special_tier2_normal_yos_30</t>
  </si>
  <si>
    <t>special_tier2_normal_ageyos_65_8_mixed</t>
  </si>
  <si>
    <t>special_tier2_normal_yos_33_mixed</t>
  </si>
  <si>
    <t>special_tier2_early_reduction</t>
  </si>
  <si>
    <t>admin_tier1_normal_ageyos_55_6_specialrisk</t>
  </si>
  <si>
    <t>admin_tier1_normal_yos_25_specialrisk</t>
  </si>
  <si>
    <t>admin_tier1_normal_ageyos_62_6_regular</t>
  </si>
  <si>
    <t>admin_tier1_normal_yos_30_regular</t>
  </si>
  <si>
    <t>admin_tier1_normal_ageyos_63_6_regular</t>
  </si>
  <si>
    <t>admin_tier1_normal_yos_31_regular</t>
  </si>
  <si>
    <t>admin_tier1_normal_ageyos_64_6_regular</t>
  </si>
  <si>
    <t>admin_tier1_normal_yos_32_regular</t>
  </si>
  <si>
    <t>admin_tier1_normal_ageyos_65_6_regular</t>
  </si>
  <si>
    <t>admin_tier1_normal_yos_33_regular</t>
  </si>
  <si>
    <t>admin_tier1_early_reduction_specialrisk</t>
  </si>
  <si>
    <t>admin_tier1_early_reduction_regular</t>
  </si>
  <si>
    <t>admin_tier2_normal_ageyos_60_8_specialrisk</t>
  </si>
  <si>
    <t>admin_tier2_normal_yos_30_specialrisk</t>
  </si>
  <si>
    <t>admin_tier2_normal_ageyos_65_8_regular</t>
  </si>
  <si>
    <t>admin_tier2_normal_yos_33_regular</t>
  </si>
  <si>
    <t>admin_tier2_early_reduction_specialrisk</t>
  </si>
  <si>
    <t>admin_tier2_early_reduction_regular</t>
  </si>
  <si>
    <t>judges_tier1_normal_ageyos_62_6</t>
  </si>
  <si>
    <t>judges_tier1_normal_yos_30</t>
  </si>
  <si>
    <t>judges_tier1_normal_ageyos_63_6</t>
  </si>
  <si>
    <t>judges_tier1_normal_yos_31</t>
  </si>
  <si>
    <t>judges_tier1_normal_ageyos_64_6</t>
  </si>
  <si>
    <t>judges_tier1_normal_yos_32</t>
  </si>
  <si>
    <t>judges_tier1_normal_ageyos_65_6</t>
  </si>
  <si>
    <t>judges_tier1_normal_yos_33</t>
  </si>
  <si>
    <t>judges_tier1_early_reduction</t>
  </si>
  <si>
    <t>judges_tier2_normal_ageyos_65_8</t>
  </si>
  <si>
    <t>judges_tier2_normal_yos_33</t>
  </si>
  <si>
    <t>judges_tier2_early_reduction</t>
  </si>
  <si>
    <t>eso_tier1_normal_ageyos_62_6</t>
  </si>
  <si>
    <t>eso_tier1_normal_yos_30</t>
  </si>
  <si>
    <t>eso_tier1_normal_ageyos_63_6</t>
  </si>
  <si>
    <t>eso_tier1_normal_yos_31</t>
  </si>
  <si>
    <t>eso_tier1_normal_ageyos_64_6</t>
  </si>
  <si>
    <t>eso_tier1_normal_yos_32</t>
  </si>
  <si>
    <t>eso_tier1_normal_ageyos_65_6</t>
  </si>
  <si>
    <t>eso_tier1_normal_yos_33</t>
  </si>
  <si>
    <t>eso_tier1_early_reduction</t>
  </si>
  <si>
    <t>eso_tier2_normal_ageyos_65_8</t>
  </si>
  <si>
    <t>eso_tier2_normal_yos_33</t>
  </si>
  <si>
    <t>eso_tier2_early_reduction</t>
  </si>
  <si>
    <t>eco_tier1_normal_ageyos_62_6</t>
  </si>
  <si>
    <t>eco_tier1_normal_yos_30</t>
  </si>
  <si>
    <t>eco_tier1_normal_ageyos_63_6</t>
  </si>
  <si>
    <t>eco_tier1_normal_yos_31</t>
  </si>
  <si>
    <t>eco_tier1_normal_ageyos_64_6</t>
  </si>
  <si>
    <t>eco_tier1_normal_yos_32</t>
  </si>
  <si>
    <t>eco_tier1_normal_ageyos_65_6</t>
  </si>
  <si>
    <t>eco_tier1_normal_yos_33</t>
  </si>
  <si>
    <t>eco_tier1_early_reduction</t>
  </si>
  <si>
    <t>eco_tier2_normal_ageyos_65_8</t>
  </si>
  <si>
    <t>eco_tier2_normal_yos_33</t>
  </si>
  <si>
    <t>eco_tier2_early_reduction</t>
  </si>
  <si>
    <t>senior_tier1_normal_ageyos_62_6</t>
  </si>
  <si>
    <t>senior_tier1_normal_yos_30</t>
  </si>
  <si>
    <t>senior_tier1_normal_ageyos_63_6</t>
  </si>
  <si>
    <t>senior_tier1_normal_yos_31</t>
  </si>
  <si>
    <t>senior_tier1_normal_ageyos_64_6</t>
  </si>
  <si>
    <t>senior_tier1_normal_yos_32</t>
  </si>
  <si>
    <t>senior_tier1_normal_ageyos_65_6</t>
  </si>
  <si>
    <t>senior_tier1_normal_yos_33</t>
  </si>
  <si>
    <t>senior_tier1_early_reduction</t>
  </si>
  <si>
    <t>senior_tier2_normal_ageyos_65_8</t>
  </si>
  <si>
    <t>senior_tier2_normal_yos_33</t>
  </si>
  <si>
    <t>senior_tier2_early_reduction</t>
  </si>
  <si>
    <t>rules are NOT mutually exclusive</t>
  </si>
  <si>
    <t>regular_tier1_normal_age62_6yos</t>
  </si>
  <si>
    <t>regular_tier1_normal_age63_6yos</t>
  </si>
  <si>
    <t>regular_tier1_normal_age64_6yos</t>
  </si>
  <si>
    <t>regular_tier1_normal_age65_6yos</t>
  </si>
  <si>
    <t>regular_tier1_normal_30yos_age62</t>
  </si>
  <si>
    <t>regular_tier1_normal_33yos_young_age</t>
  </si>
  <si>
    <t>regular_tier1_normal_35yos_age65</t>
  </si>
  <si>
    <t>regular_tier1_early_age55_10yos</t>
  </si>
  <si>
    <t>regular_tier2_normal_age65_8yos</t>
  </si>
  <si>
    <t>regular_tier2_normal_33yos_age60</t>
  </si>
  <si>
    <t>special_tier1_normal_age55_6yos</t>
  </si>
  <si>
    <t>special_tier1_normal_25yos_age50</t>
  </si>
  <si>
    <t>special_tier2_normal_age60_8yos</t>
  </si>
  <si>
    <t>judges_tier1_normal_age62_6yos</t>
  </si>
  <si>
    <t>eso_tier1_normal_age65_33yos</t>
  </si>
  <si>
    <t>senior_tier2_normal_age65_8yos</t>
  </si>
  <si>
    <t>regular_tier1_invalid_too_young_low_service</t>
  </si>
  <si>
    <t>regular_tier1_invalid_old_age_low_service</t>
  </si>
  <si>
    <t>regular_tier1_normal_age65_32yos_multiple_rules</t>
  </si>
  <si>
    <t>regular_tier1_normal_age62_30yos_boundary</t>
  </si>
  <si>
    <t>regular_tier1_normal_age63_31yos_boundary</t>
  </si>
  <si>
    <t>regular_tier1_normal_age64_32yos_boundary</t>
  </si>
  <si>
    <t>regular_tier1_normal_young_age_33yos_service_dominates</t>
  </si>
  <si>
    <t>regular_tier1_normal_young_age_35yos_service_dominates</t>
  </si>
  <si>
    <t>special_tier1_normal_age55_25yos_multiple_rules</t>
  </si>
  <si>
    <t>judges_tier1_normal_age65_33yos_multiple_rules</t>
  </si>
  <si>
    <t>regular_tier2_normal_age65_33yos_multiple_rules</t>
  </si>
  <si>
    <t>regular_tier1_early_age60_10yos</t>
  </si>
  <si>
    <t>special_tier1_early_age50_10yos</t>
  </si>
  <si>
    <t>regular_tier1_invalid_age61_5yos_insufficient</t>
  </si>
  <si>
    <t>regular_tier1_invalid_age25_2yos_insufficient</t>
  </si>
  <si>
    <t>special_tier2_normal_age60_30yos_service_dominates</t>
  </si>
  <si>
    <t>special_tier2_early_age55_15yos</t>
  </si>
  <si>
    <t>judges_tier2_normal_age65_8yos</t>
  </si>
  <si>
    <t>judges_tier2_early_age60_10yos</t>
  </si>
  <si>
    <t>eso_tier2_normal_age65_8yos</t>
  </si>
  <si>
    <t>eco_tier1_normal_age62_6yos</t>
  </si>
  <si>
    <t>eco_tier2_early_age60_15yos</t>
  </si>
  <si>
    <t>senior_tier1_normal_age62_6yos</t>
  </si>
  <si>
    <t>senior_tier1_normal_50age_30yos_service_dominates</t>
  </si>
  <si>
    <t>admin_tier1_normal_age55_6yos_specialrisk_path</t>
  </si>
  <si>
    <t>admin_tier1_normal_age62_6yos_max_of_paths</t>
  </si>
  <si>
    <t>admin_tier2_normal_age60_8yos_specialrisk_path</t>
  </si>
  <si>
    <t>regular_tier1_normal_age66_8yos_future_year</t>
  </si>
  <si>
    <t>regular_tier2_normal_33yos_exact_boundary</t>
  </si>
  <si>
    <t>special_tier1_normal_age52_25yos_exact_boundary</t>
  </si>
  <si>
    <t>judges_tier1_normal_age70_40yos_high_values</t>
  </si>
  <si>
    <t>regular_tier1_normal_age62_29yos_just_under_30</t>
  </si>
  <si>
    <t>special_tier2_normal_age59_30yos_service_only</t>
  </si>
  <si>
    <t>regular_tier1_normal_age61_33yos_service_overrides_age</t>
  </si>
  <si>
    <t>expected_benmult</t>
  </si>
  <si>
    <t>test_description</t>
  </si>
  <si>
    <t>id</t>
  </si>
  <si>
    <t>created by Boyd with AI assistance</t>
  </si>
  <si>
    <t xml:space="preserve"> </t>
  </si>
  <si>
    <t>dr_old_</t>
  </si>
  <si>
    <t xml:space="preserve">  previous year's discount rate</t>
  </si>
  <si>
    <t>dr_current_</t>
  </si>
  <si>
    <t xml:space="preserve">  discount rate for current members</t>
  </si>
  <si>
    <t>dr_new_</t>
  </si>
  <si>
    <t xml:space="preserve">  discount rate for new members</t>
  </si>
  <si>
    <t>payroll_growth_</t>
  </si>
  <si>
    <t xml:space="preserve">  payroll growth assumption</t>
  </si>
  <si>
    <t>pop_growth_</t>
  </si>
  <si>
    <t xml:space="preserve">  plan's active population growth assumption</t>
  </si>
  <si>
    <t>inflation_</t>
  </si>
  <si>
    <t xml:space="preserve">  inflation assumption</t>
  </si>
  <si>
    <t>db_ee_interest_rate_</t>
  </si>
  <si>
    <t xml:space="preserve">   </t>
  </si>
  <si>
    <t>cola_tier_1_active_constant_</t>
  </si>
  <si>
    <t>cola_tier_1_active_</t>
  </si>
  <si>
    <t xml:space="preserve">  COLA for tier 1 active members</t>
  </si>
  <si>
    <t>cola_tier_2_active_</t>
  </si>
  <si>
    <t xml:space="preserve">  COLA for tier 2 active members</t>
  </si>
  <si>
    <t>cola_tier_3_active_</t>
  </si>
  <si>
    <t xml:space="preserve">  COLA for tier 3 active members</t>
  </si>
  <si>
    <t>cola_current_retire_</t>
  </si>
  <si>
    <t xml:space="preserve"> cola_tier_1_active_  </t>
  </si>
  <si>
    <t xml:space="preserve">  COLA for current retirees</t>
  </si>
  <si>
    <t>cola_current_retire_one_</t>
  </si>
  <si>
    <t xml:space="preserve">  One-time COLA for current retirees</t>
  </si>
  <si>
    <t>one_time_cola_</t>
  </si>
  <si>
    <t xml:space="preserve">  Regular's employer DC contribution rate</t>
  </si>
  <si>
    <t xml:space="preserve">  Special Risk's employer DC contribution rate</t>
  </si>
  <si>
    <t xml:space="preserve">  Special Risk Admin's employer DC contribution rate</t>
  </si>
  <si>
    <t xml:space="preserve">  Judges' employer DC contribution rate</t>
  </si>
  <si>
    <t xml:space="preserve">  Local's employer DC contribution rate</t>
  </si>
  <si>
    <t xml:space="preserve">  Leg-Atty-Cab's employer DC contribution rate</t>
  </si>
  <si>
    <t xml:space="preserve">  Senior Management's employer DC contribution rate</t>
  </si>
  <si>
    <t>funding_policy_</t>
  </si>
  <si>
    <t>db_ee_cont_rate_</t>
  </si>
  <si>
    <t xml:space="preserve">  DB employee contribution rate</t>
  </si>
  <si>
    <t>amo_pay_growth_</t>
  </si>
  <si>
    <t xml:space="preserve"> payroll_growth_  </t>
  </si>
  <si>
    <t xml:space="preserve">  payroll growth assumption for amortization purposes</t>
  </si>
  <si>
    <t>amo_period_new_</t>
  </si>
  <si>
    <t xml:space="preserve">  amortization period for new unfunded liabilities</t>
  </si>
  <si>
    <t>amo_method_</t>
  </si>
  <si>
    <t xml:space="preserve">  amortization method: "level %" means level percentage of payroll amortization; "level $" means level dollar amortization</t>
  </si>
  <si>
    <t>funding_lag_</t>
  </si>
  <si>
    <t xml:space="preserve">  for special-risk plan's members hired before 2018</t>
  </si>
  <si>
    <t xml:space="preserve">  for non-special risk plan's members hired before 2018</t>
  </si>
  <si>
    <t xml:space="preserve">  for special risk plan's members hired between 2018 and new_year</t>
  </si>
  <si>
    <t xml:space="preserve">  for non-special risk plan's members hired between 2018 and new_year</t>
  </si>
  <si>
    <t xml:space="preserve">  for special risk plan's members hired after new_year</t>
  </si>
  <si>
    <t xml:space="preserve">  for non-special risk plan's members hired after new_year</t>
  </si>
  <si>
    <t>pension_payment_</t>
  </si>
  <si>
    <t xml:space="preserve">  Pension Payments in Reconciliation of Market Value of Assets Used for Valuation table</t>
  </si>
  <si>
    <t>contribution_refunds_</t>
  </si>
  <si>
    <t xml:space="preserve">  Contribution Refunds in Reconciliation of Market Value of Assets Used for Valuation table</t>
  </si>
  <si>
    <t>disbursement_to_ip_</t>
  </si>
  <si>
    <t xml:space="preserve">  Disbursements to Investment Plan in Reconciliation of Market Value of Assets Used for Valuation table</t>
  </si>
  <si>
    <t>admin_expense_</t>
  </si>
  <si>
    <t xml:space="preserve">  Administrative Expenses in Reconciliation of Market Value of Assets Used for Valuation table</t>
  </si>
  <si>
    <t>ben_payment_ratio_</t>
  </si>
  <si>
    <t xml:space="preserve"> pension_payment_/(pension_payment_ + contribution_refunds_ + disbursement_to_ip_ + admin_expense_)</t>
  </si>
  <si>
    <t xml:space="preserve"> regular_outflow_ * ben_payment_ratio_</t>
  </si>
  <si>
    <t xml:space="preserve"> special_outflow_ * ben_payment_ratio_</t>
  </si>
  <si>
    <t xml:space="preserve"> admin_outflow_ * ben_payment_ratio_</t>
  </si>
  <si>
    <t xml:space="preserve"> judges_outflow_ * ben_payment_ratio_</t>
  </si>
  <si>
    <t xml:space="preserve"> eso_outflow_ * ben_payment_ratio_</t>
  </si>
  <si>
    <t xml:space="preserve"> eco_outflow_ * ben_payment_ratio_</t>
  </si>
  <si>
    <t xml:space="preserve"> senior_management_outflow_ * ben_payment_ratio_</t>
  </si>
  <si>
    <t>retire_refund_ratio_</t>
  </si>
  <si>
    <t>cal_factor_</t>
  </si>
  <si>
    <t xml:space="preserve"> regular_val_norm_cost_ / 0.09096784</t>
  </si>
  <si>
    <t xml:space="preserve"> special_val_norm_cost_ / 0.2044051</t>
  </si>
  <si>
    <t xml:space="preserve"> admin_val_norm_cost_ / 0.10436284</t>
  </si>
  <si>
    <t xml:space="preserve"> judges_val_norm_cost_ / 0.1937982</t>
  </si>
  <si>
    <t xml:space="preserve"> eso_val_norm_cost_ / 0.1557111</t>
  </si>
  <si>
    <t xml:space="preserve"> eco_val_norm_cost_ / 0.1513904</t>
  </si>
  <si>
    <t xml:space="preserve"> senior_management_val_norm_cost_ / 0.11295223</t>
  </si>
  <si>
    <t xml:space="preserve"> 145585523000 - 138993598036</t>
  </si>
  <si>
    <t xml:space="preserve"> 45070773000 - 41833009006</t>
  </si>
  <si>
    <t xml:space="preserve"> 90337000 - 92432291</t>
  </si>
  <si>
    <t xml:space="preserve"> 138008000 - 110403603</t>
  </si>
  <si>
    <t xml:space="preserve"> 751363000 - 720397602</t>
  </si>
  <si>
    <t xml:space="preserve"> 1545348000 - 1444240024</t>
  </si>
  <si>
    <t xml:space="preserve"> 6039701000 - 5404229360</t>
  </si>
  <si>
    <t>amo_period_term_</t>
  </si>
  <si>
    <t xml:space="preserve">  Amortization period for the remaining accrued liability</t>
  </si>
  <si>
    <t>amo_term_growth_</t>
  </si>
  <si>
    <t xml:space="preserve">  Growth rate of the annual amortization payments for the remaining accrued liability</t>
  </si>
  <si>
    <t xml:space="preserve">  Note: we've switched to a new amortization method for the remaining accrued liability that produces amo payments fitting a bell curve instead of growing at a constant rate. This new method has not yet been implemented for Florida FRS but will be in the next update.</t>
  </si>
  <si>
    <t>actuarial</t>
  </si>
  <si>
    <t>benefit</t>
  </si>
  <si>
    <t>cola</t>
  </si>
  <si>
    <t>dc</t>
  </si>
  <si>
    <t>funding</t>
  </si>
  <si>
    <t>amortization</t>
  </si>
  <si>
    <t>Florida FRS model input.R (Reason)</t>
  </si>
  <si>
    <t>description</t>
  </si>
  <si>
    <t xml:space="preserve">  If yes  COLA for tier 1 active members is constant instead of reduced</t>
  </si>
  <si>
    <t>no</t>
  </si>
  <si>
    <t>statutory</t>
  </si>
  <si>
    <t>note</t>
  </si>
  <si>
    <t xml:space="preserve">  One-time COLA or not? TRUE means yes, FALSE means no</t>
  </si>
  <si>
    <t xml:space="preserve"> level %  </t>
  </si>
  <si>
    <t xml:space="preserve">  Plan's funding policy: "statutory" means a fixed contribution rate; "ADC" means an actuarially determined contribution rate. For FRS  this input is irrelevant since the plan's statutory policy is equivalent to its ADC policy. </t>
  </si>
  <si>
    <t xml:space="preserve">  This is the additional time (in years) that it takes for the determined contribution rate to take effect after 1 year. By the default  the contribution rate will take effect one year after it's determined (funding lag = 0).   If the funding lag is 1  then the contribution rate will take effect 2 years after it's determined. </t>
  </si>
  <si>
    <t>investment</t>
  </si>
  <si>
    <t>TBD</t>
  </si>
  <si>
    <t>dbratios</t>
  </si>
  <si>
    <t>calibration</t>
  </si>
  <si>
    <t>all</t>
  </si>
  <si>
    <t>er_dc_cont_rate_</t>
  </si>
  <si>
    <t>non_special</t>
  </si>
  <si>
    <t>db_legacy_before_2018_ratio_</t>
  </si>
  <si>
    <t>db_legacy_after_2018_ratio_</t>
  </si>
  <si>
    <t>db_new_ratio_</t>
  </si>
  <si>
    <t>outflow_</t>
  </si>
  <si>
    <t>Cash outflows for each membership class. These numbers are Benefit Payments and other Disbursements in the Development of Actuarial Value of Assets table</t>
  </si>
  <si>
    <t>Numbers of annuitants for each membership class  representing the retiree populations</t>
  </si>
  <si>
    <t>Estimated benefit payments for each membership class</t>
  </si>
  <si>
    <t>retiree_pop_current_</t>
  </si>
  <si>
    <t>ratio of vested members who choose to retire instead of getting a refund (i.e. a ratio of 0.8 means 80% of vested members choose to retire)</t>
  </si>
  <si>
    <r>
      <t xml:space="preserve">  Calibration factor for the benefit model. This is to adjust the normal cost to match the normal cost from the val report.   </t>
    </r>
    <r>
      <rPr>
        <b/>
        <sz val="11"/>
        <color theme="1"/>
        <rFont val="Calibri"/>
        <family val="2"/>
        <scheme val="minor"/>
      </rPr>
      <t>Adjust this calibration factor after getting preliminary results from the benefit model.</t>
    </r>
  </si>
  <si>
    <t>val_norm_cost_</t>
  </si>
  <si>
    <t xml:space="preserve">  Normal cost from the val report </t>
  </si>
  <si>
    <t>pvfb_term_current_</t>
  </si>
  <si>
    <t>nc_cal_</t>
  </si>
  <si>
    <t>Calibration factors to further adjust the normal costs to match the numbers from the val report.These are calculated by dividing the normal costs from the val report by the normal costs from the benefit model.</t>
  </si>
  <si>
    <t>eco_eso_judges</t>
  </si>
  <si>
    <t>total_active_member_</t>
  </si>
  <si>
    <t>membership</t>
  </si>
  <si>
    <t xml:space="preserve">Total membership for each class. These numbers are from the ACFR and include both DB and DC membership. </t>
  </si>
  <si>
    <t>Assumptions about the "remaining" accrued liability (which is not accounted for by the PVFB calculations).   This is lumped together with the accrued liability for current term vested members.  The value is calculated by subtracting the preliminary actuarial accrued liability produced by the liability model from the accrued liability from the val report.  The preliminary accrued liability is the liability calculated by the liability model when these values below are set to 0.</t>
  </si>
  <si>
    <t>I</t>
  </si>
  <si>
    <t>required sheets</t>
  </si>
  <si>
    <t>at least one headcount_ table; if more than one, each has headcount_xxxx where xxxx is class</t>
  </si>
  <si>
    <t>at least one salary_ table; if more than one, each has salary_xxxx where xxxx is class</t>
  </si>
  <si>
    <t>generally don't add column names; can be created in R</t>
  </si>
  <si>
    <t>have not included the model assumptions</t>
  </si>
  <si>
    <t>base mortality</t>
  </si>
  <si>
    <t>base_mortality tables -- or provide instructions (notes) for what to do (e.g., if using SOA tables)</t>
  </si>
  <si>
    <t>mortality improvement</t>
  </si>
  <si>
    <t>either a table, or a note that there is no table</t>
  </si>
  <si>
    <t>date</t>
  </si>
  <si>
    <t>amo_period</t>
  </si>
  <si>
    <t>amo_balance</t>
  </si>
  <si>
    <t>June 30, 1999</t>
  </si>
  <si>
    <t>June 30, 2004</t>
  </si>
  <si>
    <t>June 30, 2009</t>
  </si>
  <si>
    <t>June 30, 2010</t>
  </si>
  <si>
    <t>June 30, 2011</t>
  </si>
  <si>
    <t>June 30, 2012</t>
  </si>
  <si>
    <t>June 30, 2013</t>
  </si>
  <si>
    <t>June 30, 2014</t>
  </si>
  <si>
    <t>June 30, 2015</t>
  </si>
  <si>
    <t>June 30, 2016</t>
  </si>
  <si>
    <t>June 30, 2017</t>
  </si>
  <si>
    <t>June 30, 2018</t>
  </si>
  <si>
    <t>June 30, 2019</t>
  </si>
  <si>
    <t>n/a</t>
  </si>
  <si>
    <t>June 30, 2020</t>
  </si>
  <si>
    <t>June 30, 2021</t>
  </si>
  <si>
    <t>June 30, 2022</t>
  </si>
  <si>
    <t>June 30, 2000</t>
  </si>
  <si>
    <t>senior management</t>
  </si>
  <si>
    <t>AV2022, Table 4-3+</t>
  </si>
  <si>
    <t>eco is leg/atty/cab subclass; eso is local</t>
  </si>
  <si>
    <t>apparently does not use special risk support</t>
  </si>
  <si>
    <t>under_25</t>
  </si>
  <si>
    <t>25_to_29</t>
  </si>
  <si>
    <t>30_to_34</t>
  </si>
  <si>
    <t>35_to_44</t>
  </si>
  <si>
    <t>45_to_54</t>
  </si>
  <si>
    <t>withdrawal</t>
  </si>
  <si>
    <t>fullname</t>
  </si>
  <si>
    <t>withdrawal_male_senior_management</t>
  </si>
  <si>
    <t>withdrawal_female_senior_management</t>
  </si>
  <si>
    <t>AV2022, C-2</t>
  </si>
  <si>
    <t>normearly</t>
  </si>
  <si>
    <t xml:space="preserve"> normal_retirement_tier_1_table_ in Reason model</t>
  </si>
  <si>
    <t>ages 70-79 are a single group</t>
  </si>
  <si>
    <t>Milliman Actuarial Valuation as of July 1, 2022</t>
  </si>
  <si>
    <t>Florida Retirement System Pension Plan</t>
  </si>
  <si>
    <t>Appendix A</t>
  </si>
  <si>
    <t>Retirement Assumptions (Tier I) (continued)</t>
  </si>
  <si>
    <t>Immediate Retirement when eligible for DROP</t>
  </si>
  <si>
    <t>Special Risk and</t>
  </si>
  <si>
    <t>Senior</t>
  </si>
  <si>
    <t>K-12 School</t>
  </si>
  <si>
    <t>Not K-12 School</t>
  </si>
  <si>
    <t>Elected Officers'</t>
  </si>
  <si>
    <t>Management</t>
  </si>
  <si>
    <t>Subclasses</t>
  </si>
  <si>
    <t>Instructional</t>
  </si>
  <si>
    <t>Admin</t>
  </si>
  <si>
    <t>Service Class</t>
  </si>
  <si>
    <t>Age</t>
  </si>
  <si>
    <t>Female</t>
  </si>
  <si>
    <t>Male</t>
  </si>
  <si>
    <t>70-79</t>
  </si>
  <si>
    <t>AV2022, A-7</t>
  </si>
  <si>
    <t>Retirement Assumptions (Tier II) (continued)</t>
  </si>
  <si>
    <t xml:space="preserve"> normal_retirement_tier_2_table_ in Reason model</t>
  </si>
  <si>
    <t>drop_entry_tier_2_table_  in Reason model</t>
  </si>
  <si>
    <t>drop_entry_tier_1_table_  in Reason model</t>
  </si>
  <si>
    <t>Retirement Assumptions (Tier I)</t>
  </si>
  <si>
    <t>DROP Entry</t>
  </si>
  <si>
    <t>Law Enforcement</t>
  </si>
  <si>
    <t>(non-LEO) and</t>
  </si>
  <si>
    <t>Officers (LEO) - subset</t>
  </si>
  <si>
    <t>All Other</t>
  </si>
  <si>
    <t>of Special Risk</t>
  </si>
  <si>
    <t>row totals</t>
  </si>
  <si>
    <t>v1</t>
  </si>
  <si>
    <t>v2</t>
  </si>
  <si>
    <t>v3</t>
  </si>
  <si>
    <t>v4</t>
  </si>
  <si>
    <t>v5</t>
  </si>
  <si>
    <t>v6</t>
  </si>
  <si>
    <t>v7</t>
  </si>
  <si>
    <t>v8</t>
  </si>
  <si>
    <t>v9</t>
  </si>
  <si>
    <t>v10</t>
  </si>
  <si>
    <t>Retirement Assumptions (Tier II)</t>
  </si>
  <si>
    <t>Immediate Retirement when not eligible for DROP</t>
  </si>
  <si>
    <t>M</t>
  </si>
  <si>
    <t>early_retirement_tier_1_table_ in Reason model</t>
  </si>
  <si>
    <t>early_retirement_tier_2_table_ in Reason model</t>
  </si>
  <si>
    <t>AV2022, A-11</t>
  </si>
  <si>
    <t>AV2022, pC-8</t>
  </si>
  <si>
    <t>AV2022, p. C-9</t>
  </si>
  <si>
    <t>aka elected leg/atty/cab</t>
  </si>
  <si>
    <t>AV2022, p. C-10</t>
  </si>
  <si>
    <t>aka elected local</t>
  </si>
  <si>
    <t>AV2022, p. C-11</t>
  </si>
  <si>
    <t>AV2022, p. C-12</t>
  </si>
  <si>
    <t>AV2022, p. C-6</t>
  </si>
  <si>
    <t>AV2022, p.C-7</t>
  </si>
  <si>
    <t>AV2022, p.A-6</t>
  </si>
  <si>
    <t>AV2022, p.A-8</t>
  </si>
  <si>
    <t>AV2022, p.A-9</t>
  </si>
  <si>
    <t>AV2022, p.A-10</t>
  </si>
  <si>
    <t>AV2022, p. C-8</t>
  </si>
  <si>
    <t>AV2022, p.A-22</t>
  </si>
  <si>
    <t>AV2022, p.C-6</t>
  </si>
  <si>
    <t>AV2022, p.A-15</t>
  </si>
  <si>
    <t>AV2022,  p.A-16</t>
  </si>
  <si>
    <t>AV2022, p.A-21</t>
  </si>
  <si>
    <t>AV2022, p.A-14</t>
  </si>
  <si>
    <t>AV2022, p.A-19</t>
  </si>
  <si>
    <t>AV2022, p.A-17</t>
  </si>
  <si>
    <t>AV2022, pA-20</t>
  </si>
  <si>
    <t>AV2022, p.A-13</t>
  </si>
  <si>
    <t>AV2022, p.A-18</t>
  </si>
  <si>
    <t>AV2022, p.A-20</t>
  </si>
  <si>
    <t>teachers: SOA pub-2010-headcount-mort-rates.xlsx , sheet PubT.H-2010</t>
  </si>
  <si>
    <t>safety: SOA pub-2010-headcount-mort-rates.xlsx , sheet PubS.H-2010</t>
  </si>
  <si>
    <t>general: SOA pub-2010-headcount-mort-rates.xlsx , sheet PubG.H-2010</t>
  </si>
  <si>
    <t>male: SOA mortality-improvement-scale-mp-2018-rates.xlsx, sheet  Male</t>
  </si>
  <si>
    <t>female: SOA mortality-improvement-scale-mp-2018-rates.xlsx, sheet  Female</t>
  </si>
  <si>
    <t>For withdrawal (term rate) tables, Reason used average of male and femle tables</t>
  </si>
  <si>
    <t>see benefit model function get_separation_rate_table() for details</t>
  </si>
  <si>
    <t>see withdrawal_eco note</t>
  </si>
  <si>
    <t>55+</t>
  </si>
  <si>
    <t>no row or column totals</t>
  </si>
  <si>
    <t>INTRODUCTION</t>
  </si>
  <si>
    <t>WORKBOOK STRUCTURE</t>
  </si>
  <si>
    <t>sheets</t>
  </si>
  <si>
    <t>sheet names</t>
  </si>
  <si>
    <t>don't do calculations</t>
  </si>
  <si>
    <t>don't convert amounts</t>
  </si>
  <si>
    <t>most sheets will have a single table (e.g., mortality table for employees in a particular group); do not put more than one table in a sheet</t>
  </si>
  <si>
    <t>1st 2 columns reserved for metadata</t>
  </si>
  <si>
    <t>REQUIRED SHEETS</t>
  </si>
  <si>
    <t>short, meaningful, and consistent -- e.g., headcount_regular, headcount_admin</t>
  </si>
  <si>
    <t>no spaces</t>
  </si>
  <si>
    <t>sheet order doesn't matter but...</t>
  </si>
  <si>
    <t>sheets can be in any order but the workbook may be easier to read if sheets are alphabetized, possibly with selected exceptions; there is a macro that will sort sheets left to right alphabetically.</t>
  </si>
  <si>
    <t>Other important fields:</t>
  </si>
  <si>
    <r>
      <t xml:space="preserve">  </t>
    </r>
    <r>
      <rPr>
        <b/>
        <sz val="11"/>
        <color theme="1"/>
        <rFont val="Calibri"/>
        <family val="2"/>
        <scheme val="minor"/>
      </rPr>
      <t xml:space="preserve">start_col </t>
    </r>
    <r>
      <rPr>
        <sz val="11"/>
        <color theme="1"/>
        <rFont val="Calibri"/>
        <family val="2"/>
        <scheme val="minor"/>
      </rPr>
      <t>-- letter for leftmost column of the data table; should be D or higher</t>
    </r>
  </si>
  <si>
    <r>
      <t xml:space="preserve">  </t>
    </r>
    <r>
      <rPr>
        <b/>
        <sz val="11"/>
        <color theme="1"/>
        <rFont val="Calibri"/>
        <family val="2"/>
        <scheme val="minor"/>
      </rPr>
      <t xml:space="preserve">end_col </t>
    </r>
    <r>
      <rPr>
        <sz val="11"/>
        <color theme="1"/>
        <rFont val="Calibri"/>
        <family val="2"/>
        <scheme val="minor"/>
      </rPr>
      <t>-- rightmost column of the data table</t>
    </r>
  </si>
  <si>
    <r>
      <t xml:space="preserve">  </t>
    </r>
    <r>
      <rPr>
        <b/>
        <sz val="11"/>
        <color theme="1"/>
        <rFont val="Calibri"/>
        <family val="2"/>
        <scheme val="minor"/>
      </rPr>
      <t>start_row</t>
    </r>
    <r>
      <rPr>
        <sz val="11"/>
        <color theme="1"/>
        <rFont val="Calibri"/>
        <family val="2"/>
        <scheme val="minor"/>
      </rPr>
      <t xml:space="preserve"> -- number of row in which the data table begins; does not have to be below the end of the metadata</t>
    </r>
  </si>
  <si>
    <r>
      <t xml:space="preserve">  </t>
    </r>
    <r>
      <rPr>
        <b/>
        <sz val="11"/>
        <color theme="1"/>
        <rFont val="Calibri"/>
        <family val="2"/>
        <scheme val="minor"/>
      </rPr>
      <t>note</t>
    </r>
    <r>
      <rPr>
        <sz val="11"/>
        <color theme="1"/>
        <rFont val="Calibri"/>
        <family val="2"/>
        <scheme val="minor"/>
      </rPr>
      <t xml:space="preserve"> -- the sheet can have as many notes as you want</t>
    </r>
  </si>
  <si>
    <t>the two columns can hold any information but if the sheet has a data table then certain column A fields are required:</t>
  </si>
  <si>
    <t>columns A and B of EVERY sheet are reserved for metadata; A holds a variable name and B holds its value</t>
  </si>
  <si>
    <r>
      <t xml:space="preserve">If name is too long for Excel, use a shorter name and in the metadata have a "fullname" item. For example, </t>
    </r>
    <r>
      <rPr>
        <i/>
        <sz val="11"/>
        <color theme="1"/>
        <rFont val="Calibri"/>
        <family val="2"/>
        <scheme val="minor"/>
      </rPr>
      <t>withdrawal_female_senior_management</t>
    </r>
    <r>
      <rPr>
        <sz val="11"/>
        <color theme="1"/>
        <rFont val="Calibri"/>
        <family val="2"/>
        <scheme val="minor"/>
      </rPr>
      <t xml:space="preserve"> is too long for an Excel sheet name, so I've called it withdrawal_female_senior_mgt and added a fullname item to the metadata.</t>
    </r>
  </si>
  <si>
    <t>some sheets MUST be included or the workbook won't pass tests -- e.g., at least one headcount sheet; see "REQUIRED SHEETS" below</t>
  </si>
  <si>
    <r>
      <t xml:space="preserve">  </t>
    </r>
    <r>
      <rPr>
        <b/>
        <sz val="11"/>
        <color theme="1"/>
        <rFont val="Calibri"/>
        <family val="2"/>
        <scheme val="minor"/>
      </rPr>
      <t>source</t>
    </r>
    <r>
      <rPr>
        <sz val="11"/>
        <color theme="1"/>
        <rFont val="Calibri"/>
        <family val="2"/>
        <scheme val="minor"/>
      </rPr>
      <t xml:space="preserve"> -- should have a source abbreviation -- e.g.,. AV2022, p.31 -- this tells the user that the data are from the Actuarial Valuation for 2022</t>
    </r>
  </si>
  <si>
    <r>
      <t xml:space="preserve">  </t>
    </r>
    <r>
      <rPr>
        <b/>
        <sz val="11"/>
        <color theme="1"/>
        <rFont val="Calibri"/>
        <family val="2"/>
        <scheme val="minor"/>
      </rPr>
      <t>fullname</t>
    </r>
    <r>
      <rPr>
        <sz val="11"/>
        <color theme="1"/>
        <rFont val="Calibri"/>
        <family val="2"/>
        <scheme val="minor"/>
      </rPr>
      <t xml:space="preserve"> -- if a sheet name cannot be long enough to fully identify the data table include a fullname field</t>
    </r>
  </si>
  <si>
    <t>if amounts are in dollars, leave them in dollars; if amounts are in $ thousands, leave them in thousands and add a "units" item to metadata with the value "thousands"</t>
  </si>
  <si>
    <t>let R do all calculations - don't create new variables; fine to add notes describing variables that should be created</t>
  </si>
  <si>
    <t>don't add new rows or columns to data</t>
  </si>
  <si>
    <t xml:space="preserve"> e.g., don't break 5-year ranges into individual years; let R do that; add notes as needed</t>
  </si>
  <si>
    <t>e.g., don't create entry profiles from headcount-salary data; R can do that</t>
  </si>
  <si>
    <t>informational - implement in code</t>
  </si>
  <si>
    <t>comments</t>
  </si>
  <si>
    <t>J</t>
  </si>
  <si>
    <t>model_norm_cost_</t>
  </si>
  <si>
    <t>djb -- I extracted these from the Reason code</t>
  </si>
  <si>
    <t>see my extraction below</t>
  </si>
  <si>
    <t>in practice we will want to calculate these in the model</t>
  </si>
  <si>
    <t>djb break down of pvfb_term_current_</t>
  </si>
  <si>
    <t>val_al_</t>
  </si>
  <si>
    <t>AL from val report</t>
  </si>
  <si>
    <t>model_al_</t>
  </si>
  <si>
    <t>preliminary AL from model</t>
  </si>
  <si>
    <t>al_val_</t>
  </si>
  <si>
    <t>al_model_</t>
  </si>
  <si>
    <t>extracted from formula in code</t>
  </si>
  <si>
    <t>we should be able to find these numbers in the val report</t>
  </si>
  <si>
    <t>Note that we divide the val normal cost by a model value for each class; we should be able to find these normal costs in the val report</t>
  </si>
  <si>
    <t>calculate in code</t>
  </si>
  <si>
    <t>implement in code?</t>
  </si>
  <si>
    <t>diff pct</t>
  </si>
  <si>
    <t>numeric</t>
  </si>
  <si>
    <t>logical</t>
  </si>
  <si>
    <t>string</t>
  </si>
  <si>
    <t>datatype</t>
  </si>
  <si>
    <t>we should change this to logical, right?</t>
  </si>
  <si>
    <t>#6. Model assumptions ----</t>
  </si>
  <si>
    <t># RetYear &lt;- MinYear:(YearStart + ModelPeriod)</t>
  </si>
  <si>
    <t>model_period_ &lt;- 30     #Projection period (typically 30 years)</t>
  </si>
  <si>
    <t>min_age_ &lt;- 18          #Age of the typical youngest member</t>
  </si>
  <si>
    <t>max_age_ &lt;- 120         #Max age from mortality assumptions</t>
  </si>
  <si>
    <t>start_year_ &lt;- 2022     #Year of the latest val report (update this when a new val report comes out)</t>
  </si>
  <si>
    <t>new_year_ &lt;- 2024       #Year for new entrants with a new tier to join (update this when a new val report comes out)</t>
  </si>
  <si>
    <t xml:space="preserve">min_year_ &lt;- 1970       #No hard rule about this. Should get back to about 40 years from now.   </t>
  </si>
  <si>
    <t>max_year_ &lt;- start_year_ + model_period_ + max_age_ - min_age_</t>
  </si>
  <si>
    <t>entry_year_range_ &lt;- min_year_:(start_year_ + model_period_)</t>
  </si>
  <si>
    <t>year_range_ &lt;- min_year_:max_year_</t>
  </si>
  <si>
    <t>age_range_ &lt;- min_age_:max_age_</t>
  </si>
  <si>
    <t>yos_range_ &lt;- 0:70</t>
  </si>
  <si>
    <t>ben_payment_current_</t>
  </si>
  <si>
    <t>regular_pvfb_term_current_</t>
  </si>
  <si>
    <t>special_pvfb_term_current_</t>
  </si>
  <si>
    <t>admin_pvfb_term_current_</t>
  </si>
  <si>
    <t>eco_pvfb_term_current_</t>
  </si>
  <si>
    <t>eso_pvfb_term_current_</t>
  </si>
  <si>
    <t>judges_pvfb_term_current_</t>
  </si>
  <si>
    <t>senior_management_pvfb_term_current_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</si>
</sst>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_(* #,##0_);_(* \(#,##0\);_(* &quot;-&quot;??_);_(@_)"/>
    <numFmt numFmtId="165" formatCode="_(* #,##0.0000_);_(* \(#,##0.0000\);_(* &quot;-&quot;??_);_(@_)"/>
    <numFmt numFmtId="166" formatCode="_(* #,##0.00000_);_(* \(#,##0.00000\);_(* &quot;-&quot;??_);_(@_)"/>
    <numFmt numFmtId="167" formatCode="0.000"/>
    <numFmt numFmtId="168" formatCode="0.0%"/>
    <numFmt numFmtId="169" formatCode="_(* #,##0.0000000_);_(* \(#,##0.0000000\);_(* &quot;-&quot;??_);_(@_)"/>
  </numFmts>
  <fonts count="13" x14ac:knownFonts="1">
    <font>
      <sz val="11"/>
      <color theme="1"/>
      <name val="Calibri"/>
      <family val="2"/>
      <scheme val="minor"/>
    </font>
    <font>
      <sz val="11"/>
      <color theme="1"/>
      <name val="Calibri"/>
      <family val="2"/>
      <scheme val="minor"/>
    </font>
    <font>
      <b/>
      <sz val="11"/>
      <color theme="1"/>
      <name val="Calibri"/>
      <family val="2"/>
      <scheme val="minor"/>
    </font>
    <font>
      <sz val="12"/>
      <color theme="1"/>
      <name val="Calibri"/>
      <family val="2"/>
      <scheme val="minor"/>
    </font>
    <font>
      <sz val="10"/>
      <name val="Arial"/>
      <family val="2"/>
    </font>
    <font>
      <sz val="8"/>
      <color rgb="FF1F487C"/>
      <name val="Arial Bold"/>
      <family val="2"/>
    </font>
    <font>
      <sz val="8"/>
      <name val="Arial Bold"/>
      <family val="2"/>
    </font>
    <font>
      <sz val="9"/>
      <name val="Arial Bold"/>
      <family val="2"/>
    </font>
    <font>
      <sz val="9"/>
      <name val="Arial"/>
      <family val="2"/>
    </font>
    <font>
      <sz val="10"/>
      <name val="Arial Bold"/>
      <family val="2"/>
    </font>
    <font>
      <sz val="9"/>
      <color rgb="FF000000"/>
      <name val="Arial"/>
      <family val="2"/>
    </font>
    <font>
      <b/>
      <sz val="12"/>
      <color theme="1"/>
      <name val="Calibri"/>
      <family val="2"/>
      <scheme val="minor"/>
    </font>
    <font>
      <i/>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s>
  <borders count="1">
    <border>
      <left/>
      <right/>
      <top/>
      <bottom/>
      <diagonal/>
    </border>
  </borders>
  <cellStyleXfs count="7">
    <xf numFmtId="0" fontId="0" fillId="0" borderId="0"/>
    <xf numFmtId="43" fontId="1" fillId="0" borderId="0" applyFont="0" applyFill="0" applyBorder="0" applyAlignment="0" applyProtection="0"/>
    <xf numFmtId="0" fontId="3" fillId="0" borderId="0"/>
    <xf numFmtId="43" fontId="3" fillId="0" borderId="0" applyFont="0" applyFill="0" applyBorder="0" applyAlignment="0" applyProtection="0"/>
    <xf numFmtId="9" fontId="3" fillId="0" borderId="0" applyFont="0" applyFill="0" applyBorder="0" applyAlignment="0" applyProtection="0"/>
    <xf numFmtId="0" fontId="4" fillId="0" borderId="0"/>
    <xf numFmtId="9" fontId="1" fillId="0" borderId="0" applyFont="0" applyFill="0" applyBorder="0" applyAlignment="0" applyProtection="0"/>
  </cellStyleXfs>
  <cellXfs count="63">
    <xf numFmtId="0" fontId="0" fillId="0" borderId="0" xfId="0"/>
    <xf numFmtId="0" fontId="0" fillId="0" borderId="0" xfId="0" applyAlignment="1">
      <alignment horizontal="right"/>
    </xf>
    <xf numFmtId="3" fontId="0" fillId="0" borderId="0" xfId="0" applyNumberFormat="1"/>
    <xf numFmtId="164" fontId="0" fillId="0" borderId="0" xfId="1" applyNumberFormat="1" applyFont="1" applyAlignment="1">
      <alignment horizontal="right"/>
    </xf>
    <xf numFmtId="164" fontId="0" fillId="0" borderId="0" xfId="1" applyNumberFormat="1" applyFont="1"/>
    <xf numFmtId="0" fontId="3" fillId="0" borderId="0" xfId="2"/>
    <xf numFmtId="0" fontId="2" fillId="0" borderId="0" xfId="0" applyFont="1"/>
    <xf numFmtId="164" fontId="2" fillId="0" borderId="0" xfId="1" applyNumberFormat="1" applyFont="1"/>
    <xf numFmtId="0" fontId="0" fillId="0" borderId="0" xfId="0" applyAlignment="1">
      <alignment horizontal="left"/>
    </xf>
    <xf numFmtId="37" fontId="2" fillId="0" borderId="0" xfId="1" applyNumberFormat="1" applyFont="1"/>
    <xf numFmtId="165" fontId="0" fillId="0" borderId="0" xfId="1" applyNumberFormat="1" applyFont="1"/>
    <xf numFmtId="165" fontId="2" fillId="0" borderId="0" xfId="1" applyNumberFormat="1" applyFont="1"/>
    <xf numFmtId="166" fontId="0" fillId="0" borderId="0" xfId="1" applyNumberFormat="1" applyFont="1"/>
    <xf numFmtId="43" fontId="0" fillId="0" borderId="0" xfId="1" applyFont="1" applyAlignment="1">
      <alignment horizontal="right"/>
    </xf>
    <xf numFmtId="167" fontId="0" fillId="0" borderId="0" xfId="1" applyNumberFormat="1" applyFont="1" applyAlignment="1">
      <alignment horizontal="right"/>
    </xf>
    <xf numFmtId="0" fontId="2" fillId="0" borderId="0" xfId="0" applyFont="1" applyAlignment="1">
      <alignment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lignment horizontal="right" vertical="center" wrapText="1"/>
    </xf>
    <xf numFmtId="167" fontId="0" fillId="0" borderId="0" xfId="1" applyNumberFormat="1" applyFont="1" applyAlignment="1">
      <alignment horizontal="right" vertical="center" wrapText="1"/>
    </xf>
    <xf numFmtId="0" fontId="2" fillId="0" borderId="0" xfId="0" applyFont="1" applyAlignment="1">
      <alignment horizontal="right" vertical="center" wrapText="1"/>
    </xf>
    <xf numFmtId="0" fontId="0" fillId="2" borderId="0" xfId="0" applyFill="1" applyAlignment="1">
      <alignment horizontal="right" vertical="center" wrapText="1"/>
    </xf>
    <xf numFmtId="10" fontId="0" fillId="0" borderId="0" xfId="4" applyNumberFormat="1" applyFont="1"/>
    <xf numFmtId="165" fontId="0" fillId="2" borderId="0" xfId="1" applyNumberFormat="1" applyFont="1" applyFill="1"/>
    <xf numFmtId="0" fontId="4" fillId="0" borderId="0" xfId="5"/>
    <xf numFmtId="0" fontId="5" fillId="0" borderId="0" xfId="5" applyFont="1"/>
    <xf numFmtId="0" fontId="6" fillId="0" borderId="0" xfId="5" applyFont="1"/>
    <xf numFmtId="0" fontId="7" fillId="0" borderId="0" xfId="5" applyFont="1"/>
    <xf numFmtId="1" fontId="8" fillId="0" borderId="0" xfId="5" applyNumberFormat="1" applyFont="1"/>
    <xf numFmtId="168" fontId="8" fillId="0" borderId="0" xfId="5" applyNumberFormat="1" applyFont="1"/>
    <xf numFmtId="0" fontId="8" fillId="0" borderId="0" xfId="5" applyFont="1"/>
    <xf numFmtId="0" fontId="5" fillId="0" borderId="0" xfId="0" applyFont="1"/>
    <xf numFmtId="0" fontId="6" fillId="0" borderId="0" xfId="0" applyFont="1"/>
    <xf numFmtId="0" fontId="7" fillId="0" borderId="0" xfId="0" applyFont="1"/>
    <xf numFmtId="1" fontId="8" fillId="0" borderId="0" xfId="0" applyNumberFormat="1" applyFont="1"/>
    <xf numFmtId="168" fontId="8" fillId="0" borderId="0" xfId="0" applyNumberFormat="1" applyFont="1"/>
    <xf numFmtId="0" fontId="8" fillId="0" borderId="0" xfId="0" applyFont="1"/>
    <xf numFmtId="0" fontId="9" fillId="0" borderId="0" xfId="0" applyFont="1"/>
    <xf numFmtId="0" fontId="0" fillId="0" borderId="0" xfId="0" applyAlignment="1">
      <alignment horizontal="center"/>
    </xf>
    <xf numFmtId="3" fontId="10" fillId="0" borderId="0" xfId="0" applyNumberFormat="1" applyFont="1" applyAlignment="1">
      <alignment horizontal="center" vertical="top" shrinkToFit="1"/>
    </xf>
    <xf numFmtId="0" fontId="0" fillId="0" borderId="0" xfId="0" applyAlignment="1">
      <alignment horizontal="left" wrapText="1"/>
    </xf>
    <xf numFmtId="3" fontId="10" fillId="0" borderId="0" xfId="0" applyNumberFormat="1" applyFont="1" applyAlignment="1">
      <alignment horizontal="left" vertical="top" indent="1" shrinkToFit="1"/>
    </xf>
    <xf numFmtId="3" fontId="10" fillId="0" borderId="0" xfId="0" applyNumberFormat="1" applyFont="1" applyAlignment="1">
      <alignment horizontal="right" vertical="top" indent="1" shrinkToFit="1"/>
    </xf>
    <xf numFmtId="0" fontId="11" fillId="0" borderId="0" xfId="2" applyFont="1"/>
    <xf numFmtId="0" fontId="3" fillId="0" borderId="0" xfId="2" applyAlignment="1">
      <alignment horizontal="right"/>
    </xf>
    <xf numFmtId="0" fontId="3" fillId="2" borderId="0" xfId="2" applyFill="1"/>
    <xf numFmtId="10" fontId="0" fillId="2" borderId="0" xfId="4" applyNumberFormat="1" applyFont="1" applyFill="1"/>
    <xf numFmtId="0" fontId="2" fillId="3" borderId="0" xfId="0" applyFont="1" applyFill="1"/>
    <xf numFmtId="0" fontId="0" fillId="3" borderId="0" xfId="0" applyFill="1"/>
    <xf numFmtId="0" fontId="0" fillId="4" borderId="0" xfId="0" applyFill="1" applyAlignment="1">
      <alignment horizontal="left" vertical="center"/>
    </xf>
    <xf numFmtId="0" fontId="0" fillId="4" borderId="0" xfId="0" applyFill="1" applyAlignment="1">
      <alignment horizontal="right" vertical="center" wrapText="1"/>
    </xf>
    <xf numFmtId="0" fontId="0" fillId="4" borderId="0" xfId="0" applyFill="1" applyAlignment="1">
      <alignment horizontal="left" vertical="center" wrapText="1"/>
    </xf>
    <xf numFmtId="0" fontId="0" fillId="4" borderId="0" xfId="0" applyFill="1"/>
    <xf numFmtId="169" fontId="0" fillId="0" borderId="0" xfId="1" applyNumberFormat="1" applyFont="1"/>
    <xf numFmtId="165" fontId="0" fillId="4" borderId="0" xfId="1" applyNumberFormat="1" applyFont="1" applyFill="1" applyAlignment="1">
      <alignment horizontal="right" vertical="center" wrapText="1"/>
    </xf>
    <xf numFmtId="43" fontId="0" fillId="4" borderId="0" xfId="0" applyNumberFormat="1" applyFill="1"/>
    <xf numFmtId="43" fontId="2" fillId="4" borderId="0" xfId="0" applyNumberFormat="1" applyFont="1" applyFill="1"/>
    <xf numFmtId="168" fontId="0" fillId="0" borderId="0" xfId="6" applyNumberFormat="1" applyFont="1"/>
    <xf numFmtId="164" fontId="0" fillId="4" borderId="0" xfId="1" applyNumberFormat="1" applyFont="1" applyFill="1" applyAlignment="1">
      <alignment horizontal="right" vertical="center" wrapText="1"/>
    </xf>
    <xf numFmtId="0" fontId="2" fillId="4" borderId="0" xfId="0" applyFont="1" applyFill="1" applyAlignment="1">
      <alignment horizontal="left" vertical="center"/>
    </xf>
    <xf numFmtId="164" fontId="0" fillId="0" borderId="0" xfId="0" applyNumberFormat="1"/>
  </cellXfs>
  <cellStyles count="7">
    <cellStyle name="Comma" xfId="1" builtinId="3"/>
    <cellStyle name="Comma 2" xfId="3" xr:uid="{BC472345-7924-4E42-BE02-FEE1A292D23F}"/>
    <cellStyle name="Normal" xfId="0" builtinId="0"/>
    <cellStyle name="Normal 2" xfId="2" xr:uid="{7F6B94C9-2FEF-4A58-93BB-23DECEB7A3DE}"/>
    <cellStyle name="Normal 3" xfId="5" xr:uid="{42D0D0D5-752C-459D-8AD5-39C9B8E21589}"/>
    <cellStyle name="Percent" xfId="6" builtinId="5"/>
    <cellStyle name="Percent 2" xfId="4" xr:uid="{9781F775-679B-47A6-B6A6-CDF93D3C6ED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 Id="rId6" Type="http://schemas.openxmlformats.org/officeDocument/2006/relationships/image" Target="../media/image15.png"/><Relationship Id="rId5" Type="http://schemas.openxmlformats.org/officeDocument/2006/relationships/image" Target="../media/image14.png"/><Relationship Id="rId4"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1" Type="http://schemas.openxmlformats.org/officeDocument/2006/relationships/image" Target="../media/image17.png"/></Relationships>
</file>

<file path=xl/drawings/_rels/drawing5.xml.rels><?xml version="1.0" encoding="UTF-8" standalone="yes"?>
<Relationships xmlns="http://schemas.openxmlformats.org/package/2006/relationships"><Relationship Id="rId1" Type="http://schemas.openxmlformats.org/officeDocument/2006/relationships/image" Target="../media/image18.png"/></Relationships>
</file>

<file path=xl/drawings/_rels/drawing6.xml.rels><?xml version="1.0" encoding="UTF-8" standalone="yes"?>
<Relationships xmlns="http://schemas.openxmlformats.org/package/2006/relationships"><Relationship Id="rId1" Type="http://schemas.openxmlformats.org/officeDocument/2006/relationships/image" Target="../media/image19.png"/></Relationships>
</file>

<file path=xl/drawings/_rels/drawing7.xml.rels><?xml version="1.0" encoding="UTF-8" standalone="yes"?>
<Relationships xmlns="http://schemas.openxmlformats.org/package/2006/relationships"><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drawing13.x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7.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8.png"/></Relationships>
</file>

<file path=xl/drawings/_rels/drawing15.xml.rels><?xml version="1.0" encoding="UTF-8" standalone="yes"?>
<Relationships xmlns="http://schemas.openxmlformats.org/package/2006/relationships"><Relationship Id="rId1" Type="http://schemas.openxmlformats.org/officeDocument/2006/relationships/image" Target="../media/image29.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1.png"/><Relationship Id="rId1" Type="http://schemas.openxmlformats.org/officeDocument/2006/relationships/image" Target="../media/image30.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2.png"/><Relationship Id="rId1" Type="http://schemas.openxmlformats.org/officeDocument/2006/relationships/image" Target="../media/image30.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6.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7.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8.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3.xml.rels><?xml version="1.0" encoding="UTF-8" standalone="yes"?>
<Relationships xmlns="http://schemas.openxmlformats.org/package/2006/relationships"><Relationship Id="rId1" Type="http://schemas.openxmlformats.org/officeDocument/2006/relationships/image" Target="../media/image20.png"/></Relationships>
</file>

<file path=xl/drawings/_rels/drawing24.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22.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5.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6.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38.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9.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0.png"/></Relationships>
</file>

<file path=xl/drawings/_rels/drawing33.xml.rels><?xml version="1.0" encoding="UTF-8" standalone="yes"?>
<Relationships xmlns="http://schemas.openxmlformats.org/package/2006/relationships"><Relationship Id="rId1" Type="http://schemas.openxmlformats.org/officeDocument/2006/relationships/image" Target="../media/image41.png"/></Relationships>
</file>

<file path=xl/drawings/_rels/drawing34.xml.rels><?xml version="1.0" encoding="UTF-8" standalone="yes"?>
<Relationships xmlns="http://schemas.openxmlformats.org/package/2006/relationships"><Relationship Id="rId1" Type="http://schemas.openxmlformats.org/officeDocument/2006/relationships/image" Target="../media/image42.png"/></Relationships>
</file>

<file path=xl/drawings/_rels/drawing35.xml.rels><?xml version="1.0" encoding="UTF-8" standalone="yes"?>
<Relationships xmlns="http://schemas.openxmlformats.org/package/2006/relationships"><Relationship Id="rId1" Type="http://schemas.openxmlformats.org/officeDocument/2006/relationships/image" Target="../media/image43.png"/></Relationships>
</file>

<file path=xl/drawings/_rels/drawing36.x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editAs="oneCell">
    <xdr:from>
      <xdr:col>8</xdr:col>
      <xdr:colOff>457200</xdr:colOff>
      <xdr:row>9</xdr:row>
      <xdr:rowOff>68580</xdr:rowOff>
    </xdr:from>
    <xdr:to>
      <xdr:col>24</xdr:col>
      <xdr:colOff>157738</xdr:colOff>
      <xdr:row>40</xdr:row>
      <xdr:rowOff>76200</xdr:rowOff>
    </xdr:to>
    <xdr:pic>
      <xdr:nvPicPr>
        <xdr:cNvPr id="2" name="Picture 1">
          <a:extLst>
            <a:ext uri="{FF2B5EF4-FFF2-40B4-BE49-F238E27FC236}">
              <a16:creationId xmlns:a16="http://schemas.microsoft.com/office/drawing/2014/main" id="{530153CA-11F4-6F63-CB39-25B7376E70CE}"/>
            </a:ext>
          </a:extLst>
        </xdr:cNvPr>
        <xdr:cNvPicPr>
          <a:picLocks noChangeAspect="1"/>
        </xdr:cNvPicPr>
      </xdr:nvPicPr>
      <xdr:blipFill>
        <a:blip xmlns:r="http://schemas.openxmlformats.org/officeDocument/2006/relationships" r:embed="rId1"/>
        <a:stretch>
          <a:fillRect/>
        </a:stretch>
      </xdr:blipFill>
      <xdr:spPr>
        <a:xfrm>
          <a:off x="8374380" y="1714500"/>
          <a:ext cx="9454138" cy="5676900"/>
        </a:xfrm>
        <a:prstGeom prst="rect">
          <a:avLst/>
        </a:prstGeom>
      </xdr:spPr>
    </xdr:pic>
    <xdr:clientData/>
  </xdr:twoCellAnchor>
  <xdr:twoCellAnchor editAs="oneCell">
    <xdr:from>
      <xdr:col>9</xdr:col>
      <xdr:colOff>160020</xdr:colOff>
      <xdr:row>43</xdr:row>
      <xdr:rowOff>45720</xdr:rowOff>
    </xdr:from>
    <xdr:to>
      <xdr:col>23</xdr:col>
      <xdr:colOff>413732</xdr:colOff>
      <xdr:row>74</xdr:row>
      <xdr:rowOff>121919</xdr:rowOff>
    </xdr:to>
    <xdr:pic>
      <xdr:nvPicPr>
        <xdr:cNvPr id="3" name="Picture 2">
          <a:extLst>
            <a:ext uri="{FF2B5EF4-FFF2-40B4-BE49-F238E27FC236}">
              <a16:creationId xmlns:a16="http://schemas.microsoft.com/office/drawing/2014/main" id="{CB4AFCEE-43DC-689C-1FCF-31ABFCBB1093}"/>
            </a:ext>
          </a:extLst>
        </xdr:cNvPr>
        <xdr:cNvPicPr>
          <a:picLocks noChangeAspect="1"/>
        </xdr:cNvPicPr>
      </xdr:nvPicPr>
      <xdr:blipFill>
        <a:blip xmlns:r="http://schemas.openxmlformats.org/officeDocument/2006/relationships" r:embed="rId2"/>
        <a:stretch>
          <a:fillRect/>
        </a:stretch>
      </xdr:blipFill>
      <xdr:spPr>
        <a:xfrm>
          <a:off x="8686800" y="7909560"/>
          <a:ext cx="8788112" cy="5745479"/>
        </a:xfrm>
        <a:prstGeom prst="rect">
          <a:avLst/>
        </a:prstGeom>
      </xdr:spPr>
    </xdr:pic>
    <xdr:clientData/>
  </xdr:twoCellAnchor>
  <xdr:twoCellAnchor editAs="oneCell">
    <xdr:from>
      <xdr:col>8</xdr:col>
      <xdr:colOff>541020</xdr:colOff>
      <xdr:row>56</xdr:row>
      <xdr:rowOff>172978</xdr:rowOff>
    </xdr:from>
    <xdr:to>
      <xdr:col>24</xdr:col>
      <xdr:colOff>426609</xdr:colOff>
      <xdr:row>88</xdr:row>
      <xdr:rowOff>105470</xdr:rowOff>
    </xdr:to>
    <xdr:pic>
      <xdr:nvPicPr>
        <xdr:cNvPr id="4" name="Picture 3">
          <a:extLst>
            <a:ext uri="{FF2B5EF4-FFF2-40B4-BE49-F238E27FC236}">
              <a16:creationId xmlns:a16="http://schemas.microsoft.com/office/drawing/2014/main" id="{00DDA5B8-6AE0-944E-9EF2-A6973457F543}"/>
            </a:ext>
          </a:extLst>
        </xdr:cNvPr>
        <xdr:cNvPicPr>
          <a:picLocks noChangeAspect="1"/>
        </xdr:cNvPicPr>
      </xdr:nvPicPr>
      <xdr:blipFill>
        <a:blip xmlns:r="http://schemas.openxmlformats.org/officeDocument/2006/relationships" r:embed="rId3"/>
        <a:stretch>
          <a:fillRect/>
        </a:stretch>
      </xdr:blipFill>
      <xdr:spPr>
        <a:xfrm>
          <a:off x="8458200" y="10414258"/>
          <a:ext cx="9639189" cy="5784652"/>
        </a:xfrm>
        <a:prstGeom prst="rect">
          <a:avLst/>
        </a:prstGeom>
      </xdr:spPr>
    </xdr:pic>
    <xdr:clientData/>
  </xdr:twoCellAnchor>
  <xdr:twoCellAnchor editAs="oneCell">
    <xdr:from>
      <xdr:col>7</xdr:col>
      <xdr:colOff>0</xdr:colOff>
      <xdr:row>85</xdr:row>
      <xdr:rowOff>38100</xdr:rowOff>
    </xdr:from>
    <xdr:to>
      <xdr:col>22</xdr:col>
      <xdr:colOff>133320</xdr:colOff>
      <xdr:row>115</xdr:row>
      <xdr:rowOff>109288</xdr:rowOff>
    </xdr:to>
    <xdr:pic>
      <xdr:nvPicPr>
        <xdr:cNvPr id="5" name="Picture 4">
          <a:extLst>
            <a:ext uri="{FF2B5EF4-FFF2-40B4-BE49-F238E27FC236}">
              <a16:creationId xmlns:a16="http://schemas.microsoft.com/office/drawing/2014/main" id="{7375530B-4EB7-2672-462C-8486CA4528FF}"/>
            </a:ext>
          </a:extLst>
        </xdr:cNvPr>
        <xdr:cNvPicPr>
          <a:picLocks noChangeAspect="1"/>
        </xdr:cNvPicPr>
      </xdr:nvPicPr>
      <xdr:blipFill>
        <a:blip xmlns:r="http://schemas.openxmlformats.org/officeDocument/2006/relationships" r:embed="rId4"/>
        <a:stretch>
          <a:fillRect/>
        </a:stretch>
      </xdr:blipFill>
      <xdr:spPr>
        <a:xfrm>
          <a:off x="9785439" y="15765780"/>
          <a:ext cx="9277320" cy="5557588"/>
        </a:xfrm>
        <a:prstGeom prst="rect">
          <a:avLst/>
        </a:prstGeom>
      </xdr:spPr>
    </xdr:pic>
    <xdr:clientData/>
  </xdr:twoCellAnchor>
  <xdr:twoCellAnchor editAs="oneCell">
    <xdr:from>
      <xdr:col>7</xdr:col>
      <xdr:colOff>0</xdr:colOff>
      <xdr:row>117</xdr:row>
      <xdr:rowOff>36790</xdr:rowOff>
    </xdr:from>
    <xdr:to>
      <xdr:col>22</xdr:col>
      <xdr:colOff>186567</xdr:colOff>
      <xdr:row>147</xdr:row>
      <xdr:rowOff>29290</xdr:rowOff>
    </xdr:to>
    <xdr:pic>
      <xdr:nvPicPr>
        <xdr:cNvPr id="6" name="Picture 5">
          <a:extLst>
            <a:ext uri="{FF2B5EF4-FFF2-40B4-BE49-F238E27FC236}">
              <a16:creationId xmlns:a16="http://schemas.microsoft.com/office/drawing/2014/main" id="{ECFA9EF3-9C02-3DEE-F74D-EE2BCE042B03}"/>
            </a:ext>
          </a:extLst>
        </xdr:cNvPr>
        <xdr:cNvPicPr>
          <a:picLocks noChangeAspect="1"/>
        </xdr:cNvPicPr>
      </xdr:nvPicPr>
      <xdr:blipFill>
        <a:blip xmlns:r="http://schemas.openxmlformats.org/officeDocument/2006/relationships" r:embed="rId5"/>
        <a:stretch>
          <a:fillRect/>
        </a:stretch>
      </xdr:blipFill>
      <xdr:spPr>
        <a:xfrm>
          <a:off x="8915400" y="21616630"/>
          <a:ext cx="9330567" cy="5478900"/>
        </a:xfrm>
        <a:prstGeom prst="rect">
          <a:avLst/>
        </a:prstGeom>
      </xdr:spPr>
    </xdr:pic>
    <xdr:clientData/>
  </xdr:twoCellAnchor>
  <xdr:twoCellAnchor editAs="oneCell">
    <xdr:from>
      <xdr:col>7</xdr:col>
      <xdr:colOff>0</xdr:colOff>
      <xdr:row>117</xdr:row>
      <xdr:rowOff>78724</xdr:rowOff>
    </xdr:from>
    <xdr:to>
      <xdr:col>21</xdr:col>
      <xdr:colOff>188481</xdr:colOff>
      <xdr:row>145</xdr:row>
      <xdr:rowOff>132151</xdr:rowOff>
    </xdr:to>
    <xdr:pic>
      <xdr:nvPicPr>
        <xdr:cNvPr id="7" name="Picture 6">
          <a:extLst>
            <a:ext uri="{FF2B5EF4-FFF2-40B4-BE49-F238E27FC236}">
              <a16:creationId xmlns:a16="http://schemas.microsoft.com/office/drawing/2014/main" id="{D11290B0-F9B9-AB7B-0095-FD9DFD2A6FDA}"/>
            </a:ext>
          </a:extLst>
        </xdr:cNvPr>
        <xdr:cNvPicPr>
          <a:picLocks noChangeAspect="1"/>
        </xdr:cNvPicPr>
      </xdr:nvPicPr>
      <xdr:blipFill>
        <a:blip xmlns:r="http://schemas.openxmlformats.org/officeDocument/2006/relationships" r:embed="rId6"/>
        <a:stretch>
          <a:fillRect/>
        </a:stretch>
      </xdr:blipFill>
      <xdr:spPr>
        <a:xfrm>
          <a:off x="18379440" y="21658564"/>
          <a:ext cx="8722881" cy="5174067"/>
        </a:xfrm>
        <a:prstGeom prst="rect">
          <a:avLst/>
        </a:prstGeom>
      </xdr:spPr>
    </xdr:pic>
    <xdr:clientData/>
  </xdr:twoCellAnchor>
  <xdr:twoCellAnchor editAs="oneCell">
    <xdr:from>
      <xdr:col>7</xdr:col>
      <xdr:colOff>0</xdr:colOff>
      <xdr:row>177</xdr:row>
      <xdr:rowOff>35294</xdr:rowOff>
    </xdr:from>
    <xdr:to>
      <xdr:col>24</xdr:col>
      <xdr:colOff>61903</xdr:colOff>
      <xdr:row>210</xdr:row>
      <xdr:rowOff>38100</xdr:rowOff>
    </xdr:to>
    <xdr:pic>
      <xdr:nvPicPr>
        <xdr:cNvPr id="8" name="Picture 7">
          <a:extLst>
            <a:ext uri="{FF2B5EF4-FFF2-40B4-BE49-F238E27FC236}">
              <a16:creationId xmlns:a16="http://schemas.microsoft.com/office/drawing/2014/main" id="{4D052678-0C6C-754F-AE4C-B7AECADEE43D}"/>
            </a:ext>
          </a:extLst>
        </xdr:cNvPr>
        <xdr:cNvPicPr>
          <a:picLocks noChangeAspect="1"/>
        </xdr:cNvPicPr>
      </xdr:nvPicPr>
      <xdr:blipFill>
        <a:blip xmlns:r="http://schemas.openxmlformats.org/officeDocument/2006/relationships" r:embed="rId7"/>
        <a:stretch>
          <a:fillRect/>
        </a:stretch>
      </xdr:blipFill>
      <xdr:spPr>
        <a:xfrm>
          <a:off x="10401299" y="32587934"/>
          <a:ext cx="10425103" cy="6037846"/>
        </a:xfrm>
        <a:prstGeom prst="rect">
          <a:avLst/>
        </a:prstGeom>
      </xdr:spPr>
    </xdr:pic>
    <xdr:clientData/>
  </xdr:twoCellAnchor>
  <xdr:twoCellAnchor editAs="oneCell">
    <xdr:from>
      <xdr:col>7</xdr:col>
      <xdr:colOff>0</xdr:colOff>
      <xdr:row>211</xdr:row>
      <xdr:rowOff>83820</xdr:rowOff>
    </xdr:from>
    <xdr:to>
      <xdr:col>24</xdr:col>
      <xdr:colOff>244441</xdr:colOff>
      <xdr:row>243</xdr:row>
      <xdr:rowOff>167640</xdr:rowOff>
    </xdr:to>
    <xdr:pic>
      <xdr:nvPicPr>
        <xdr:cNvPr id="9" name="Picture 8">
          <a:extLst>
            <a:ext uri="{FF2B5EF4-FFF2-40B4-BE49-F238E27FC236}">
              <a16:creationId xmlns:a16="http://schemas.microsoft.com/office/drawing/2014/main" id="{11112C75-9E6D-6B7D-4FCC-BCEF56D317E0}"/>
            </a:ext>
          </a:extLst>
        </xdr:cNvPr>
        <xdr:cNvPicPr>
          <a:picLocks noChangeAspect="1"/>
        </xdr:cNvPicPr>
      </xdr:nvPicPr>
      <xdr:blipFill>
        <a:blip xmlns:r="http://schemas.openxmlformats.org/officeDocument/2006/relationships" r:embed="rId8"/>
        <a:stretch>
          <a:fillRect/>
        </a:stretch>
      </xdr:blipFill>
      <xdr:spPr>
        <a:xfrm>
          <a:off x="10087353" y="38854380"/>
          <a:ext cx="10607641" cy="5935980"/>
        </a:xfrm>
        <a:prstGeom prst="rect">
          <a:avLst/>
        </a:prstGeom>
      </xdr:spPr>
    </xdr:pic>
    <xdr:clientData/>
  </xdr:twoCellAnchor>
  <xdr:twoCellAnchor editAs="oneCell">
    <xdr:from>
      <xdr:col>7</xdr:col>
      <xdr:colOff>0</xdr:colOff>
      <xdr:row>147</xdr:row>
      <xdr:rowOff>64513</xdr:rowOff>
    </xdr:from>
    <xdr:to>
      <xdr:col>21</xdr:col>
      <xdr:colOff>523761</xdr:colOff>
      <xdr:row>177</xdr:row>
      <xdr:rowOff>31169</xdr:rowOff>
    </xdr:to>
    <xdr:pic>
      <xdr:nvPicPr>
        <xdr:cNvPr id="10" name="Picture 9">
          <a:extLst>
            <a:ext uri="{FF2B5EF4-FFF2-40B4-BE49-F238E27FC236}">
              <a16:creationId xmlns:a16="http://schemas.microsoft.com/office/drawing/2014/main" id="{A94D8A5E-4BC0-E199-D3FA-1E1506CB4B93}"/>
            </a:ext>
          </a:extLst>
        </xdr:cNvPr>
        <xdr:cNvPicPr>
          <a:picLocks noChangeAspect="1"/>
        </xdr:cNvPicPr>
      </xdr:nvPicPr>
      <xdr:blipFill>
        <a:blip xmlns:r="http://schemas.openxmlformats.org/officeDocument/2006/relationships" r:embed="rId9"/>
        <a:stretch>
          <a:fillRect/>
        </a:stretch>
      </xdr:blipFill>
      <xdr:spPr>
        <a:xfrm>
          <a:off x="8999220" y="27130753"/>
          <a:ext cx="9058161" cy="54530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127464</xdr:colOff>
      <xdr:row>101</xdr:row>
      <xdr:rowOff>60158</xdr:rowOff>
    </xdr:from>
    <xdr:to>
      <xdr:col>28</xdr:col>
      <xdr:colOff>190946</xdr:colOff>
      <xdr:row>143</xdr:row>
      <xdr:rowOff>60158</xdr:rowOff>
    </xdr:to>
    <xdr:pic>
      <xdr:nvPicPr>
        <xdr:cNvPr id="5" name="Picture 4">
          <a:extLst>
            <a:ext uri="{FF2B5EF4-FFF2-40B4-BE49-F238E27FC236}">
              <a16:creationId xmlns:a16="http://schemas.microsoft.com/office/drawing/2014/main" id="{9F3FA702-B6D0-4333-9169-6283271ADF3D}"/>
            </a:ext>
          </a:extLst>
        </xdr:cNvPr>
        <xdr:cNvPicPr>
          <a:picLocks noChangeAspect="1"/>
        </xdr:cNvPicPr>
      </xdr:nvPicPr>
      <xdr:blipFill>
        <a:blip xmlns:r="http://schemas.openxmlformats.org/officeDocument/2006/relationships" r:embed="rId1"/>
        <a:stretch>
          <a:fillRect/>
        </a:stretch>
      </xdr:blipFill>
      <xdr:spPr>
        <a:xfrm>
          <a:off x="17807201" y="18648947"/>
          <a:ext cx="7362640" cy="7579895"/>
        </a:xfrm>
        <a:prstGeom prst="rect">
          <a:avLst/>
        </a:prstGeom>
      </xdr:spPr>
    </xdr:pic>
    <xdr:clientData/>
  </xdr:twoCellAnchor>
  <xdr:twoCellAnchor editAs="oneCell">
    <xdr:from>
      <xdr:col>15</xdr:col>
      <xdr:colOff>2226796</xdr:colOff>
      <xdr:row>14</xdr:row>
      <xdr:rowOff>6687</xdr:rowOff>
    </xdr:from>
    <xdr:to>
      <xdr:col>27</xdr:col>
      <xdr:colOff>260685</xdr:colOff>
      <xdr:row>56</xdr:row>
      <xdr:rowOff>37882</xdr:rowOff>
    </xdr:to>
    <xdr:pic>
      <xdr:nvPicPr>
        <xdr:cNvPr id="8" name="Picture 7">
          <a:extLst>
            <a:ext uri="{FF2B5EF4-FFF2-40B4-BE49-F238E27FC236}">
              <a16:creationId xmlns:a16="http://schemas.microsoft.com/office/drawing/2014/main" id="{A405E204-A1C9-3BE2-9748-2FA4A1AF0B4F}"/>
            </a:ext>
          </a:extLst>
        </xdr:cNvPr>
        <xdr:cNvPicPr>
          <a:picLocks noChangeAspect="1"/>
        </xdr:cNvPicPr>
      </xdr:nvPicPr>
      <xdr:blipFill>
        <a:blip xmlns:r="http://schemas.openxmlformats.org/officeDocument/2006/relationships" r:embed="rId2"/>
        <a:stretch>
          <a:fillRect/>
        </a:stretch>
      </xdr:blipFill>
      <xdr:spPr>
        <a:xfrm>
          <a:off x="17125901" y="2894266"/>
          <a:ext cx="7505415" cy="7611089"/>
        </a:xfrm>
        <a:prstGeom prst="rect">
          <a:avLst/>
        </a:prstGeom>
      </xdr:spPr>
    </xdr:pic>
    <xdr:clientData/>
  </xdr:twoCellAnchor>
  <xdr:twoCellAnchor editAs="oneCell">
    <xdr:from>
      <xdr:col>17</xdr:col>
      <xdr:colOff>86893</xdr:colOff>
      <xdr:row>40</xdr:row>
      <xdr:rowOff>155526</xdr:rowOff>
    </xdr:from>
    <xdr:to>
      <xdr:col>26</xdr:col>
      <xdr:colOff>5905</xdr:colOff>
      <xdr:row>63</xdr:row>
      <xdr:rowOff>173789</xdr:rowOff>
    </xdr:to>
    <xdr:pic>
      <xdr:nvPicPr>
        <xdr:cNvPr id="9" name="Picture 8">
          <a:extLst>
            <a:ext uri="{FF2B5EF4-FFF2-40B4-BE49-F238E27FC236}">
              <a16:creationId xmlns:a16="http://schemas.microsoft.com/office/drawing/2014/main" id="{C4E5B950-77DE-8FE2-F42F-A81A2B45BCE6}"/>
            </a:ext>
          </a:extLst>
        </xdr:cNvPr>
        <xdr:cNvPicPr>
          <a:picLocks noChangeAspect="1"/>
        </xdr:cNvPicPr>
      </xdr:nvPicPr>
      <xdr:blipFill>
        <a:blip xmlns:r="http://schemas.openxmlformats.org/officeDocument/2006/relationships" r:embed="rId3"/>
        <a:stretch>
          <a:fillRect/>
        </a:stretch>
      </xdr:blipFill>
      <xdr:spPr>
        <a:xfrm>
          <a:off x="18374893" y="7735421"/>
          <a:ext cx="5393381" cy="4169158"/>
        </a:xfrm>
        <a:prstGeom prst="rect">
          <a:avLst/>
        </a:prstGeom>
      </xdr:spPr>
    </xdr:pic>
    <xdr:clientData/>
  </xdr:twoCellAnchor>
  <xdr:twoCellAnchor editAs="oneCell">
    <xdr:from>
      <xdr:col>17</xdr:col>
      <xdr:colOff>33421</xdr:colOff>
      <xdr:row>64</xdr:row>
      <xdr:rowOff>111495</xdr:rowOff>
    </xdr:from>
    <xdr:to>
      <xdr:col>23</xdr:col>
      <xdr:colOff>461709</xdr:colOff>
      <xdr:row>74</xdr:row>
      <xdr:rowOff>15523</xdr:rowOff>
    </xdr:to>
    <xdr:pic>
      <xdr:nvPicPr>
        <xdr:cNvPr id="10" name="Picture 9">
          <a:extLst>
            <a:ext uri="{FF2B5EF4-FFF2-40B4-BE49-F238E27FC236}">
              <a16:creationId xmlns:a16="http://schemas.microsoft.com/office/drawing/2014/main" id="{93EA692D-EBD8-88F3-A081-995842CCBC2A}"/>
            </a:ext>
          </a:extLst>
        </xdr:cNvPr>
        <xdr:cNvPicPr>
          <a:picLocks noChangeAspect="1"/>
        </xdr:cNvPicPr>
      </xdr:nvPicPr>
      <xdr:blipFill>
        <a:blip xmlns:r="http://schemas.openxmlformats.org/officeDocument/2006/relationships" r:embed="rId4"/>
        <a:stretch>
          <a:fillRect/>
        </a:stretch>
      </xdr:blipFill>
      <xdr:spPr>
        <a:xfrm>
          <a:off x="18321421" y="12022758"/>
          <a:ext cx="4077867" cy="1708765"/>
        </a:xfrm>
        <a:prstGeom prst="rect">
          <a:avLst/>
        </a:prstGeom>
      </xdr:spPr>
    </xdr:pic>
    <xdr:clientData/>
  </xdr:twoCellAnchor>
  <xdr:twoCellAnchor editAs="oneCell">
    <xdr:from>
      <xdr:col>17</xdr:col>
      <xdr:colOff>113630</xdr:colOff>
      <xdr:row>74</xdr:row>
      <xdr:rowOff>107366</xdr:rowOff>
    </xdr:from>
    <xdr:to>
      <xdr:col>25</xdr:col>
      <xdr:colOff>556547</xdr:colOff>
      <xdr:row>80</xdr:row>
      <xdr:rowOff>158222</xdr:rowOff>
    </xdr:to>
    <xdr:pic>
      <xdr:nvPicPr>
        <xdr:cNvPr id="11" name="Picture 10">
          <a:extLst>
            <a:ext uri="{FF2B5EF4-FFF2-40B4-BE49-F238E27FC236}">
              <a16:creationId xmlns:a16="http://schemas.microsoft.com/office/drawing/2014/main" id="{5D8879B1-FCF3-5F3B-FCF0-516CDCE41CF4}"/>
            </a:ext>
          </a:extLst>
        </xdr:cNvPr>
        <xdr:cNvPicPr>
          <a:picLocks noChangeAspect="1"/>
        </xdr:cNvPicPr>
      </xdr:nvPicPr>
      <xdr:blipFill>
        <a:blip xmlns:r="http://schemas.openxmlformats.org/officeDocument/2006/relationships" r:embed="rId5"/>
        <a:stretch>
          <a:fillRect/>
        </a:stretch>
      </xdr:blipFill>
      <xdr:spPr>
        <a:xfrm>
          <a:off x="18401630" y="13823366"/>
          <a:ext cx="5309023" cy="1133698"/>
        </a:xfrm>
        <a:prstGeom prst="rect">
          <a:avLst/>
        </a:prstGeom>
      </xdr:spPr>
    </xdr:pic>
    <xdr:clientData/>
  </xdr:twoCellAnchor>
  <xdr:twoCellAnchor editAs="oneCell">
    <xdr:from>
      <xdr:col>17</xdr:col>
      <xdr:colOff>444051</xdr:colOff>
      <xdr:row>81</xdr:row>
      <xdr:rowOff>140368</xdr:rowOff>
    </xdr:from>
    <xdr:to>
      <xdr:col>27</xdr:col>
      <xdr:colOff>82751</xdr:colOff>
      <xdr:row>113</xdr:row>
      <xdr:rowOff>93579</xdr:rowOff>
    </xdr:to>
    <xdr:pic>
      <xdr:nvPicPr>
        <xdr:cNvPr id="12" name="Picture 11">
          <a:extLst>
            <a:ext uri="{FF2B5EF4-FFF2-40B4-BE49-F238E27FC236}">
              <a16:creationId xmlns:a16="http://schemas.microsoft.com/office/drawing/2014/main" id="{4F13085A-F8B9-61DA-5BD5-761B2ECF230D}"/>
            </a:ext>
          </a:extLst>
        </xdr:cNvPr>
        <xdr:cNvPicPr>
          <a:picLocks noChangeAspect="1"/>
        </xdr:cNvPicPr>
      </xdr:nvPicPr>
      <xdr:blipFill>
        <a:blip xmlns:r="http://schemas.openxmlformats.org/officeDocument/2006/relationships" r:embed="rId6"/>
        <a:stretch>
          <a:fillRect/>
        </a:stretch>
      </xdr:blipFill>
      <xdr:spPr>
        <a:xfrm>
          <a:off x="18732051" y="15119684"/>
          <a:ext cx="5721332" cy="572836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601980</xdr:colOff>
      <xdr:row>17</xdr:row>
      <xdr:rowOff>141624</xdr:rowOff>
    </xdr:from>
    <xdr:to>
      <xdr:col>23</xdr:col>
      <xdr:colOff>383435</xdr:colOff>
      <xdr:row>46</xdr:row>
      <xdr:rowOff>151371</xdr:rowOff>
    </xdr:to>
    <xdr:pic>
      <xdr:nvPicPr>
        <xdr:cNvPr id="2" name="Picture 1">
          <a:extLst>
            <a:ext uri="{FF2B5EF4-FFF2-40B4-BE49-F238E27FC236}">
              <a16:creationId xmlns:a16="http://schemas.microsoft.com/office/drawing/2014/main" id="{F656C365-14FE-996E-45FF-83A30C06706C}"/>
            </a:ext>
          </a:extLst>
        </xdr:cNvPr>
        <xdr:cNvPicPr>
          <a:picLocks noChangeAspect="1"/>
        </xdr:cNvPicPr>
      </xdr:nvPicPr>
      <xdr:blipFill>
        <a:blip xmlns:r="http://schemas.openxmlformats.org/officeDocument/2006/relationships" r:embed="rId1"/>
        <a:stretch>
          <a:fillRect/>
        </a:stretch>
      </xdr:blipFill>
      <xdr:spPr>
        <a:xfrm>
          <a:off x="7307580" y="3250584"/>
          <a:ext cx="7096655" cy="53132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556601</xdr:colOff>
      <xdr:row>26</xdr:row>
      <xdr:rowOff>91440</xdr:rowOff>
    </xdr:from>
    <xdr:to>
      <xdr:col>25</xdr:col>
      <xdr:colOff>32987</xdr:colOff>
      <xdr:row>55</xdr:row>
      <xdr:rowOff>52330</xdr:rowOff>
    </xdr:to>
    <xdr:pic>
      <xdr:nvPicPr>
        <xdr:cNvPr id="3" name="Picture 2">
          <a:extLst>
            <a:ext uri="{FF2B5EF4-FFF2-40B4-BE49-F238E27FC236}">
              <a16:creationId xmlns:a16="http://schemas.microsoft.com/office/drawing/2014/main" id="{E73EEDB3-8C22-BF64-F935-0CB32B007B85}"/>
            </a:ext>
          </a:extLst>
        </xdr:cNvPr>
        <xdr:cNvPicPr>
          <a:picLocks noChangeAspect="1"/>
        </xdr:cNvPicPr>
      </xdr:nvPicPr>
      <xdr:blipFill>
        <a:blip xmlns:r="http://schemas.openxmlformats.org/officeDocument/2006/relationships" r:embed="rId1"/>
        <a:stretch>
          <a:fillRect/>
        </a:stretch>
      </xdr:blipFill>
      <xdr:spPr>
        <a:xfrm>
          <a:off x="8481401" y="4846320"/>
          <a:ext cx="6791586" cy="526441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449580</xdr:colOff>
      <xdr:row>7</xdr:row>
      <xdr:rowOff>177906</xdr:rowOff>
    </xdr:from>
    <xdr:to>
      <xdr:col>32</xdr:col>
      <xdr:colOff>250088</xdr:colOff>
      <xdr:row>44</xdr:row>
      <xdr:rowOff>181842</xdr:rowOff>
    </xdr:to>
    <xdr:pic>
      <xdr:nvPicPr>
        <xdr:cNvPr id="2" name="Picture 1">
          <a:extLst>
            <a:ext uri="{FF2B5EF4-FFF2-40B4-BE49-F238E27FC236}">
              <a16:creationId xmlns:a16="http://schemas.microsoft.com/office/drawing/2014/main" id="{963F0C35-8D61-4A84-B422-A615A70917DA}"/>
            </a:ext>
          </a:extLst>
        </xdr:cNvPr>
        <xdr:cNvPicPr>
          <a:picLocks noChangeAspect="1"/>
        </xdr:cNvPicPr>
      </xdr:nvPicPr>
      <xdr:blipFill>
        <a:blip xmlns:r="http://schemas.openxmlformats.org/officeDocument/2006/relationships" r:embed="rId1"/>
        <a:stretch>
          <a:fillRect/>
        </a:stretch>
      </xdr:blipFill>
      <xdr:spPr>
        <a:xfrm>
          <a:off x="10812780" y="1458066"/>
          <a:ext cx="8944508" cy="677049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175127</xdr:colOff>
      <xdr:row>8</xdr:row>
      <xdr:rowOff>76200</xdr:rowOff>
    </xdr:from>
    <xdr:to>
      <xdr:col>32</xdr:col>
      <xdr:colOff>438699</xdr:colOff>
      <xdr:row>49</xdr:row>
      <xdr:rowOff>115185</xdr:rowOff>
    </xdr:to>
    <xdr:pic>
      <xdr:nvPicPr>
        <xdr:cNvPr id="2" name="Picture 1">
          <a:extLst>
            <a:ext uri="{FF2B5EF4-FFF2-40B4-BE49-F238E27FC236}">
              <a16:creationId xmlns:a16="http://schemas.microsoft.com/office/drawing/2014/main" id="{5E6E189D-242D-8F26-C353-D33BD190B549}"/>
            </a:ext>
          </a:extLst>
        </xdr:cNvPr>
        <xdr:cNvPicPr>
          <a:picLocks noChangeAspect="1"/>
        </xdr:cNvPicPr>
      </xdr:nvPicPr>
      <xdr:blipFill>
        <a:blip xmlns:r="http://schemas.openxmlformats.org/officeDocument/2006/relationships" r:embed="rId1"/>
        <a:stretch>
          <a:fillRect/>
        </a:stretch>
      </xdr:blipFill>
      <xdr:spPr>
        <a:xfrm>
          <a:off x="9928727" y="1539240"/>
          <a:ext cx="10017172" cy="75370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17</xdr:col>
      <xdr:colOff>281940</xdr:colOff>
      <xdr:row>3</xdr:row>
      <xdr:rowOff>121920</xdr:rowOff>
    </xdr:from>
    <xdr:to>
      <xdr:col>30</xdr:col>
      <xdr:colOff>179640</xdr:colOff>
      <xdr:row>35</xdr:row>
      <xdr:rowOff>98027</xdr:rowOff>
    </xdr:to>
    <xdr:pic>
      <xdr:nvPicPr>
        <xdr:cNvPr id="2" name="Picture 1">
          <a:extLst>
            <a:ext uri="{FF2B5EF4-FFF2-40B4-BE49-F238E27FC236}">
              <a16:creationId xmlns:a16="http://schemas.microsoft.com/office/drawing/2014/main" id="{F8A19A09-8817-418B-9D47-D9F7F49D2FB6}"/>
            </a:ext>
          </a:extLst>
        </xdr:cNvPr>
        <xdr:cNvPicPr>
          <a:picLocks noChangeAspect="1"/>
        </xdr:cNvPicPr>
      </xdr:nvPicPr>
      <xdr:blipFill>
        <a:blip xmlns:r="http://schemas.openxmlformats.org/officeDocument/2006/relationships" r:embed="rId1"/>
        <a:stretch>
          <a:fillRect/>
        </a:stretch>
      </xdr:blipFill>
      <xdr:spPr>
        <a:xfrm>
          <a:off x="11925300" y="304800"/>
          <a:ext cx="7822500" cy="582826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17</xdr:col>
      <xdr:colOff>309520</xdr:colOff>
      <xdr:row>6</xdr:row>
      <xdr:rowOff>45720</xdr:rowOff>
    </xdr:from>
    <xdr:to>
      <xdr:col>29</xdr:col>
      <xdr:colOff>394883</xdr:colOff>
      <xdr:row>36</xdr:row>
      <xdr:rowOff>155184</xdr:rowOff>
    </xdr:to>
    <xdr:pic>
      <xdr:nvPicPr>
        <xdr:cNvPr id="2" name="Picture 1">
          <a:extLst>
            <a:ext uri="{FF2B5EF4-FFF2-40B4-BE49-F238E27FC236}">
              <a16:creationId xmlns:a16="http://schemas.microsoft.com/office/drawing/2014/main" id="{A78DEEF4-6DFA-D385-6F7F-6E4EA45DE191}"/>
            </a:ext>
          </a:extLst>
        </xdr:cNvPr>
        <xdr:cNvPicPr>
          <a:picLocks noChangeAspect="1"/>
        </xdr:cNvPicPr>
      </xdr:nvPicPr>
      <xdr:blipFill>
        <a:blip xmlns:r="http://schemas.openxmlformats.org/officeDocument/2006/relationships" r:embed="rId1"/>
        <a:stretch>
          <a:fillRect/>
        </a:stretch>
      </xdr:blipFill>
      <xdr:spPr>
        <a:xfrm>
          <a:off x="10764160" y="1143000"/>
          <a:ext cx="7400563" cy="559586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17</xdr:col>
      <xdr:colOff>449580</xdr:colOff>
      <xdr:row>4</xdr:row>
      <xdr:rowOff>0</xdr:rowOff>
    </xdr:from>
    <xdr:to>
      <xdr:col>30</xdr:col>
      <xdr:colOff>476293</xdr:colOff>
      <xdr:row>37</xdr:row>
      <xdr:rowOff>134237</xdr:rowOff>
    </xdr:to>
    <xdr:pic>
      <xdr:nvPicPr>
        <xdr:cNvPr id="3" name="Picture 2">
          <a:extLst>
            <a:ext uri="{FF2B5EF4-FFF2-40B4-BE49-F238E27FC236}">
              <a16:creationId xmlns:a16="http://schemas.microsoft.com/office/drawing/2014/main" id="{71BA98E3-9334-351B-0E7B-C469A473E30D}"/>
            </a:ext>
          </a:extLst>
        </xdr:cNvPr>
        <xdr:cNvPicPr>
          <a:picLocks noChangeAspect="1"/>
        </xdr:cNvPicPr>
      </xdr:nvPicPr>
      <xdr:blipFill>
        <a:blip xmlns:r="http://schemas.openxmlformats.org/officeDocument/2006/relationships" r:embed="rId1"/>
        <a:stretch>
          <a:fillRect/>
        </a:stretch>
      </xdr:blipFill>
      <xdr:spPr>
        <a:xfrm>
          <a:off x="11734800" y="571500"/>
          <a:ext cx="7951513" cy="616927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350520</xdr:colOff>
      <xdr:row>1</xdr:row>
      <xdr:rowOff>144780</xdr:rowOff>
    </xdr:from>
    <xdr:to>
      <xdr:col>16</xdr:col>
      <xdr:colOff>245149</xdr:colOff>
      <xdr:row>23</xdr:row>
      <xdr:rowOff>73801</xdr:rowOff>
    </xdr:to>
    <xdr:pic>
      <xdr:nvPicPr>
        <xdr:cNvPr id="3" name="Picture 2">
          <a:extLst>
            <a:ext uri="{FF2B5EF4-FFF2-40B4-BE49-F238E27FC236}">
              <a16:creationId xmlns:a16="http://schemas.microsoft.com/office/drawing/2014/main" id="{14345433-F168-156B-2AB3-4AA860C1D952}"/>
            </a:ext>
          </a:extLst>
        </xdr:cNvPr>
        <xdr:cNvPicPr>
          <a:picLocks noChangeAspect="1"/>
        </xdr:cNvPicPr>
      </xdr:nvPicPr>
      <xdr:blipFill>
        <a:blip xmlns:r="http://schemas.openxmlformats.org/officeDocument/2006/relationships" r:embed="rId1"/>
        <a:stretch>
          <a:fillRect/>
        </a:stretch>
      </xdr:blipFill>
      <xdr:spPr>
        <a:xfrm>
          <a:off x="6339840" y="327660"/>
          <a:ext cx="4771429" cy="395238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15240</xdr:colOff>
      <xdr:row>10</xdr:row>
      <xdr:rowOff>372</xdr:rowOff>
    </xdr:from>
    <xdr:to>
      <xdr:col>18</xdr:col>
      <xdr:colOff>320972</xdr:colOff>
      <xdr:row>26</xdr:row>
      <xdr:rowOff>115693</xdr:rowOff>
    </xdr:to>
    <xdr:pic>
      <xdr:nvPicPr>
        <xdr:cNvPr id="3" name="Picture 2">
          <a:extLst>
            <a:ext uri="{FF2B5EF4-FFF2-40B4-BE49-F238E27FC236}">
              <a16:creationId xmlns:a16="http://schemas.microsoft.com/office/drawing/2014/main" id="{459E1621-066D-B24E-79B9-90780E432938}"/>
            </a:ext>
          </a:extLst>
        </xdr:cNvPr>
        <xdr:cNvPicPr>
          <a:picLocks noChangeAspect="1"/>
        </xdr:cNvPicPr>
      </xdr:nvPicPr>
      <xdr:blipFill>
        <a:blip xmlns:r="http://schemas.openxmlformats.org/officeDocument/2006/relationships" r:embed="rId1"/>
        <a:stretch>
          <a:fillRect/>
        </a:stretch>
      </xdr:blipFill>
      <xdr:spPr>
        <a:xfrm>
          <a:off x="6416040" y="2194932"/>
          <a:ext cx="5792132" cy="304140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21</xdr:col>
      <xdr:colOff>0</xdr:colOff>
      <xdr:row>4</xdr:row>
      <xdr:rowOff>0</xdr:rowOff>
    </xdr:from>
    <xdr:to>
      <xdr:col>38</xdr:col>
      <xdr:colOff>265371</xdr:colOff>
      <xdr:row>10</xdr:row>
      <xdr:rowOff>178910</xdr:rowOff>
    </xdr:to>
    <xdr:pic>
      <xdr:nvPicPr>
        <xdr:cNvPr id="2" name="Picture 1">
          <a:extLst>
            <a:ext uri="{FF2B5EF4-FFF2-40B4-BE49-F238E27FC236}">
              <a16:creationId xmlns:a16="http://schemas.microsoft.com/office/drawing/2014/main" id="{F4B94F7B-4505-21D6-9E4F-B376B1638EE7}"/>
            </a:ext>
          </a:extLst>
        </xdr:cNvPr>
        <xdr:cNvPicPr>
          <a:picLocks noChangeAspect="1"/>
        </xdr:cNvPicPr>
      </xdr:nvPicPr>
      <xdr:blipFill>
        <a:blip xmlns:r="http://schemas.openxmlformats.org/officeDocument/2006/relationships" r:embed="rId1"/>
        <a:stretch>
          <a:fillRect/>
        </a:stretch>
      </xdr:blipFill>
      <xdr:spPr>
        <a:xfrm>
          <a:off x="12801600" y="1097280"/>
          <a:ext cx="10628571" cy="1276190"/>
        </a:xfrm>
        <a:prstGeom prst="rect">
          <a:avLst/>
        </a:prstGeom>
      </xdr:spPr>
    </xdr:pic>
    <xdr:clientData/>
  </xdr:twoCellAnchor>
  <xdr:twoCellAnchor editAs="oneCell">
    <xdr:from>
      <xdr:col>18</xdr:col>
      <xdr:colOff>252946</xdr:colOff>
      <xdr:row>13</xdr:row>
      <xdr:rowOff>76200</xdr:rowOff>
    </xdr:from>
    <xdr:to>
      <xdr:col>35</xdr:col>
      <xdr:colOff>293624</xdr:colOff>
      <xdr:row>56</xdr:row>
      <xdr:rowOff>95904</xdr:rowOff>
    </xdr:to>
    <xdr:pic>
      <xdr:nvPicPr>
        <xdr:cNvPr id="3" name="Picture 2">
          <a:extLst>
            <a:ext uri="{FF2B5EF4-FFF2-40B4-BE49-F238E27FC236}">
              <a16:creationId xmlns:a16="http://schemas.microsoft.com/office/drawing/2014/main" id="{8F5EBC11-5166-C5AC-2DD8-7C34368A3678}"/>
            </a:ext>
          </a:extLst>
        </xdr:cNvPr>
        <xdr:cNvPicPr>
          <a:picLocks noChangeAspect="1"/>
        </xdr:cNvPicPr>
      </xdr:nvPicPr>
      <xdr:blipFill>
        <a:blip xmlns:r="http://schemas.openxmlformats.org/officeDocument/2006/relationships" r:embed="rId2"/>
        <a:stretch>
          <a:fillRect/>
        </a:stretch>
      </xdr:blipFill>
      <xdr:spPr>
        <a:xfrm>
          <a:off x="11225746" y="2819400"/>
          <a:ext cx="10403878" cy="788354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19</xdr:col>
      <xdr:colOff>182880</xdr:colOff>
      <xdr:row>19</xdr:row>
      <xdr:rowOff>23350</xdr:rowOff>
    </xdr:from>
    <xdr:to>
      <xdr:col>33</xdr:col>
      <xdr:colOff>342900</xdr:colOff>
      <xdr:row>55</xdr:row>
      <xdr:rowOff>40045</xdr:rowOff>
    </xdr:to>
    <xdr:pic>
      <xdr:nvPicPr>
        <xdr:cNvPr id="2" name="Picture 1">
          <a:extLst>
            <a:ext uri="{FF2B5EF4-FFF2-40B4-BE49-F238E27FC236}">
              <a16:creationId xmlns:a16="http://schemas.microsoft.com/office/drawing/2014/main" id="{F6CC96E2-C54B-9BD8-C297-FE67DB2F209E}"/>
            </a:ext>
          </a:extLst>
        </xdr:cNvPr>
        <xdr:cNvPicPr>
          <a:picLocks noChangeAspect="1"/>
        </xdr:cNvPicPr>
      </xdr:nvPicPr>
      <xdr:blipFill>
        <a:blip xmlns:r="http://schemas.openxmlformats.org/officeDocument/2006/relationships" r:embed="rId1"/>
        <a:stretch>
          <a:fillRect/>
        </a:stretch>
      </xdr:blipFill>
      <xdr:spPr>
        <a:xfrm>
          <a:off x="11765280" y="3498070"/>
          <a:ext cx="8694420" cy="6600375"/>
        </a:xfrm>
        <a:prstGeom prst="rect">
          <a:avLst/>
        </a:prstGeom>
      </xdr:spPr>
    </xdr:pic>
    <xdr:clientData/>
  </xdr:twoCellAnchor>
  <xdr:twoCellAnchor editAs="oneCell">
    <xdr:from>
      <xdr:col>19</xdr:col>
      <xdr:colOff>449580</xdr:colOff>
      <xdr:row>9</xdr:row>
      <xdr:rowOff>83820</xdr:rowOff>
    </xdr:from>
    <xdr:to>
      <xdr:col>37</xdr:col>
      <xdr:colOff>105351</xdr:colOff>
      <xdr:row>16</xdr:row>
      <xdr:rowOff>79850</xdr:rowOff>
    </xdr:to>
    <xdr:pic>
      <xdr:nvPicPr>
        <xdr:cNvPr id="3" name="Picture 2">
          <a:extLst>
            <a:ext uri="{FF2B5EF4-FFF2-40B4-BE49-F238E27FC236}">
              <a16:creationId xmlns:a16="http://schemas.microsoft.com/office/drawing/2014/main" id="{CB89345F-1EB3-2971-7776-2E628C8D0B59}"/>
            </a:ext>
          </a:extLst>
        </xdr:cNvPr>
        <xdr:cNvPicPr>
          <a:picLocks noChangeAspect="1"/>
        </xdr:cNvPicPr>
      </xdr:nvPicPr>
      <xdr:blipFill>
        <a:blip xmlns:r="http://schemas.openxmlformats.org/officeDocument/2006/relationships" r:embed="rId2"/>
        <a:stretch>
          <a:fillRect/>
        </a:stretch>
      </xdr:blipFill>
      <xdr:spPr>
        <a:xfrm>
          <a:off x="12031980" y="1729740"/>
          <a:ext cx="10628571" cy="127619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16</xdr:col>
      <xdr:colOff>557326</xdr:colOff>
      <xdr:row>5</xdr:row>
      <xdr:rowOff>175260</xdr:rowOff>
    </xdr:from>
    <xdr:to>
      <xdr:col>31</xdr:col>
      <xdr:colOff>297469</xdr:colOff>
      <xdr:row>42</xdr:row>
      <xdr:rowOff>145460</xdr:rowOff>
    </xdr:to>
    <xdr:pic>
      <xdr:nvPicPr>
        <xdr:cNvPr id="2" name="Picture 1">
          <a:extLst>
            <a:ext uri="{FF2B5EF4-FFF2-40B4-BE49-F238E27FC236}">
              <a16:creationId xmlns:a16="http://schemas.microsoft.com/office/drawing/2014/main" id="{0619F958-1DED-6A4D-10D0-4437B4F24B2D}"/>
            </a:ext>
          </a:extLst>
        </xdr:cNvPr>
        <xdr:cNvPicPr>
          <a:picLocks noChangeAspect="1"/>
        </xdr:cNvPicPr>
      </xdr:nvPicPr>
      <xdr:blipFill>
        <a:blip xmlns:r="http://schemas.openxmlformats.org/officeDocument/2006/relationships" r:embed="rId1"/>
        <a:stretch>
          <a:fillRect/>
        </a:stretch>
      </xdr:blipFill>
      <xdr:spPr>
        <a:xfrm>
          <a:off x="10310926" y="1089660"/>
          <a:ext cx="8884143" cy="673676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18</xdr:col>
      <xdr:colOff>0</xdr:colOff>
      <xdr:row>4</xdr:row>
      <xdr:rowOff>0</xdr:rowOff>
    </xdr:from>
    <xdr:to>
      <xdr:col>39</xdr:col>
      <xdr:colOff>531733</xdr:colOff>
      <xdr:row>58</xdr:row>
      <xdr:rowOff>172099</xdr:rowOff>
    </xdr:to>
    <xdr:pic>
      <xdr:nvPicPr>
        <xdr:cNvPr id="2" name="Picture 1">
          <a:extLst>
            <a:ext uri="{FF2B5EF4-FFF2-40B4-BE49-F238E27FC236}">
              <a16:creationId xmlns:a16="http://schemas.microsoft.com/office/drawing/2014/main" id="{4251C9DA-6834-0F41-EE0D-3F36D36AE587}"/>
            </a:ext>
          </a:extLst>
        </xdr:cNvPr>
        <xdr:cNvPicPr>
          <a:picLocks noChangeAspect="1"/>
        </xdr:cNvPicPr>
      </xdr:nvPicPr>
      <xdr:blipFill>
        <a:blip xmlns:r="http://schemas.openxmlformats.org/officeDocument/2006/relationships" r:embed="rId1"/>
        <a:stretch>
          <a:fillRect/>
        </a:stretch>
      </xdr:blipFill>
      <xdr:spPr>
        <a:xfrm>
          <a:off x="10972800" y="731520"/>
          <a:ext cx="13333333" cy="1004761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18</xdr:col>
      <xdr:colOff>0</xdr:colOff>
      <xdr:row>7</xdr:row>
      <xdr:rowOff>0</xdr:rowOff>
    </xdr:from>
    <xdr:to>
      <xdr:col>36</xdr:col>
      <xdr:colOff>65295</xdr:colOff>
      <xdr:row>14</xdr:row>
      <xdr:rowOff>74139</xdr:rowOff>
    </xdr:to>
    <xdr:pic>
      <xdr:nvPicPr>
        <xdr:cNvPr id="2" name="Picture 1">
          <a:extLst>
            <a:ext uri="{FF2B5EF4-FFF2-40B4-BE49-F238E27FC236}">
              <a16:creationId xmlns:a16="http://schemas.microsoft.com/office/drawing/2014/main" id="{D4DBBE7A-BBA1-407C-BA09-8B1D6F5DEBFE}"/>
            </a:ext>
          </a:extLst>
        </xdr:cNvPr>
        <xdr:cNvPicPr>
          <a:picLocks noChangeAspect="1"/>
        </xdr:cNvPicPr>
      </xdr:nvPicPr>
      <xdr:blipFill>
        <a:blip xmlns:r="http://schemas.openxmlformats.org/officeDocument/2006/relationships" r:embed="rId1"/>
        <a:stretch>
          <a:fillRect/>
        </a:stretch>
      </xdr:blipFill>
      <xdr:spPr>
        <a:xfrm>
          <a:off x="12062460" y="1630680"/>
          <a:ext cx="11038095" cy="1247619"/>
        </a:xfrm>
        <a:prstGeom prst="rect">
          <a:avLst/>
        </a:prstGeom>
      </xdr:spPr>
    </xdr:pic>
    <xdr:clientData/>
  </xdr:twoCellAnchor>
  <xdr:twoCellAnchor editAs="oneCell">
    <xdr:from>
      <xdr:col>18</xdr:col>
      <xdr:colOff>266700</xdr:colOff>
      <xdr:row>21</xdr:row>
      <xdr:rowOff>19358</xdr:rowOff>
    </xdr:from>
    <xdr:to>
      <xdr:col>35</xdr:col>
      <xdr:colOff>125646</xdr:colOff>
      <xdr:row>63</xdr:row>
      <xdr:rowOff>19585</xdr:rowOff>
    </xdr:to>
    <xdr:pic>
      <xdr:nvPicPr>
        <xdr:cNvPr id="3" name="Picture 2">
          <a:extLst>
            <a:ext uri="{FF2B5EF4-FFF2-40B4-BE49-F238E27FC236}">
              <a16:creationId xmlns:a16="http://schemas.microsoft.com/office/drawing/2014/main" id="{3FEDBB19-6E51-B403-4C8A-9AB103F0121C}"/>
            </a:ext>
          </a:extLst>
        </xdr:cNvPr>
        <xdr:cNvPicPr>
          <a:picLocks noChangeAspect="1"/>
        </xdr:cNvPicPr>
      </xdr:nvPicPr>
      <xdr:blipFill>
        <a:blip xmlns:r="http://schemas.openxmlformats.org/officeDocument/2006/relationships" r:embed="rId2"/>
        <a:stretch>
          <a:fillRect/>
        </a:stretch>
      </xdr:blipFill>
      <xdr:spPr>
        <a:xfrm>
          <a:off x="12329160" y="3829358"/>
          <a:ext cx="10222146" cy="704110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18</xdr:col>
      <xdr:colOff>0</xdr:colOff>
      <xdr:row>7</xdr:row>
      <xdr:rowOff>0</xdr:rowOff>
    </xdr:from>
    <xdr:to>
      <xdr:col>36</xdr:col>
      <xdr:colOff>65295</xdr:colOff>
      <xdr:row>14</xdr:row>
      <xdr:rowOff>28419</xdr:rowOff>
    </xdr:to>
    <xdr:pic>
      <xdr:nvPicPr>
        <xdr:cNvPr id="2" name="Picture 1">
          <a:extLst>
            <a:ext uri="{FF2B5EF4-FFF2-40B4-BE49-F238E27FC236}">
              <a16:creationId xmlns:a16="http://schemas.microsoft.com/office/drawing/2014/main" id="{5733AC5B-F18F-4A83-BE54-7A6BB33583EC}"/>
            </a:ext>
          </a:extLst>
        </xdr:cNvPr>
        <xdr:cNvPicPr>
          <a:picLocks noChangeAspect="1"/>
        </xdr:cNvPicPr>
      </xdr:nvPicPr>
      <xdr:blipFill>
        <a:blip xmlns:r="http://schemas.openxmlformats.org/officeDocument/2006/relationships" r:embed="rId1"/>
        <a:stretch>
          <a:fillRect/>
        </a:stretch>
      </xdr:blipFill>
      <xdr:spPr>
        <a:xfrm>
          <a:off x="12062460" y="1630680"/>
          <a:ext cx="11038095" cy="1247619"/>
        </a:xfrm>
        <a:prstGeom prst="rect">
          <a:avLst/>
        </a:prstGeom>
      </xdr:spPr>
    </xdr:pic>
    <xdr:clientData/>
  </xdr:twoCellAnchor>
  <xdr:twoCellAnchor editAs="oneCell">
    <xdr:from>
      <xdr:col>19</xdr:col>
      <xdr:colOff>0</xdr:colOff>
      <xdr:row>19</xdr:row>
      <xdr:rowOff>0</xdr:rowOff>
    </xdr:from>
    <xdr:to>
      <xdr:col>40</xdr:col>
      <xdr:colOff>141257</xdr:colOff>
      <xdr:row>77</xdr:row>
      <xdr:rowOff>12074</xdr:rowOff>
    </xdr:to>
    <xdr:pic>
      <xdr:nvPicPr>
        <xdr:cNvPr id="4" name="Picture 3">
          <a:extLst>
            <a:ext uri="{FF2B5EF4-FFF2-40B4-BE49-F238E27FC236}">
              <a16:creationId xmlns:a16="http://schemas.microsoft.com/office/drawing/2014/main" id="{1ACB60CB-69EC-61AF-B640-3BBEEF7D3CA7}"/>
            </a:ext>
          </a:extLst>
        </xdr:cNvPr>
        <xdr:cNvPicPr>
          <a:picLocks noChangeAspect="1"/>
        </xdr:cNvPicPr>
      </xdr:nvPicPr>
      <xdr:blipFill>
        <a:blip xmlns:r="http://schemas.openxmlformats.org/officeDocument/2006/relationships" r:embed="rId2"/>
        <a:stretch>
          <a:fillRect/>
        </a:stretch>
      </xdr:blipFill>
      <xdr:spPr>
        <a:xfrm>
          <a:off x="12672060" y="3429000"/>
          <a:ext cx="12942857" cy="1008571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17</xdr:col>
      <xdr:colOff>144780</xdr:colOff>
      <xdr:row>6</xdr:row>
      <xdr:rowOff>0</xdr:rowOff>
    </xdr:from>
    <xdr:to>
      <xdr:col>32</xdr:col>
      <xdr:colOff>571500</xdr:colOff>
      <xdr:row>40</xdr:row>
      <xdr:rowOff>178144</xdr:rowOff>
    </xdr:to>
    <xdr:pic>
      <xdr:nvPicPr>
        <xdr:cNvPr id="4" name="Picture 3">
          <a:extLst>
            <a:ext uri="{FF2B5EF4-FFF2-40B4-BE49-F238E27FC236}">
              <a16:creationId xmlns:a16="http://schemas.microsoft.com/office/drawing/2014/main" id="{A0909E4D-C792-E0D3-327B-85724A076DA8}"/>
            </a:ext>
          </a:extLst>
        </xdr:cNvPr>
        <xdr:cNvPicPr>
          <a:picLocks noChangeAspect="1"/>
        </xdr:cNvPicPr>
      </xdr:nvPicPr>
      <xdr:blipFill>
        <a:blip xmlns:r="http://schemas.openxmlformats.org/officeDocument/2006/relationships" r:embed="rId1"/>
        <a:stretch>
          <a:fillRect/>
        </a:stretch>
      </xdr:blipFill>
      <xdr:spPr>
        <a:xfrm>
          <a:off x="11026140" y="2247901"/>
          <a:ext cx="9570720" cy="729522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15</xdr:col>
      <xdr:colOff>335280</xdr:colOff>
      <xdr:row>6</xdr:row>
      <xdr:rowOff>83820</xdr:rowOff>
    </xdr:from>
    <xdr:to>
      <xdr:col>33</xdr:col>
      <xdr:colOff>352956</xdr:colOff>
      <xdr:row>51</xdr:row>
      <xdr:rowOff>82791</xdr:rowOff>
    </xdr:to>
    <xdr:pic>
      <xdr:nvPicPr>
        <xdr:cNvPr id="2" name="Picture 1">
          <a:extLst>
            <a:ext uri="{FF2B5EF4-FFF2-40B4-BE49-F238E27FC236}">
              <a16:creationId xmlns:a16="http://schemas.microsoft.com/office/drawing/2014/main" id="{0621A002-C373-4346-A26B-970BA64D2F64}"/>
            </a:ext>
          </a:extLst>
        </xdr:cNvPr>
        <xdr:cNvPicPr>
          <a:picLocks noChangeAspect="1"/>
        </xdr:cNvPicPr>
      </xdr:nvPicPr>
      <xdr:blipFill>
        <a:blip xmlns:r="http://schemas.openxmlformats.org/officeDocument/2006/relationships" r:embed="rId1"/>
        <a:stretch>
          <a:fillRect/>
        </a:stretch>
      </xdr:blipFill>
      <xdr:spPr>
        <a:xfrm>
          <a:off x="9479280" y="1181100"/>
          <a:ext cx="10990476" cy="82285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15</xdr:col>
      <xdr:colOff>312420</xdr:colOff>
      <xdr:row>15</xdr:row>
      <xdr:rowOff>39312</xdr:rowOff>
    </xdr:from>
    <xdr:to>
      <xdr:col>25</xdr:col>
      <xdr:colOff>505086</xdr:colOff>
      <xdr:row>41</xdr:row>
      <xdr:rowOff>159010</xdr:rowOff>
    </xdr:to>
    <xdr:pic>
      <xdr:nvPicPr>
        <xdr:cNvPr id="3" name="Picture 2">
          <a:extLst>
            <a:ext uri="{FF2B5EF4-FFF2-40B4-BE49-F238E27FC236}">
              <a16:creationId xmlns:a16="http://schemas.microsoft.com/office/drawing/2014/main" id="{E5C1FE9F-AF44-49B5-90C7-3939EC23540C}"/>
            </a:ext>
          </a:extLst>
        </xdr:cNvPr>
        <xdr:cNvPicPr>
          <a:picLocks noChangeAspect="1"/>
        </xdr:cNvPicPr>
      </xdr:nvPicPr>
      <xdr:blipFill>
        <a:blip xmlns:r="http://schemas.openxmlformats.org/officeDocument/2006/relationships" r:embed="rId1"/>
        <a:stretch>
          <a:fillRect/>
        </a:stretch>
      </xdr:blipFill>
      <xdr:spPr>
        <a:xfrm>
          <a:off x="9456420" y="2782512"/>
          <a:ext cx="6288666" cy="4874578"/>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548640</xdr:colOff>
      <xdr:row>24</xdr:row>
      <xdr:rowOff>162666</xdr:rowOff>
    </xdr:from>
    <xdr:to>
      <xdr:col>29</xdr:col>
      <xdr:colOff>349148</xdr:colOff>
      <xdr:row>61</xdr:row>
      <xdr:rowOff>166602</xdr:rowOff>
    </xdr:to>
    <xdr:pic>
      <xdr:nvPicPr>
        <xdr:cNvPr id="2" name="Picture 1">
          <a:extLst>
            <a:ext uri="{FF2B5EF4-FFF2-40B4-BE49-F238E27FC236}">
              <a16:creationId xmlns:a16="http://schemas.microsoft.com/office/drawing/2014/main" id="{0BF9B1E9-2B15-DE61-64A9-D8D56A17B44B}"/>
            </a:ext>
          </a:extLst>
        </xdr:cNvPr>
        <xdr:cNvPicPr>
          <a:picLocks noChangeAspect="1"/>
        </xdr:cNvPicPr>
      </xdr:nvPicPr>
      <xdr:blipFill>
        <a:blip xmlns:r="http://schemas.openxmlformats.org/officeDocument/2006/relationships" r:embed="rId1"/>
        <a:stretch>
          <a:fillRect/>
        </a:stretch>
      </xdr:blipFill>
      <xdr:spPr>
        <a:xfrm>
          <a:off x="9083040" y="4551786"/>
          <a:ext cx="8944508" cy="677049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16</xdr:col>
      <xdr:colOff>121919</xdr:colOff>
      <xdr:row>3</xdr:row>
      <xdr:rowOff>182519</xdr:rowOff>
    </xdr:from>
    <xdr:to>
      <xdr:col>30</xdr:col>
      <xdr:colOff>217718</xdr:colOff>
      <xdr:row>39</xdr:row>
      <xdr:rowOff>92325</xdr:rowOff>
    </xdr:to>
    <xdr:pic>
      <xdr:nvPicPr>
        <xdr:cNvPr id="2" name="Picture 1">
          <a:extLst>
            <a:ext uri="{FF2B5EF4-FFF2-40B4-BE49-F238E27FC236}">
              <a16:creationId xmlns:a16="http://schemas.microsoft.com/office/drawing/2014/main" id="{A8DE077C-046F-4EDA-9C4E-DA574A62249C}"/>
            </a:ext>
          </a:extLst>
        </xdr:cNvPr>
        <xdr:cNvPicPr>
          <a:picLocks noChangeAspect="1"/>
        </xdr:cNvPicPr>
      </xdr:nvPicPr>
      <xdr:blipFill>
        <a:blip xmlns:r="http://schemas.openxmlformats.org/officeDocument/2006/relationships" r:embed="rId1"/>
        <a:stretch>
          <a:fillRect/>
        </a:stretch>
      </xdr:blipFill>
      <xdr:spPr>
        <a:xfrm>
          <a:off x="9875519" y="731159"/>
          <a:ext cx="8630199" cy="649348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17</xdr:col>
      <xdr:colOff>281940</xdr:colOff>
      <xdr:row>3</xdr:row>
      <xdr:rowOff>121920</xdr:rowOff>
    </xdr:from>
    <xdr:to>
      <xdr:col>30</xdr:col>
      <xdr:colOff>179640</xdr:colOff>
      <xdr:row>35</xdr:row>
      <xdr:rowOff>98027</xdr:rowOff>
    </xdr:to>
    <xdr:pic>
      <xdr:nvPicPr>
        <xdr:cNvPr id="2" name="Picture 1">
          <a:extLst>
            <a:ext uri="{FF2B5EF4-FFF2-40B4-BE49-F238E27FC236}">
              <a16:creationId xmlns:a16="http://schemas.microsoft.com/office/drawing/2014/main" id="{A0A23C7D-3798-491B-BCEB-DCEB08EAA808}"/>
            </a:ext>
          </a:extLst>
        </xdr:cNvPr>
        <xdr:cNvPicPr>
          <a:picLocks noChangeAspect="1"/>
        </xdr:cNvPicPr>
      </xdr:nvPicPr>
      <xdr:blipFill>
        <a:blip xmlns:r="http://schemas.openxmlformats.org/officeDocument/2006/relationships" r:embed="rId1"/>
        <a:stretch>
          <a:fillRect/>
        </a:stretch>
      </xdr:blipFill>
      <xdr:spPr>
        <a:xfrm>
          <a:off x="11231880" y="304800"/>
          <a:ext cx="7822500" cy="5828267"/>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17</xdr:col>
      <xdr:colOff>309520</xdr:colOff>
      <xdr:row>6</xdr:row>
      <xdr:rowOff>45720</xdr:rowOff>
    </xdr:from>
    <xdr:to>
      <xdr:col>29</xdr:col>
      <xdr:colOff>394883</xdr:colOff>
      <xdr:row>36</xdr:row>
      <xdr:rowOff>155184</xdr:rowOff>
    </xdr:to>
    <xdr:pic>
      <xdr:nvPicPr>
        <xdr:cNvPr id="2" name="Picture 1">
          <a:extLst>
            <a:ext uri="{FF2B5EF4-FFF2-40B4-BE49-F238E27FC236}">
              <a16:creationId xmlns:a16="http://schemas.microsoft.com/office/drawing/2014/main" id="{3ACC5545-0289-46C8-AAD0-F92182219B12}"/>
            </a:ext>
          </a:extLst>
        </xdr:cNvPr>
        <xdr:cNvPicPr>
          <a:picLocks noChangeAspect="1"/>
        </xdr:cNvPicPr>
      </xdr:nvPicPr>
      <xdr:blipFill>
        <a:blip xmlns:r="http://schemas.openxmlformats.org/officeDocument/2006/relationships" r:embed="rId1"/>
        <a:stretch>
          <a:fillRect/>
        </a:stretch>
      </xdr:blipFill>
      <xdr:spPr>
        <a:xfrm>
          <a:off x="10764160" y="1143000"/>
          <a:ext cx="7400563" cy="5595864"/>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18</xdr:col>
      <xdr:colOff>449580</xdr:colOff>
      <xdr:row>4</xdr:row>
      <xdr:rowOff>0</xdr:rowOff>
    </xdr:from>
    <xdr:to>
      <xdr:col>31</xdr:col>
      <xdr:colOff>476293</xdr:colOff>
      <xdr:row>37</xdr:row>
      <xdr:rowOff>134237</xdr:rowOff>
    </xdr:to>
    <xdr:pic>
      <xdr:nvPicPr>
        <xdr:cNvPr id="2" name="Picture 1">
          <a:extLst>
            <a:ext uri="{FF2B5EF4-FFF2-40B4-BE49-F238E27FC236}">
              <a16:creationId xmlns:a16="http://schemas.microsoft.com/office/drawing/2014/main" id="{07963E12-27B0-470B-A9E9-124D8AE09ED8}"/>
            </a:ext>
          </a:extLst>
        </xdr:cNvPr>
        <xdr:cNvPicPr>
          <a:picLocks noChangeAspect="1"/>
        </xdr:cNvPicPr>
      </xdr:nvPicPr>
      <xdr:blipFill>
        <a:blip xmlns:r="http://schemas.openxmlformats.org/officeDocument/2006/relationships" r:embed="rId1"/>
        <a:stretch>
          <a:fillRect/>
        </a:stretch>
      </xdr:blipFill>
      <xdr:spPr>
        <a:xfrm>
          <a:off x="11894820" y="571500"/>
          <a:ext cx="7951513" cy="616927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12</xdr:col>
      <xdr:colOff>280354</xdr:colOff>
      <xdr:row>9</xdr:row>
      <xdr:rowOff>182879</xdr:rowOff>
    </xdr:from>
    <xdr:to>
      <xdr:col>22</xdr:col>
      <xdr:colOff>175260</xdr:colOff>
      <xdr:row>69</xdr:row>
      <xdr:rowOff>192866</xdr:rowOff>
    </xdr:to>
    <xdr:pic>
      <xdr:nvPicPr>
        <xdr:cNvPr id="2" name="Picture 1">
          <a:extLst>
            <a:ext uri="{FF2B5EF4-FFF2-40B4-BE49-F238E27FC236}">
              <a16:creationId xmlns:a16="http://schemas.microsoft.com/office/drawing/2014/main" id="{83D32F96-6B07-1F70-FF9B-BE8FB982F286}"/>
            </a:ext>
          </a:extLst>
        </xdr:cNvPr>
        <xdr:cNvPicPr>
          <a:picLocks noChangeAspect="1"/>
        </xdr:cNvPicPr>
      </xdr:nvPicPr>
      <xdr:blipFill>
        <a:blip xmlns:r="http://schemas.openxmlformats.org/officeDocument/2006/relationships" r:embed="rId1"/>
        <a:stretch>
          <a:fillRect/>
        </a:stretch>
      </xdr:blipFill>
      <xdr:spPr>
        <a:xfrm>
          <a:off x="10521634" y="1965959"/>
          <a:ext cx="8429306" cy="11897187"/>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11</xdr:col>
      <xdr:colOff>624306</xdr:colOff>
      <xdr:row>8</xdr:row>
      <xdr:rowOff>129539</xdr:rowOff>
    </xdr:from>
    <xdr:to>
      <xdr:col>18</xdr:col>
      <xdr:colOff>12303</xdr:colOff>
      <xdr:row>44</xdr:row>
      <xdr:rowOff>53886</xdr:rowOff>
    </xdr:to>
    <xdr:pic>
      <xdr:nvPicPr>
        <xdr:cNvPr id="2" name="Picture 1">
          <a:extLst>
            <a:ext uri="{FF2B5EF4-FFF2-40B4-BE49-F238E27FC236}">
              <a16:creationId xmlns:a16="http://schemas.microsoft.com/office/drawing/2014/main" id="{9D736A2F-2F1C-E6D9-31B1-38F6F0B542CC}"/>
            </a:ext>
          </a:extLst>
        </xdr:cNvPr>
        <xdr:cNvPicPr>
          <a:picLocks noChangeAspect="1"/>
        </xdr:cNvPicPr>
      </xdr:nvPicPr>
      <xdr:blipFill>
        <a:blip xmlns:r="http://schemas.openxmlformats.org/officeDocument/2006/relationships" r:embed="rId1"/>
        <a:stretch>
          <a:fillRect/>
        </a:stretch>
      </xdr:blipFill>
      <xdr:spPr>
        <a:xfrm>
          <a:off x="10012146" y="1714499"/>
          <a:ext cx="5362077" cy="7056667"/>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11</xdr:col>
      <xdr:colOff>221853</xdr:colOff>
      <xdr:row>8</xdr:row>
      <xdr:rowOff>15240</xdr:rowOff>
    </xdr:from>
    <xdr:to>
      <xdr:col>16</xdr:col>
      <xdr:colOff>646675</xdr:colOff>
      <xdr:row>39</xdr:row>
      <xdr:rowOff>158648</xdr:rowOff>
    </xdr:to>
    <xdr:pic>
      <xdr:nvPicPr>
        <xdr:cNvPr id="2" name="Picture 1">
          <a:extLst>
            <a:ext uri="{FF2B5EF4-FFF2-40B4-BE49-F238E27FC236}">
              <a16:creationId xmlns:a16="http://schemas.microsoft.com/office/drawing/2014/main" id="{8D7205BD-1D34-5B54-D737-71E1C6FD7FBB}"/>
            </a:ext>
          </a:extLst>
        </xdr:cNvPr>
        <xdr:cNvPicPr>
          <a:picLocks noChangeAspect="1"/>
        </xdr:cNvPicPr>
      </xdr:nvPicPr>
      <xdr:blipFill>
        <a:blip xmlns:r="http://schemas.openxmlformats.org/officeDocument/2006/relationships" r:embed="rId1"/>
        <a:stretch>
          <a:fillRect/>
        </a:stretch>
      </xdr:blipFill>
      <xdr:spPr>
        <a:xfrm>
          <a:off x="9609693" y="1600200"/>
          <a:ext cx="4692022" cy="6285128"/>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11</xdr:col>
      <xdr:colOff>722709</xdr:colOff>
      <xdr:row>6</xdr:row>
      <xdr:rowOff>15240</xdr:rowOff>
    </xdr:from>
    <xdr:to>
      <xdr:col>18</xdr:col>
      <xdr:colOff>406619</xdr:colOff>
      <xdr:row>43</xdr:row>
      <xdr:rowOff>74828</xdr:rowOff>
    </xdr:to>
    <xdr:pic>
      <xdr:nvPicPr>
        <xdr:cNvPr id="2" name="Picture 1">
          <a:extLst>
            <a:ext uri="{FF2B5EF4-FFF2-40B4-BE49-F238E27FC236}">
              <a16:creationId xmlns:a16="http://schemas.microsoft.com/office/drawing/2014/main" id="{6724A9FD-383A-0390-0AF8-9854CA74B634}"/>
            </a:ext>
          </a:extLst>
        </xdr:cNvPr>
        <xdr:cNvPicPr>
          <a:picLocks noChangeAspect="1"/>
        </xdr:cNvPicPr>
      </xdr:nvPicPr>
      <xdr:blipFill>
        <a:blip xmlns:r="http://schemas.openxmlformats.org/officeDocument/2006/relationships" r:embed="rId1"/>
        <a:stretch>
          <a:fillRect/>
        </a:stretch>
      </xdr:blipFill>
      <xdr:spPr>
        <a:xfrm>
          <a:off x="10110549" y="1203960"/>
          <a:ext cx="5657990" cy="7390028"/>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12</xdr:col>
      <xdr:colOff>53278</xdr:colOff>
      <xdr:row>11</xdr:row>
      <xdr:rowOff>160020</xdr:rowOff>
    </xdr:from>
    <xdr:to>
      <xdr:col>17</xdr:col>
      <xdr:colOff>528525</xdr:colOff>
      <xdr:row>41</xdr:row>
      <xdr:rowOff>194873</xdr:rowOff>
    </xdr:to>
    <xdr:pic>
      <xdr:nvPicPr>
        <xdr:cNvPr id="2" name="Picture 1">
          <a:extLst>
            <a:ext uri="{FF2B5EF4-FFF2-40B4-BE49-F238E27FC236}">
              <a16:creationId xmlns:a16="http://schemas.microsoft.com/office/drawing/2014/main" id="{63C00F8E-062C-AF68-740C-E75A1FDF95EC}"/>
            </a:ext>
          </a:extLst>
        </xdr:cNvPr>
        <xdr:cNvPicPr>
          <a:picLocks noChangeAspect="1"/>
        </xdr:cNvPicPr>
      </xdr:nvPicPr>
      <xdr:blipFill>
        <a:blip xmlns:r="http://schemas.openxmlformats.org/officeDocument/2006/relationships" r:embed="rId1"/>
        <a:stretch>
          <a:fillRect/>
        </a:stretch>
      </xdr:blipFill>
      <xdr:spPr>
        <a:xfrm>
          <a:off x="10294558" y="2339340"/>
          <a:ext cx="4742447" cy="5978453"/>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11</xdr:col>
      <xdr:colOff>428554</xdr:colOff>
      <xdr:row>9</xdr:row>
      <xdr:rowOff>91440</xdr:rowOff>
    </xdr:from>
    <xdr:to>
      <xdr:col>18</xdr:col>
      <xdr:colOff>202874</xdr:colOff>
      <xdr:row>50</xdr:row>
      <xdr:rowOff>17705</xdr:rowOff>
    </xdr:to>
    <xdr:pic>
      <xdr:nvPicPr>
        <xdr:cNvPr id="2" name="Picture 1">
          <a:extLst>
            <a:ext uri="{FF2B5EF4-FFF2-40B4-BE49-F238E27FC236}">
              <a16:creationId xmlns:a16="http://schemas.microsoft.com/office/drawing/2014/main" id="{72B6F376-2547-A938-82AC-14E2B689A2D2}"/>
            </a:ext>
          </a:extLst>
        </xdr:cNvPr>
        <xdr:cNvPicPr>
          <a:picLocks noChangeAspect="1"/>
        </xdr:cNvPicPr>
      </xdr:nvPicPr>
      <xdr:blipFill>
        <a:blip xmlns:r="http://schemas.openxmlformats.org/officeDocument/2006/relationships" r:embed="rId1"/>
        <a:stretch>
          <a:fillRect/>
        </a:stretch>
      </xdr:blipFill>
      <xdr:spPr>
        <a:xfrm>
          <a:off x="9816394" y="1874520"/>
          <a:ext cx="5748400" cy="8049185"/>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11</xdr:col>
      <xdr:colOff>505284</xdr:colOff>
      <xdr:row>7</xdr:row>
      <xdr:rowOff>45720</xdr:rowOff>
    </xdr:from>
    <xdr:to>
      <xdr:col>18</xdr:col>
      <xdr:colOff>160933</xdr:colOff>
      <xdr:row>46</xdr:row>
      <xdr:rowOff>10075</xdr:rowOff>
    </xdr:to>
    <xdr:pic>
      <xdr:nvPicPr>
        <xdr:cNvPr id="2" name="Picture 1">
          <a:extLst>
            <a:ext uri="{FF2B5EF4-FFF2-40B4-BE49-F238E27FC236}">
              <a16:creationId xmlns:a16="http://schemas.microsoft.com/office/drawing/2014/main" id="{FE34B834-5D72-4AFA-9C95-56112ED37677}"/>
            </a:ext>
          </a:extLst>
        </xdr:cNvPr>
        <xdr:cNvPicPr>
          <a:picLocks noChangeAspect="1"/>
        </xdr:cNvPicPr>
      </xdr:nvPicPr>
      <xdr:blipFill>
        <a:blip xmlns:r="http://schemas.openxmlformats.org/officeDocument/2006/relationships" r:embed="rId1"/>
        <a:stretch>
          <a:fillRect/>
        </a:stretch>
      </xdr:blipFill>
      <xdr:spPr>
        <a:xfrm>
          <a:off x="9893124" y="1432560"/>
          <a:ext cx="5629729" cy="7691035"/>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12</xdr:col>
      <xdr:colOff>22860</xdr:colOff>
      <xdr:row>14</xdr:row>
      <xdr:rowOff>154078</xdr:rowOff>
    </xdr:from>
    <xdr:to>
      <xdr:col>17</xdr:col>
      <xdr:colOff>130468</xdr:colOff>
      <xdr:row>45</xdr:row>
      <xdr:rowOff>44371</xdr:rowOff>
    </xdr:to>
    <xdr:pic>
      <xdr:nvPicPr>
        <xdr:cNvPr id="3" name="Picture 2">
          <a:extLst>
            <a:ext uri="{FF2B5EF4-FFF2-40B4-BE49-F238E27FC236}">
              <a16:creationId xmlns:a16="http://schemas.microsoft.com/office/drawing/2014/main" id="{3B4617F7-E35A-C2C8-BB98-6F86EC88E48A}"/>
            </a:ext>
          </a:extLst>
        </xdr:cNvPr>
        <xdr:cNvPicPr>
          <a:picLocks noChangeAspect="1"/>
        </xdr:cNvPicPr>
      </xdr:nvPicPr>
      <xdr:blipFill>
        <a:blip xmlns:r="http://schemas.openxmlformats.org/officeDocument/2006/relationships" r:embed="rId1"/>
        <a:stretch>
          <a:fillRect/>
        </a:stretch>
      </xdr:blipFill>
      <xdr:spPr>
        <a:xfrm>
          <a:off x="10264140" y="2927758"/>
          <a:ext cx="4374808" cy="6032013"/>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11</xdr:col>
      <xdr:colOff>671166</xdr:colOff>
      <xdr:row>9</xdr:row>
      <xdr:rowOff>68580</xdr:rowOff>
    </xdr:from>
    <xdr:to>
      <xdr:col>18</xdr:col>
      <xdr:colOff>330467</xdr:colOff>
      <xdr:row>47</xdr:row>
      <xdr:rowOff>187234</xdr:rowOff>
    </xdr:to>
    <xdr:pic>
      <xdr:nvPicPr>
        <xdr:cNvPr id="2" name="Picture 1">
          <a:extLst>
            <a:ext uri="{FF2B5EF4-FFF2-40B4-BE49-F238E27FC236}">
              <a16:creationId xmlns:a16="http://schemas.microsoft.com/office/drawing/2014/main" id="{E28DAE9D-D0B6-0596-4ACD-DECA1823F6A0}"/>
            </a:ext>
          </a:extLst>
        </xdr:cNvPr>
        <xdr:cNvPicPr>
          <a:picLocks noChangeAspect="1"/>
        </xdr:cNvPicPr>
      </xdr:nvPicPr>
      <xdr:blipFill>
        <a:blip xmlns:r="http://schemas.openxmlformats.org/officeDocument/2006/relationships" r:embed="rId1"/>
        <a:stretch>
          <a:fillRect/>
        </a:stretch>
      </xdr:blipFill>
      <xdr:spPr>
        <a:xfrm>
          <a:off x="10059006" y="1851660"/>
          <a:ext cx="5633381" cy="7647214"/>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11</xdr:col>
      <xdr:colOff>633480</xdr:colOff>
      <xdr:row>14</xdr:row>
      <xdr:rowOff>137160</xdr:rowOff>
    </xdr:from>
    <xdr:to>
      <xdr:col>17</xdr:col>
      <xdr:colOff>606682</xdr:colOff>
      <xdr:row>48</xdr:row>
      <xdr:rowOff>194864</xdr:rowOff>
    </xdr:to>
    <xdr:pic>
      <xdr:nvPicPr>
        <xdr:cNvPr id="2" name="Picture 1">
          <a:extLst>
            <a:ext uri="{FF2B5EF4-FFF2-40B4-BE49-F238E27FC236}">
              <a16:creationId xmlns:a16="http://schemas.microsoft.com/office/drawing/2014/main" id="{004C4FD0-AB00-B406-BE9C-11C3D46A5BCD}"/>
            </a:ext>
          </a:extLst>
        </xdr:cNvPr>
        <xdr:cNvPicPr>
          <a:picLocks noChangeAspect="1"/>
        </xdr:cNvPicPr>
      </xdr:nvPicPr>
      <xdr:blipFill>
        <a:blip xmlns:r="http://schemas.openxmlformats.org/officeDocument/2006/relationships" r:embed="rId1"/>
        <a:stretch>
          <a:fillRect/>
        </a:stretch>
      </xdr:blipFill>
      <xdr:spPr>
        <a:xfrm>
          <a:off x="10021320" y="2910840"/>
          <a:ext cx="5093842" cy="6793784"/>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12</xdr:col>
      <xdr:colOff>525780</xdr:colOff>
      <xdr:row>10</xdr:row>
      <xdr:rowOff>68580</xdr:rowOff>
    </xdr:from>
    <xdr:to>
      <xdr:col>17</xdr:col>
      <xdr:colOff>837426</xdr:colOff>
      <xdr:row>42</xdr:row>
      <xdr:rowOff>13854</xdr:rowOff>
    </xdr:to>
    <xdr:pic>
      <xdr:nvPicPr>
        <xdr:cNvPr id="2" name="Picture 1">
          <a:extLst>
            <a:ext uri="{FF2B5EF4-FFF2-40B4-BE49-F238E27FC236}">
              <a16:creationId xmlns:a16="http://schemas.microsoft.com/office/drawing/2014/main" id="{523DAFCE-88DA-466A-A040-9E65FB772041}"/>
            </a:ext>
          </a:extLst>
        </xdr:cNvPr>
        <xdr:cNvPicPr>
          <a:picLocks noChangeAspect="1"/>
        </xdr:cNvPicPr>
      </xdr:nvPicPr>
      <xdr:blipFill>
        <a:blip xmlns:r="http://schemas.openxmlformats.org/officeDocument/2006/relationships" r:embed="rId1"/>
        <a:stretch>
          <a:fillRect/>
        </a:stretch>
      </xdr:blipFill>
      <xdr:spPr>
        <a:xfrm>
          <a:off x="10767060" y="2049780"/>
          <a:ext cx="4578846" cy="6285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anilniraula/Downloads/Benefit%20Accruals/SCRS_BenefitModel_Teacher_Wealth_Accrual_03202017_TRS_Modefie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anilniraula/Downloads/Benefit%20Accruals/SCRS_BenefitModel_Teacher_Wealth_Accrual_03202017_TRS_Modified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rameter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CD9BB5-6CF9-42E7-99B4-D533A97A428B}">
  <sheetPr codeName="Sheet4"/>
  <dimension ref="A3:C48"/>
  <sheetViews>
    <sheetView topLeftCell="A25" zoomScale="120" zoomScaleNormal="120" workbookViewId="0">
      <selection activeCell="C48" sqref="C48"/>
    </sheetView>
  </sheetViews>
  <sheetFormatPr defaultRowHeight="14.4" x14ac:dyDescent="0.3"/>
  <cols>
    <col min="1" max="1" width="25.77734375" customWidth="1"/>
    <col min="2" max="2" width="7.109375" customWidth="1"/>
    <col min="3" max="3" width="96.33203125" customWidth="1"/>
  </cols>
  <sheetData>
    <row r="3" spans="1:3" s="50" customFormat="1" x14ac:dyDescent="0.3">
      <c r="A3" s="49" t="s">
        <v>518</v>
      </c>
    </row>
    <row r="4" spans="1:3" ht="28.8" x14ac:dyDescent="0.3">
      <c r="A4" s="17" t="s">
        <v>519</v>
      </c>
      <c r="B4" s="18"/>
      <c r="C4" s="16" t="s">
        <v>523</v>
      </c>
    </row>
    <row r="5" spans="1:3" x14ac:dyDescent="0.3">
      <c r="A5" s="17"/>
      <c r="B5" s="18"/>
      <c r="C5" s="16"/>
    </row>
    <row r="6" spans="1:3" x14ac:dyDescent="0.3">
      <c r="A6" s="17" t="s">
        <v>520</v>
      </c>
      <c r="B6" s="18"/>
      <c r="C6" s="16" t="s">
        <v>526</v>
      </c>
    </row>
    <row r="7" spans="1:3" x14ac:dyDescent="0.3">
      <c r="A7" s="17"/>
      <c r="B7" s="18"/>
      <c r="C7" s="16" t="s">
        <v>527</v>
      </c>
    </row>
    <row r="8" spans="1:3" ht="43.2" x14ac:dyDescent="0.3">
      <c r="A8" s="17"/>
      <c r="B8" s="18"/>
      <c r="C8" s="16" t="s">
        <v>537</v>
      </c>
    </row>
    <row r="9" spans="1:3" x14ac:dyDescent="0.3">
      <c r="A9" s="17"/>
      <c r="B9" s="18"/>
      <c r="C9" s="16"/>
    </row>
    <row r="10" spans="1:3" ht="28.8" x14ac:dyDescent="0.3">
      <c r="A10" s="17" t="s">
        <v>386</v>
      </c>
      <c r="B10" s="18"/>
      <c r="C10" s="16" t="s">
        <v>538</v>
      </c>
    </row>
    <row r="11" spans="1:3" x14ac:dyDescent="0.3">
      <c r="A11" s="17"/>
      <c r="B11" s="18"/>
      <c r="C11" s="16"/>
    </row>
    <row r="12" spans="1:3" ht="28.8" x14ac:dyDescent="0.3">
      <c r="A12" s="17" t="s">
        <v>524</v>
      </c>
      <c r="B12" s="18"/>
      <c r="C12" s="16" t="s">
        <v>536</v>
      </c>
    </row>
    <row r="13" spans="1:3" ht="28.8" x14ac:dyDescent="0.3">
      <c r="A13" s="17"/>
      <c r="B13" s="18"/>
      <c r="C13" s="16" t="s">
        <v>535</v>
      </c>
    </row>
    <row r="14" spans="1:3" x14ac:dyDescent="0.3">
      <c r="A14" s="17"/>
      <c r="B14" s="18"/>
      <c r="C14" s="16" t="s">
        <v>531</v>
      </c>
    </row>
    <row r="15" spans="1:3" x14ac:dyDescent="0.3">
      <c r="A15" s="17"/>
      <c r="B15" s="18"/>
      <c r="C15" s="16" t="s">
        <v>532</v>
      </c>
    </row>
    <row r="16" spans="1:3" x14ac:dyDescent="0.3">
      <c r="A16" s="17"/>
      <c r="B16" s="18"/>
      <c r="C16" s="16" t="s">
        <v>533</v>
      </c>
    </row>
    <row r="17" spans="1:3" x14ac:dyDescent="0.3">
      <c r="A17" s="17"/>
      <c r="B17" s="18"/>
      <c r="C17" s="16" t="s">
        <v>530</v>
      </c>
    </row>
    <row r="18" spans="1:3" ht="28.8" x14ac:dyDescent="0.3">
      <c r="A18" s="17"/>
      <c r="B18" s="18"/>
      <c r="C18" s="16" t="s">
        <v>539</v>
      </c>
    </row>
    <row r="19" spans="1:3" x14ac:dyDescent="0.3">
      <c r="A19" s="17"/>
      <c r="B19" s="18"/>
      <c r="C19" s="16" t="s">
        <v>540</v>
      </c>
    </row>
    <row r="20" spans="1:3" x14ac:dyDescent="0.3">
      <c r="A20" s="17"/>
      <c r="B20" s="18"/>
      <c r="C20" s="16" t="s">
        <v>534</v>
      </c>
    </row>
    <row r="21" spans="1:3" x14ac:dyDescent="0.3">
      <c r="A21" s="17"/>
      <c r="B21" s="18"/>
      <c r="C21" s="16"/>
    </row>
    <row r="22" spans="1:3" ht="28.8" x14ac:dyDescent="0.3">
      <c r="A22" s="17" t="s">
        <v>528</v>
      </c>
      <c r="B22" s="18"/>
      <c r="C22" s="16" t="s">
        <v>529</v>
      </c>
    </row>
    <row r="23" spans="1:3" x14ac:dyDescent="0.3">
      <c r="A23" s="17"/>
      <c r="B23" s="18"/>
      <c r="C23" s="16"/>
    </row>
    <row r="24" spans="1:3" x14ac:dyDescent="0.3">
      <c r="A24" s="17"/>
      <c r="B24" s="18"/>
      <c r="C24" s="16"/>
    </row>
    <row r="25" spans="1:3" s="50" customFormat="1" x14ac:dyDescent="0.3">
      <c r="A25" s="49" t="s">
        <v>517</v>
      </c>
    </row>
    <row r="26" spans="1:3" ht="28.8" x14ac:dyDescent="0.3">
      <c r="A26" s="17" t="s">
        <v>522</v>
      </c>
      <c r="B26" s="18"/>
      <c r="C26" s="16" t="s">
        <v>541</v>
      </c>
    </row>
    <row r="27" spans="1:3" x14ac:dyDescent="0.3">
      <c r="A27" s="17"/>
      <c r="B27" s="18"/>
      <c r="C27" s="16"/>
    </row>
    <row r="28" spans="1:3" x14ac:dyDescent="0.3">
      <c r="A28" s="17" t="s">
        <v>521</v>
      </c>
      <c r="B28" s="18"/>
      <c r="C28" s="16" t="s">
        <v>542</v>
      </c>
    </row>
    <row r="29" spans="1:3" x14ac:dyDescent="0.3">
      <c r="A29" s="17"/>
      <c r="B29" s="18"/>
      <c r="C29" s="16"/>
    </row>
    <row r="30" spans="1:3" ht="28.8" x14ac:dyDescent="0.3">
      <c r="A30" s="17" t="s">
        <v>543</v>
      </c>
      <c r="B30" s="18"/>
      <c r="C30" s="16" t="s">
        <v>544</v>
      </c>
    </row>
    <row r="31" spans="1:3" x14ac:dyDescent="0.3">
      <c r="A31" s="17"/>
      <c r="B31" s="18"/>
      <c r="C31" s="16" t="s">
        <v>545</v>
      </c>
    </row>
    <row r="32" spans="1:3" x14ac:dyDescent="0.3">
      <c r="A32" s="17"/>
      <c r="B32" s="18"/>
      <c r="C32" s="16"/>
    </row>
    <row r="33" spans="1:3" ht="28.8" x14ac:dyDescent="0.3">
      <c r="A33" s="17" t="s">
        <v>389</v>
      </c>
      <c r="B33" s="18"/>
      <c r="C33" s="16"/>
    </row>
    <row r="34" spans="1:3" x14ac:dyDescent="0.3">
      <c r="A34" s="17"/>
      <c r="B34" s="18"/>
      <c r="C34" s="16"/>
    </row>
    <row r="35" spans="1:3" x14ac:dyDescent="0.3">
      <c r="A35" s="17"/>
      <c r="B35" s="18"/>
      <c r="C35" s="16"/>
    </row>
    <row r="36" spans="1:3" x14ac:dyDescent="0.3">
      <c r="A36" s="17"/>
      <c r="B36" s="18"/>
      <c r="C36" s="16"/>
    </row>
    <row r="37" spans="1:3" x14ac:dyDescent="0.3">
      <c r="A37" s="17"/>
      <c r="B37" s="18"/>
      <c r="C37" s="16"/>
    </row>
    <row r="38" spans="1:3" x14ac:dyDescent="0.3">
      <c r="A38" s="17"/>
      <c r="B38" s="18"/>
      <c r="C38" s="16"/>
    </row>
    <row r="39" spans="1:3" x14ac:dyDescent="0.3">
      <c r="A39" s="17"/>
      <c r="B39" s="18"/>
      <c r="C39" s="16"/>
    </row>
    <row r="40" spans="1:3" x14ac:dyDescent="0.3">
      <c r="A40" s="17"/>
    </row>
    <row r="41" spans="1:3" x14ac:dyDescent="0.3">
      <c r="A41" s="17"/>
    </row>
    <row r="42" spans="1:3" s="50" customFormat="1" x14ac:dyDescent="0.3">
      <c r="A42" s="49" t="s">
        <v>525</v>
      </c>
    </row>
    <row r="44" spans="1:3" x14ac:dyDescent="0.3">
      <c r="A44" t="s">
        <v>2</v>
      </c>
      <c r="C44" t="s">
        <v>387</v>
      </c>
    </row>
    <row r="45" spans="1:3" x14ac:dyDescent="0.3">
      <c r="A45" t="s">
        <v>3</v>
      </c>
      <c r="C45" t="s">
        <v>388</v>
      </c>
    </row>
    <row r="46" spans="1:3" x14ac:dyDescent="0.3">
      <c r="A46" t="s">
        <v>391</v>
      </c>
      <c r="C46" t="s">
        <v>392</v>
      </c>
    </row>
    <row r="47" spans="1:3" x14ac:dyDescent="0.3">
      <c r="A47" t="s">
        <v>393</v>
      </c>
      <c r="C47" t="s">
        <v>394</v>
      </c>
    </row>
    <row r="48" spans="1:3" x14ac:dyDescent="0.3">
      <c r="A48" t="s">
        <v>425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B50CE-C184-4ED6-80E0-68C8EF04E68B}">
  <sheetPr codeName="Sheet3"/>
  <dimension ref="A2:B2"/>
  <sheetViews>
    <sheetView workbookViewId="0">
      <selection activeCell="I11" sqref="I11"/>
    </sheetView>
  </sheetViews>
  <sheetFormatPr defaultRowHeight="14.4" x14ac:dyDescent="0.3"/>
  <cols>
    <col min="2" max="2" width="36.44140625" bestFit="1" customWidth="1"/>
  </cols>
  <sheetData>
    <row r="2" spans="1:2" x14ac:dyDescent="0.3">
      <c r="A2" t="s">
        <v>0</v>
      </c>
      <c r="B2" t="s">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85008-34A3-4ADE-8134-5A7572139A68}">
  <dimension ref="A1:G253"/>
  <sheetViews>
    <sheetView workbookViewId="0">
      <pane xSplit="5" ySplit="11" topLeftCell="F12" activePane="bottomRight" state="frozen"/>
      <selection pane="topRight" activeCell="F1" sqref="F1"/>
      <selection pane="bottomLeft" activeCell="A11" sqref="A11"/>
      <selection pane="bottomRight" sqref="A1:A3"/>
    </sheetView>
  </sheetViews>
  <sheetFormatPr defaultRowHeight="14.4" x14ac:dyDescent="0.3"/>
  <cols>
    <col min="1" max="1" width="9" bestFit="1" customWidth="1"/>
    <col min="2" max="2" width="30.6640625" bestFit="1" customWidth="1"/>
    <col min="4" max="4" width="17.33203125" bestFit="1" customWidth="1"/>
    <col min="5" max="5" width="12" bestFit="1" customWidth="1"/>
    <col min="6" max="6" width="10.88671875" bestFit="1" customWidth="1"/>
    <col min="7" max="7" width="17.77734375" style="4" bestFit="1" customWidth="1"/>
  </cols>
  <sheetData>
    <row r="1" spans="1:7" x14ac:dyDescent="0.3">
      <c r="A1" t="s">
        <v>4</v>
      </c>
      <c r="B1" t="s">
        <v>5</v>
      </c>
    </row>
    <row r="2" spans="1:7" x14ac:dyDescent="0.3">
      <c r="A2" t="s">
        <v>6</v>
      </c>
      <c r="B2" t="s">
        <v>71</v>
      </c>
    </row>
    <row r="3" spans="1:7" x14ac:dyDescent="0.3">
      <c r="A3" t="s">
        <v>8</v>
      </c>
      <c r="B3" s="40">
        <v>11</v>
      </c>
    </row>
    <row r="4" spans="1:7" x14ac:dyDescent="0.3">
      <c r="A4" t="s">
        <v>9</v>
      </c>
      <c r="B4" t="s">
        <v>417</v>
      </c>
    </row>
    <row r="5" spans="1:7" x14ac:dyDescent="0.3">
      <c r="A5" t="s">
        <v>353</v>
      </c>
      <c r="B5" t="s">
        <v>419</v>
      </c>
    </row>
    <row r="6" spans="1:7" x14ac:dyDescent="0.3">
      <c r="A6" t="s">
        <v>353</v>
      </c>
      <c r="B6" t="s">
        <v>418</v>
      </c>
    </row>
    <row r="11" spans="1:7" x14ac:dyDescent="0.3">
      <c r="D11" s="6" t="s">
        <v>11</v>
      </c>
      <c r="E11" s="6" t="s">
        <v>395</v>
      </c>
      <c r="F11" s="6" t="s">
        <v>396</v>
      </c>
      <c r="G11" s="7" t="s">
        <v>397</v>
      </c>
    </row>
    <row r="12" spans="1:7" x14ac:dyDescent="0.3">
      <c r="D12" t="s">
        <v>19</v>
      </c>
      <c r="E12" t="s">
        <v>398</v>
      </c>
      <c r="F12">
        <v>8</v>
      </c>
      <c r="G12" s="4">
        <v>-221791000</v>
      </c>
    </row>
    <row r="13" spans="1:7" x14ac:dyDescent="0.3">
      <c r="D13" t="s">
        <v>19</v>
      </c>
      <c r="E13" t="s">
        <v>399</v>
      </c>
      <c r="F13">
        <v>13</v>
      </c>
      <c r="G13" s="4">
        <v>-2833606000</v>
      </c>
    </row>
    <row r="14" spans="1:7" x14ac:dyDescent="0.3">
      <c r="D14" t="s">
        <v>19</v>
      </c>
      <c r="E14" t="s">
        <v>400</v>
      </c>
      <c r="F14">
        <v>18</v>
      </c>
      <c r="G14" s="4">
        <v>5598025000</v>
      </c>
    </row>
    <row r="15" spans="1:7" x14ac:dyDescent="0.3">
      <c r="D15" t="s">
        <v>19</v>
      </c>
      <c r="E15" t="s">
        <v>400</v>
      </c>
      <c r="F15">
        <v>18</v>
      </c>
      <c r="G15" s="4">
        <v>34389532000</v>
      </c>
    </row>
    <row r="16" spans="1:7" x14ac:dyDescent="0.3">
      <c r="D16" t="s">
        <v>19</v>
      </c>
      <c r="E16" t="s">
        <v>400</v>
      </c>
      <c r="F16">
        <v>18</v>
      </c>
      <c r="G16" s="4">
        <v>-26975469000</v>
      </c>
    </row>
    <row r="17" spans="4:7" x14ac:dyDescent="0.3">
      <c r="D17" t="s">
        <v>19</v>
      </c>
      <c r="E17" t="s">
        <v>400</v>
      </c>
      <c r="F17">
        <v>18</v>
      </c>
      <c r="G17" s="4">
        <v>-1026693000</v>
      </c>
    </row>
    <row r="18" spans="4:7" x14ac:dyDescent="0.3">
      <c r="D18" t="s">
        <v>19</v>
      </c>
      <c r="E18" t="s">
        <v>401</v>
      </c>
      <c r="F18">
        <v>19</v>
      </c>
      <c r="G18" s="4">
        <v>1318278000</v>
      </c>
    </row>
    <row r="19" spans="4:7" x14ac:dyDescent="0.3">
      <c r="D19" t="s">
        <v>19</v>
      </c>
      <c r="E19" t="s">
        <v>401</v>
      </c>
      <c r="F19">
        <v>19</v>
      </c>
      <c r="G19" s="4">
        <v>-1673509000</v>
      </c>
    </row>
    <row r="20" spans="4:7" x14ac:dyDescent="0.3">
      <c r="D20" t="s">
        <v>19</v>
      </c>
      <c r="E20" t="s">
        <v>402</v>
      </c>
      <c r="F20">
        <v>20</v>
      </c>
      <c r="G20" s="4">
        <v>1436538000</v>
      </c>
    </row>
    <row r="21" spans="4:7" x14ac:dyDescent="0.3">
      <c r="D21" t="s">
        <v>19</v>
      </c>
      <c r="E21" t="s">
        <v>403</v>
      </c>
      <c r="F21">
        <v>20</v>
      </c>
      <c r="G21" s="4">
        <v>521637000</v>
      </c>
    </row>
    <row r="22" spans="4:7" x14ac:dyDescent="0.3">
      <c r="D22" t="s">
        <v>19</v>
      </c>
      <c r="E22" t="s">
        <v>404</v>
      </c>
      <c r="F22">
        <v>20</v>
      </c>
      <c r="G22" s="4">
        <v>1809136000</v>
      </c>
    </row>
    <row r="23" spans="4:7" x14ac:dyDescent="0.3">
      <c r="D23" t="s">
        <v>19</v>
      </c>
      <c r="E23" t="s">
        <v>405</v>
      </c>
      <c r="F23">
        <v>20</v>
      </c>
      <c r="G23" s="4">
        <v>628646000</v>
      </c>
    </row>
    <row r="24" spans="4:7" x14ac:dyDescent="0.3">
      <c r="D24" t="s">
        <v>19</v>
      </c>
      <c r="E24" t="s">
        <v>405</v>
      </c>
      <c r="F24">
        <v>20</v>
      </c>
      <c r="G24" s="4">
        <v>-1319221000</v>
      </c>
    </row>
    <row r="25" spans="4:7" x14ac:dyDescent="0.3">
      <c r="D25" t="s">
        <v>19</v>
      </c>
      <c r="E25" t="s">
        <v>406</v>
      </c>
      <c r="F25">
        <v>20</v>
      </c>
      <c r="G25" s="4">
        <v>790125000</v>
      </c>
    </row>
    <row r="26" spans="4:7" x14ac:dyDescent="0.3">
      <c r="D26" t="s">
        <v>19</v>
      </c>
      <c r="E26" t="s">
        <v>407</v>
      </c>
      <c r="F26">
        <v>20</v>
      </c>
      <c r="G26" s="4">
        <v>819689000</v>
      </c>
    </row>
    <row r="27" spans="4:7" x14ac:dyDescent="0.3">
      <c r="D27" t="s">
        <v>19</v>
      </c>
      <c r="E27" t="s">
        <v>407</v>
      </c>
      <c r="F27">
        <v>20</v>
      </c>
      <c r="G27" s="4">
        <v>1370249000</v>
      </c>
    </row>
    <row r="28" spans="4:7" x14ac:dyDescent="0.3">
      <c r="D28" t="s">
        <v>19</v>
      </c>
      <c r="E28" t="s">
        <v>408</v>
      </c>
      <c r="F28">
        <v>20</v>
      </c>
      <c r="G28" s="4">
        <v>1595900000</v>
      </c>
    </row>
    <row r="29" spans="4:7" x14ac:dyDescent="0.3">
      <c r="D29" t="s">
        <v>19</v>
      </c>
      <c r="E29" t="s">
        <v>408</v>
      </c>
      <c r="F29">
        <v>20</v>
      </c>
      <c r="G29" s="4">
        <v>-328407000</v>
      </c>
    </row>
    <row r="30" spans="4:7" x14ac:dyDescent="0.3">
      <c r="D30" t="s">
        <v>19</v>
      </c>
      <c r="E30" t="s">
        <v>409</v>
      </c>
      <c r="F30">
        <v>20</v>
      </c>
      <c r="G30" s="4">
        <v>1616206000</v>
      </c>
    </row>
    <row r="31" spans="4:7" x14ac:dyDescent="0.3">
      <c r="D31" t="s">
        <v>19</v>
      </c>
      <c r="E31" t="s">
        <v>409</v>
      </c>
      <c r="F31">
        <v>20</v>
      </c>
      <c r="G31" s="4">
        <v>-1171590000</v>
      </c>
    </row>
    <row r="32" spans="4:7" x14ac:dyDescent="0.3">
      <c r="D32" t="s">
        <v>19</v>
      </c>
      <c r="E32" t="s">
        <v>410</v>
      </c>
      <c r="F32">
        <v>20</v>
      </c>
      <c r="G32" s="4">
        <v>4249090000</v>
      </c>
    </row>
    <row r="33" spans="4:7" x14ac:dyDescent="0.3">
      <c r="D33" t="s">
        <v>19</v>
      </c>
      <c r="E33" t="s">
        <v>410</v>
      </c>
      <c r="F33" t="s">
        <v>411</v>
      </c>
      <c r="G33" s="4">
        <v>-1868850000</v>
      </c>
    </row>
    <row r="34" spans="4:7" x14ac:dyDescent="0.3">
      <c r="D34" t="s">
        <v>19</v>
      </c>
      <c r="E34" t="s">
        <v>410</v>
      </c>
      <c r="F34">
        <v>20</v>
      </c>
      <c r="G34" s="4">
        <v>-605354000</v>
      </c>
    </row>
    <row r="35" spans="4:7" x14ac:dyDescent="0.3">
      <c r="D35" t="s">
        <v>19</v>
      </c>
      <c r="E35" t="s">
        <v>412</v>
      </c>
      <c r="F35">
        <v>20</v>
      </c>
      <c r="G35" s="4">
        <v>2751033000</v>
      </c>
    </row>
    <row r="36" spans="4:7" x14ac:dyDescent="0.3">
      <c r="D36" t="s">
        <v>19</v>
      </c>
      <c r="E36" t="s">
        <v>412</v>
      </c>
      <c r="F36">
        <v>20</v>
      </c>
      <c r="G36" s="4">
        <v>1213591000</v>
      </c>
    </row>
    <row r="37" spans="4:7" x14ac:dyDescent="0.3">
      <c r="D37" t="s">
        <v>19</v>
      </c>
      <c r="E37" t="s">
        <v>413</v>
      </c>
      <c r="F37">
        <v>20</v>
      </c>
      <c r="G37" s="4">
        <v>3324397000</v>
      </c>
    </row>
    <row r="38" spans="4:7" x14ac:dyDescent="0.3">
      <c r="D38" t="s">
        <v>19</v>
      </c>
      <c r="E38" t="s">
        <v>413</v>
      </c>
      <c r="F38">
        <v>20</v>
      </c>
      <c r="G38" s="4">
        <v>-5164898000</v>
      </c>
    </row>
    <row r="39" spans="4:7" x14ac:dyDescent="0.3">
      <c r="D39" t="s">
        <v>19</v>
      </c>
      <c r="E39" t="s">
        <v>414</v>
      </c>
      <c r="F39">
        <v>21</v>
      </c>
      <c r="G39" s="4">
        <v>1620698000</v>
      </c>
    </row>
    <row r="40" spans="4:7" x14ac:dyDescent="0.3">
      <c r="D40" t="s">
        <v>19</v>
      </c>
      <c r="E40" t="s">
        <v>414</v>
      </c>
      <c r="F40">
        <v>21</v>
      </c>
      <c r="G40" s="4">
        <v>476777000</v>
      </c>
    </row>
    <row r="42" spans="4:7" x14ac:dyDescent="0.3">
      <c r="D42" t="s">
        <v>23</v>
      </c>
      <c r="E42" t="s">
        <v>398</v>
      </c>
      <c r="F42">
        <v>8</v>
      </c>
      <c r="G42" s="4">
        <v>-67149000</v>
      </c>
    </row>
    <row r="43" spans="4:7" x14ac:dyDescent="0.3">
      <c r="D43" t="s">
        <v>23</v>
      </c>
      <c r="E43" t="s">
        <v>415</v>
      </c>
      <c r="F43">
        <v>9</v>
      </c>
      <c r="G43" s="4">
        <v>-2036000</v>
      </c>
    </row>
    <row r="44" spans="4:7" x14ac:dyDescent="0.3">
      <c r="D44" t="s">
        <v>23</v>
      </c>
      <c r="E44" t="s">
        <v>415</v>
      </c>
      <c r="F44">
        <v>9</v>
      </c>
      <c r="G44" s="4">
        <v>254277000</v>
      </c>
    </row>
    <row r="45" spans="4:7" x14ac:dyDescent="0.3">
      <c r="D45" t="s">
        <v>23</v>
      </c>
      <c r="E45" t="s">
        <v>399</v>
      </c>
      <c r="F45">
        <v>13</v>
      </c>
      <c r="G45" s="4">
        <v>-578880000</v>
      </c>
    </row>
    <row r="46" spans="4:7" x14ac:dyDescent="0.3">
      <c r="D46" t="s">
        <v>23</v>
      </c>
      <c r="E46" t="s">
        <v>400</v>
      </c>
      <c r="F46">
        <v>18</v>
      </c>
      <c r="G46" s="4">
        <v>549845000</v>
      </c>
    </row>
    <row r="47" spans="4:7" x14ac:dyDescent="0.3">
      <c r="D47" t="s">
        <v>23</v>
      </c>
      <c r="E47" t="s">
        <v>400</v>
      </c>
      <c r="F47">
        <v>18</v>
      </c>
      <c r="G47" s="4">
        <v>7576732000</v>
      </c>
    </row>
    <row r="48" spans="4:7" x14ac:dyDescent="0.3">
      <c r="D48" t="s">
        <v>23</v>
      </c>
      <c r="E48" t="s">
        <v>400</v>
      </c>
      <c r="F48">
        <v>18</v>
      </c>
      <c r="G48" s="4">
        <v>-2514164000</v>
      </c>
    </row>
    <row r="49" spans="4:7" x14ac:dyDescent="0.3">
      <c r="D49" t="s">
        <v>23</v>
      </c>
      <c r="E49" t="s">
        <v>400</v>
      </c>
      <c r="F49">
        <v>18</v>
      </c>
      <c r="G49" s="4">
        <v>-191760000</v>
      </c>
    </row>
    <row r="50" spans="4:7" x14ac:dyDescent="0.3">
      <c r="D50" t="s">
        <v>23</v>
      </c>
      <c r="E50" t="s">
        <v>401</v>
      </c>
      <c r="F50">
        <v>19</v>
      </c>
      <c r="G50" s="4">
        <v>-418829000</v>
      </c>
    </row>
    <row r="51" spans="4:7" x14ac:dyDescent="0.3">
      <c r="D51" t="s">
        <v>23</v>
      </c>
      <c r="E51" t="s">
        <v>401</v>
      </c>
      <c r="F51">
        <v>19</v>
      </c>
      <c r="G51" s="4">
        <v>468009000</v>
      </c>
    </row>
    <row r="52" spans="4:7" x14ac:dyDescent="0.3">
      <c r="D52" t="s">
        <v>23</v>
      </c>
      <c r="E52" t="s">
        <v>402</v>
      </c>
      <c r="F52">
        <v>20</v>
      </c>
      <c r="G52" s="4">
        <v>267715000</v>
      </c>
    </row>
    <row r="53" spans="4:7" x14ac:dyDescent="0.3">
      <c r="D53" t="s">
        <v>23</v>
      </c>
      <c r="E53" t="s">
        <v>403</v>
      </c>
      <c r="F53">
        <v>20</v>
      </c>
      <c r="G53" s="4">
        <v>-581691000</v>
      </c>
    </row>
    <row r="54" spans="4:7" x14ac:dyDescent="0.3">
      <c r="D54" t="s">
        <v>23</v>
      </c>
      <c r="E54" t="s">
        <v>404</v>
      </c>
      <c r="F54">
        <v>20</v>
      </c>
      <c r="G54" s="4">
        <v>517805000</v>
      </c>
    </row>
    <row r="55" spans="4:7" x14ac:dyDescent="0.3">
      <c r="D55" t="s">
        <v>23</v>
      </c>
      <c r="E55" t="s">
        <v>405</v>
      </c>
      <c r="F55">
        <v>20</v>
      </c>
      <c r="G55" s="4">
        <v>1417072000</v>
      </c>
    </row>
    <row r="56" spans="4:7" x14ac:dyDescent="0.3">
      <c r="D56" t="s">
        <v>23</v>
      </c>
      <c r="E56" t="s">
        <v>405</v>
      </c>
      <c r="F56">
        <v>20</v>
      </c>
      <c r="G56" s="4">
        <v>-923987000</v>
      </c>
    </row>
    <row r="57" spans="4:7" x14ac:dyDescent="0.3">
      <c r="D57" t="s">
        <v>23</v>
      </c>
      <c r="E57" t="s">
        <v>406</v>
      </c>
      <c r="F57">
        <v>20</v>
      </c>
      <c r="G57" s="4">
        <v>-18232000</v>
      </c>
    </row>
    <row r="58" spans="4:7" x14ac:dyDescent="0.3">
      <c r="D58" t="s">
        <v>23</v>
      </c>
      <c r="E58" t="s">
        <v>407</v>
      </c>
      <c r="F58">
        <v>20</v>
      </c>
      <c r="G58" s="4">
        <v>45643000</v>
      </c>
    </row>
    <row r="59" spans="4:7" x14ac:dyDescent="0.3">
      <c r="D59" t="s">
        <v>23</v>
      </c>
      <c r="E59" t="s">
        <v>407</v>
      </c>
      <c r="F59">
        <v>20</v>
      </c>
      <c r="G59" s="4">
        <v>260892000</v>
      </c>
    </row>
    <row r="60" spans="4:7" x14ac:dyDescent="0.3">
      <c r="D60" t="s">
        <v>23</v>
      </c>
      <c r="E60" t="s">
        <v>407</v>
      </c>
      <c r="F60">
        <v>20</v>
      </c>
      <c r="G60" s="4">
        <v>228317000</v>
      </c>
    </row>
    <row r="61" spans="4:7" x14ac:dyDescent="0.3">
      <c r="D61" t="s">
        <v>23</v>
      </c>
      <c r="E61" t="s">
        <v>408</v>
      </c>
      <c r="F61">
        <v>20</v>
      </c>
      <c r="G61" s="4">
        <v>95208000</v>
      </c>
    </row>
    <row r="62" spans="4:7" x14ac:dyDescent="0.3">
      <c r="D62" t="s">
        <v>23</v>
      </c>
      <c r="E62" t="s">
        <v>408</v>
      </c>
      <c r="F62">
        <v>20</v>
      </c>
      <c r="G62" s="4">
        <v>518831000</v>
      </c>
    </row>
    <row r="63" spans="4:7" x14ac:dyDescent="0.3">
      <c r="D63" t="s">
        <v>23</v>
      </c>
      <c r="E63" t="s">
        <v>408</v>
      </c>
      <c r="F63">
        <v>20</v>
      </c>
      <c r="G63" s="4">
        <v>517661000</v>
      </c>
    </row>
    <row r="64" spans="4:7" x14ac:dyDescent="0.3">
      <c r="D64" t="s">
        <v>23</v>
      </c>
      <c r="E64" t="s">
        <v>409</v>
      </c>
      <c r="F64">
        <v>20</v>
      </c>
      <c r="G64" s="4">
        <v>544118000</v>
      </c>
    </row>
    <row r="65" spans="4:7" x14ac:dyDescent="0.3">
      <c r="D65" t="s">
        <v>23</v>
      </c>
      <c r="E65" t="s">
        <v>409</v>
      </c>
      <c r="F65">
        <v>20</v>
      </c>
      <c r="G65" s="4">
        <v>209409000</v>
      </c>
    </row>
    <row r="66" spans="4:7" x14ac:dyDescent="0.3">
      <c r="D66" t="s">
        <v>23</v>
      </c>
      <c r="E66" t="s">
        <v>410</v>
      </c>
      <c r="F66">
        <v>20</v>
      </c>
      <c r="G66" s="4">
        <v>11889000</v>
      </c>
    </row>
    <row r="67" spans="4:7" x14ac:dyDescent="0.3">
      <c r="D67" t="s">
        <v>23</v>
      </c>
      <c r="E67" t="s">
        <v>410</v>
      </c>
      <c r="F67">
        <v>20</v>
      </c>
      <c r="G67" s="4">
        <v>-26931000</v>
      </c>
    </row>
    <row r="68" spans="4:7" x14ac:dyDescent="0.3">
      <c r="D68" t="s">
        <v>23</v>
      </c>
      <c r="E68" t="s">
        <v>410</v>
      </c>
      <c r="F68" t="s">
        <v>411</v>
      </c>
      <c r="G68" s="4">
        <v>-1380848000</v>
      </c>
    </row>
    <row r="69" spans="4:7" x14ac:dyDescent="0.3">
      <c r="D69" t="s">
        <v>23</v>
      </c>
      <c r="E69" t="s">
        <v>410</v>
      </c>
      <c r="F69">
        <v>20</v>
      </c>
      <c r="G69" s="4">
        <v>128433000</v>
      </c>
    </row>
    <row r="70" spans="4:7" x14ac:dyDescent="0.3">
      <c r="D70" t="s">
        <v>23</v>
      </c>
      <c r="E70" t="s">
        <v>412</v>
      </c>
      <c r="F70">
        <v>20</v>
      </c>
      <c r="G70" s="4">
        <v>889870000</v>
      </c>
    </row>
    <row r="71" spans="4:7" x14ac:dyDescent="0.3">
      <c r="D71" t="s">
        <v>23</v>
      </c>
      <c r="E71" t="s">
        <v>412</v>
      </c>
      <c r="F71">
        <v>20</v>
      </c>
      <c r="G71" s="4">
        <v>248393000</v>
      </c>
    </row>
    <row r="72" spans="4:7" x14ac:dyDescent="0.3">
      <c r="D72" t="s">
        <v>23</v>
      </c>
      <c r="E72" t="s">
        <v>413</v>
      </c>
      <c r="F72">
        <v>20</v>
      </c>
      <c r="G72" s="4">
        <v>1109225000</v>
      </c>
    </row>
    <row r="73" spans="4:7" x14ac:dyDescent="0.3">
      <c r="D73" t="s">
        <v>23</v>
      </c>
      <c r="E73" t="s">
        <v>413</v>
      </c>
      <c r="F73">
        <v>20</v>
      </c>
      <c r="G73" s="4">
        <v>-1162865000</v>
      </c>
    </row>
    <row r="74" spans="4:7" x14ac:dyDescent="0.3">
      <c r="D74" t="s">
        <v>23</v>
      </c>
      <c r="E74" t="s">
        <v>414</v>
      </c>
      <c r="F74">
        <v>21</v>
      </c>
      <c r="G74" s="4">
        <v>99285000</v>
      </c>
    </row>
    <row r="75" spans="4:7" x14ac:dyDescent="0.3">
      <c r="D75" t="s">
        <v>23</v>
      </c>
      <c r="E75" t="s">
        <v>414</v>
      </c>
      <c r="F75">
        <v>21</v>
      </c>
      <c r="G75" s="4">
        <v>539523000</v>
      </c>
    </row>
    <row r="76" spans="4:7" x14ac:dyDescent="0.3">
      <c r="D76" t="s">
        <v>23</v>
      </c>
      <c r="E76" t="s">
        <v>414</v>
      </c>
      <c r="F76">
        <v>21</v>
      </c>
      <c r="G76" s="4">
        <v>379132000</v>
      </c>
    </row>
    <row r="78" spans="4:7" x14ac:dyDescent="0.3">
      <c r="D78" t="s">
        <v>25</v>
      </c>
      <c r="E78" t="s">
        <v>398</v>
      </c>
      <c r="F78">
        <v>8</v>
      </c>
      <c r="G78" s="4">
        <v>4000</v>
      </c>
    </row>
    <row r="79" spans="4:7" x14ac:dyDescent="0.3">
      <c r="D79" t="s">
        <v>25</v>
      </c>
      <c r="E79" t="s">
        <v>399</v>
      </c>
      <c r="F79">
        <v>13</v>
      </c>
      <c r="G79" s="4">
        <v>32322000</v>
      </c>
    </row>
    <row r="80" spans="4:7" x14ac:dyDescent="0.3">
      <c r="D80" t="s">
        <v>25</v>
      </c>
      <c r="E80" t="s">
        <v>400</v>
      </c>
      <c r="F80">
        <v>18</v>
      </c>
      <c r="G80" s="4">
        <v>11792000</v>
      </c>
    </row>
    <row r="81" spans="4:7" x14ac:dyDescent="0.3">
      <c r="D81" t="s">
        <v>25</v>
      </c>
      <c r="E81" t="s">
        <v>400</v>
      </c>
      <c r="F81">
        <v>18</v>
      </c>
      <c r="G81" s="4">
        <v>242041000</v>
      </c>
    </row>
    <row r="82" spans="4:7" x14ac:dyDescent="0.3">
      <c r="D82" t="s">
        <v>25</v>
      </c>
      <c r="E82" t="s">
        <v>400</v>
      </c>
      <c r="F82">
        <v>18</v>
      </c>
      <c r="G82" s="4">
        <v>-59928000</v>
      </c>
    </row>
    <row r="83" spans="4:7" x14ac:dyDescent="0.3">
      <c r="D83" t="s">
        <v>25</v>
      </c>
      <c r="E83" t="s">
        <v>400</v>
      </c>
      <c r="F83">
        <v>18</v>
      </c>
      <c r="G83" s="4">
        <v>-7316000</v>
      </c>
    </row>
    <row r="84" spans="4:7" x14ac:dyDescent="0.3">
      <c r="D84" t="s">
        <v>25</v>
      </c>
      <c r="E84" t="s">
        <v>401</v>
      </c>
      <c r="F84">
        <v>19</v>
      </c>
      <c r="G84" s="4">
        <v>2143000</v>
      </c>
    </row>
    <row r="85" spans="4:7" x14ac:dyDescent="0.3">
      <c r="D85" t="s">
        <v>25</v>
      </c>
      <c r="E85" t="s">
        <v>401</v>
      </c>
      <c r="F85">
        <v>19</v>
      </c>
      <c r="G85" s="4">
        <v>306000</v>
      </c>
    </row>
    <row r="86" spans="4:7" x14ac:dyDescent="0.3">
      <c r="D86" t="s">
        <v>25</v>
      </c>
      <c r="E86" t="s">
        <v>402</v>
      </c>
      <c r="F86">
        <v>20</v>
      </c>
      <c r="G86" s="4">
        <v>14411000</v>
      </c>
    </row>
    <row r="87" spans="4:7" x14ac:dyDescent="0.3">
      <c r="D87" t="s">
        <v>25</v>
      </c>
      <c r="E87" t="s">
        <v>403</v>
      </c>
      <c r="F87">
        <v>20</v>
      </c>
      <c r="G87" s="4">
        <v>-5930000</v>
      </c>
    </row>
    <row r="88" spans="4:7" x14ac:dyDescent="0.3">
      <c r="D88" t="s">
        <v>25</v>
      </c>
      <c r="E88" t="s">
        <v>404</v>
      </c>
      <c r="F88">
        <v>20</v>
      </c>
      <c r="G88" s="4">
        <v>114821000</v>
      </c>
    </row>
    <row r="89" spans="4:7" x14ac:dyDescent="0.3">
      <c r="D89" t="s">
        <v>25</v>
      </c>
      <c r="E89" t="s">
        <v>405</v>
      </c>
      <c r="F89">
        <v>20</v>
      </c>
      <c r="G89" s="4">
        <v>-24551000</v>
      </c>
    </row>
    <row r="90" spans="4:7" x14ac:dyDescent="0.3">
      <c r="D90" t="s">
        <v>25</v>
      </c>
      <c r="E90" t="s">
        <v>405</v>
      </c>
      <c r="F90">
        <v>20</v>
      </c>
      <c r="G90" s="4">
        <v>-10908000</v>
      </c>
    </row>
    <row r="91" spans="4:7" x14ac:dyDescent="0.3">
      <c r="D91" t="s">
        <v>25</v>
      </c>
      <c r="E91" t="s">
        <v>406</v>
      </c>
      <c r="F91">
        <v>20</v>
      </c>
      <c r="G91" s="4">
        <v>-10912000</v>
      </c>
    </row>
    <row r="92" spans="4:7" x14ac:dyDescent="0.3">
      <c r="D92" t="s">
        <v>25</v>
      </c>
      <c r="E92" t="s">
        <v>407</v>
      </c>
      <c r="F92">
        <v>20</v>
      </c>
      <c r="G92" s="4">
        <v>3428000</v>
      </c>
    </row>
    <row r="93" spans="4:7" x14ac:dyDescent="0.3">
      <c r="D93" t="s">
        <v>25</v>
      </c>
      <c r="E93" t="s">
        <v>407</v>
      </c>
      <c r="F93">
        <v>20</v>
      </c>
      <c r="G93" s="4">
        <v>22609000</v>
      </c>
    </row>
    <row r="94" spans="4:7" x14ac:dyDescent="0.3">
      <c r="D94" t="s">
        <v>25</v>
      </c>
      <c r="E94" t="s">
        <v>408</v>
      </c>
      <c r="F94">
        <v>20</v>
      </c>
      <c r="G94" s="4">
        <v>7187000</v>
      </c>
    </row>
    <row r="95" spans="4:7" x14ac:dyDescent="0.3">
      <c r="D95" t="s">
        <v>25</v>
      </c>
      <c r="E95" t="s">
        <v>408</v>
      </c>
      <c r="F95">
        <v>20</v>
      </c>
      <c r="G95" s="4">
        <v>40666000</v>
      </c>
    </row>
    <row r="96" spans="4:7" x14ac:dyDescent="0.3">
      <c r="D96" t="s">
        <v>25</v>
      </c>
      <c r="E96" t="s">
        <v>409</v>
      </c>
      <c r="F96">
        <v>20</v>
      </c>
      <c r="G96" s="4">
        <v>7331000</v>
      </c>
    </row>
    <row r="97" spans="4:7" x14ac:dyDescent="0.3">
      <c r="D97" t="s">
        <v>25</v>
      </c>
      <c r="E97" t="s">
        <v>409</v>
      </c>
      <c r="F97">
        <v>20</v>
      </c>
      <c r="G97" s="4">
        <v>11226000</v>
      </c>
    </row>
    <row r="98" spans="4:7" x14ac:dyDescent="0.3">
      <c r="D98" t="s">
        <v>25</v>
      </c>
      <c r="E98" t="s">
        <v>410</v>
      </c>
      <c r="F98">
        <v>20</v>
      </c>
      <c r="G98" s="4">
        <v>-9010000</v>
      </c>
    </row>
    <row r="99" spans="4:7" x14ac:dyDescent="0.3">
      <c r="D99" t="s">
        <v>25</v>
      </c>
      <c r="E99" t="s">
        <v>410</v>
      </c>
      <c r="F99" t="s">
        <v>411</v>
      </c>
      <c r="G99" s="4">
        <v>-5367000</v>
      </c>
    </row>
    <row r="100" spans="4:7" x14ac:dyDescent="0.3">
      <c r="D100" t="s">
        <v>25</v>
      </c>
      <c r="E100" t="s">
        <v>410</v>
      </c>
      <c r="F100">
        <v>20</v>
      </c>
      <c r="G100" s="4">
        <v>-2139000</v>
      </c>
    </row>
    <row r="101" spans="4:7" x14ac:dyDescent="0.3">
      <c r="D101" t="s">
        <v>25</v>
      </c>
      <c r="E101" t="s">
        <v>412</v>
      </c>
      <c r="F101">
        <v>20</v>
      </c>
      <c r="G101" s="4">
        <v>12342000</v>
      </c>
    </row>
    <row r="102" spans="4:7" x14ac:dyDescent="0.3">
      <c r="D102" t="s">
        <v>25</v>
      </c>
      <c r="E102" t="s">
        <v>412</v>
      </c>
      <c r="F102">
        <v>20</v>
      </c>
      <c r="G102" s="4">
        <v>3651000</v>
      </c>
    </row>
    <row r="103" spans="4:7" x14ac:dyDescent="0.3">
      <c r="D103" t="s">
        <v>25</v>
      </c>
      <c r="E103" t="s">
        <v>413</v>
      </c>
      <c r="F103">
        <v>20</v>
      </c>
      <c r="G103" s="4">
        <v>14471000</v>
      </c>
    </row>
    <row r="104" spans="4:7" x14ac:dyDescent="0.3">
      <c r="D104" t="s">
        <v>25</v>
      </c>
      <c r="E104" t="s">
        <v>413</v>
      </c>
      <c r="F104">
        <v>20</v>
      </c>
      <c r="G104" s="4">
        <v>17382000</v>
      </c>
    </row>
    <row r="105" spans="4:7" x14ac:dyDescent="0.3">
      <c r="D105" t="s">
        <v>25</v>
      </c>
      <c r="E105" t="s">
        <v>414</v>
      </c>
      <c r="F105">
        <v>21</v>
      </c>
      <c r="G105" s="4">
        <v>7030000</v>
      </c>
    </row>
    <row r="106" spans="4:7" x14ac:dyDescent="0.3">
      <c r="D106" t="s">
        <v>25</v>
      </c>
      <c r="E106" t="s">
        <v>414</v>
      </c>
      <c r="F106">
        <v>21</v>
      </c>
      <c r="G106" s="4">
        <v>5837000</v>
      </c>
    </row>
    <row r="108" spans="4:7" x14ac:dyDescent="0.3">
      <c r="D108" t="s">
        <v>24</v>
      </c>
      <c r="E108" t="s">
        <v>398</v>
      </c>
      <c r="F108">
        <v>8</v>
      </c>
      <c r="G108" s="4">
        <v>2000</v>
      </c>
    </row>
    <row r="109" spans="4:7" x14ac:dyDescent="0.3">
      <c r="D109" t="s">
        <v>24</v>
      </c>
      <c r="E109" t="s">
        <v>399</v>
      </c>
      <c r="F109">
        <v>13</v>
      </c>
      <c r="G109" s="4">
        <v>1923000</v>
      </c>
    </row>
    <row r="110" spans="4:7" x14ac:dyDescent="0.3">
      <c r="D110" t="s">
        <v>24</v>
      </c>
      <c r="E110" t="s">
        <v>400</v>
      </c>
      <c r="F110">
        <v>18</v>
      </c>
      <c r="G110" s="4">
        <v>2028000</v>
      </c>
    </row>
    <row r="111" spans="4:7" x14ac:dyDescent="0.3">
      <c r="D111" t="s">
        <v>24</v>
      </c>
      <c r="E111" t="s">
        <v>400</v>
      </c>
      <c r="F111">
        <v>18</v>
      </c>
      <c r="G111" s="4">
        <v>62121000</v>
      </c>
    </row>
    <row r="112" spans="4:7" x14ac:dyDescent="0.3">
      <c r="D112" t="s">
        <v>24</v>
      </c>
      <c r="E112" t="s">
        <v>400</v>
      </c>
      <c r="F112">
        <v>18</v>
      </c>
      <c r="G112" s="4">
        <v>-35527000</v>
      </c>
    </row>
    <row r="113" spans="4:7" x14ac:dyDescent="0.3">
      <c r="D113" t="s">
        <v>24</v>
      </c>
      <c r="E113" t="s">
        <v>400</v>
      </c>
      <c r="F113">
        <v>18</v>
      </c>
      <c r="G113" s="4">
        <v>-806000</v>
      </c>
    </row>
    <row r="114" spans="4:7" x14ac:dyDescent="0.3">
      <c r="D114" t="s">
        <v>24</v>
      </c>
      <c r="E114" t="s">
        <v>401</v>
      </c>
      <c r="F114">
        <v>19</v>
      </c>
      <c r="G114" s="4">
        <v>2928000</v>
      </c>
    </row>
    <row r="115" spans="4:7" x14ac:dyDescent="0.3">
      <c r="D115" t="s">
        <v>24</v>
      </c>
      <c r="E115" t="s">
        <v>401</v>
      </c>
      <c r="F115">
        <v>19</v>
      </c>
      <c r="G115" s="4">
        <v>133000</v>
      </c>
    </row>
    <row r="116" spans="4:7" x14ac:dyDescent="0.3">
      <c r="D116" t="s">
        <v>24</v>
      </c>
      <c r="E116" t="s">
        <v>402</v>
      </c>
      <c r="F116">
        <v>20</v>
      </c>
      <c r="G116" s="4">
        <v>8722000</v>
      </c>
    </row>
    <row r="117" spans="4:7" x14ac:dyDescent="0.3">
      <c r="D117" t="s">
        <v>24</v>
      </c>
      <c r="E117" t="s">
        <v>403</v>
      </c>
      <c r="F117">
        <v>20</v>
      </c>
      <c r="G117" s="4">
        <v>-4126000</v>
      </c>
    </row>
    <row r="118" spans="4:7" x14ac:dyDescent="0.3">
      <c r="D118" t="s">
        <v>24</v>
      </c>
      <c r="E118" t="s">
        <v>404</v>
      </c>
      <c r="F118">
        <v>20</v>
      </c>
      <c r="G118" s="4">
        <v>19883000</v>
      </c>
    </row>
    <row r="119" spans="4:7" x14ac:dyDescent="0.3">
      <c r="D119" t="s">
        <v>24</v>
      </c>
      <c r="E119" t="s">
        <v>405</v>
      </c>
      <c r="F119">
        <v>20</v>
      </c>
      <c r="G119" s="4">
        <v>-3088000</v>
      </c>
    </row>
    <row r="120" spans="4:7" x14ac:dyDescent="0.3">
      <c r="D120" t="s">
        <v>24</v>
      </c>
      <c r="E120" t="s">
        <v>405</v>
      </c>
      <c r="F120">
        <v>20</v>
      </c>
      <c r="G120" s="4">
        <v>-952000</v>
      </c>
    </row>
    <row r="121" spans="4:7" x14ac:dyDescent="0.3">
      <c r="D121" t="s">
        <v>24</v>
      </c>
      <c r="E121" t="s">
        <v>406</v>
      </c>
      <c r="F121">
        <v>20</v>
      </c>
      <c r="G121" s="4">
        <v>-7589000</v>
      </c>
    </row>
    <row r="122" spans="4:7" x14ac:dyDescent="0.3">
      <c r="D122" t="s">
        <v>24</v>
      </c>
      <c r="E122" t="s">
        <v>407</v>
      </c>
      <c r="F122">
        <v>20</v>
      </c>
      <c r="G122" s="4">
        <v>642000</v>
      </c>
    </row>
    <row r="123" spans="4:7" x14ac:dyDescent="0.3">
      <c r="D123" t="s">
        <v>24</v>
      </c>
      <c r="E123" t="s">
        <v>407</v>
      </c>
      <c r="F123">
        <v>20</v>
      </c>
      <c r="G123" s="4">
        <v>10823000</v>
      </c>
    </row>
    <row r="124" spans="4:7" x14ac:dyDescent="0.3">
      <c r="D124" t="s">
        <v>24</v>
      </c>
      <c r="E124" t="s">
        <v>408</v>
      </c>
      <c r="F124">
        <v>20</v>
      </c>
      <c r="G124" s="4">
        <v>1302000</v>
      </c>
    </row>
    <row r="125" spans="4:7" x14ac:dyDescent="0.3">
      <c r="D125" t="s">
        <v>24</v>
      </c>
      <c r="E125" t="s">
        <v>408</v>
      </c>
      <c r="F125">
        <v>20</v>
      </c>
      <c r="G125" s="4">
        <v>4171000</v>
      </c>
    </row>
    <row r="126" spans="4:7" x14ac:dyDescent="0.3">
      <c r="D126" t="s">
        <v>24</v>
      </c>
      <c r="E126" t="s">
        <v>409</v>
      </c>
      <c r="F126">
        <v>20</v>
      </c>
      <c r="G126" s="4">
        <v>1345000</v>
      </c>
    </row>
    <row r="127" spans="4:7" x14ac:dyDescent="0.3">
      <c r="D127" t="s">
        <v>24</v>
      </c>
      <c r="E127" t="s">
        <v>409</v>
      </c>
      <c r="F127">
        <v>20</v>
      </c>
      <c r="G127" s="4">
        <v>2820000</v>
      </c>
    </row>
    <row r="128" spans="4:7" x14ac:dyDescent="0.3">
      <c r="D128" t="s">
        <v>24</v>
      </c>
      <c r="E128" t="s">
        <v>410</v>
      </c>
      <c r="F128">
        <v>20</v>
      </c>
      <c r="G128" s="4">
        <v>-2827000</v>
      </c>
    </row>
    <row r="129" spans="4:7" x14ac:dyDescent="0.3">
      <c r="D129" t="s">
        <v>24</v>
      </c>
      <c r="E129" t="s">
        <v>410</v>
      </c>
      <c r="F129" t="s">
        <v>411</v>
      </c>
      <c r="G129" s="4">
        <v>-738000</v>
      </c>
    </row>
    <row r="130" spans="4:7" x14ac:dyDescent="0.3">
      <c r="D130" t="s">
        <v>24</v>
      </c>
      <c r="E130" t="s">
        <v>410</v>
      </c>
      <c r="F130">
        <v>20</v>
      </c>
      <c r="G130" s="4">
        <v>1048000</v>
      </c>
    </row>
    <row r="131" spans="4:7" x14ac:dyDescent="0.3">
      <c r="D131" t="s">
        <v>24</v>
      </c>
      <c r="E131" t="s">
        <v>412</v>
      </c>
      <c r="F131">
        <v>20</v>
      </c>
      <c r="G131" s="4">
        <v>2490000</v>
      </c>
    </row>
    <row r="132" spans="4:7" x14ac:dyDescent="0.3">
      <c r="D132" t="s">
        <v>24</v>
      </c>
      <c r="E132" t="s">
        <v>412</v>
      </c>
      <c r="F132">
        <v>20</v>
      </c>
      <c r="G132" s="4">
        <v>4096000</v>
      </c>
    </row>
    <row r="133" spans="4:7" x14ac:dyDescent="0.3">
      <c r="D133" t="s">
        <v>24</v>
      </c>
      <c r="E133" t="s">
        <v>413</v>
      </c>
      <c r="F133">
        <v>20</v>
      </c>
      <c r="G133" s="4">
        <v>2618000</v>
      </c>
    </row>
    <row r="134" spans="4:7" x14ac:dyDescent="0.3">
      <c r="D134" t="s">
        <v>24</v>
      </c>
      <c r="E134" t="s">
        <v>413</v>
      </c>
      <c r="F134">
        <v>20</v>
      </c>
      <c r="G134" s="4">
        <v>-1379000</v>
      </c>
    </row>
    <row r="135" spans="4:7" x14ac:dyDescent="0.3">
      <c r="D135" t="s">
        <v>24</v>
      </c>
      <c r="E135" t="s">
        <v>414</v>
      </c>
      <c r="F135">
        <v>21</v>
      </c>
      <c r="G135" s="4">
        <v>1296000</v>
      </c>
    </row>
    <row r="136" spans="4:7" x14ac:dyDescent="0.3">
      <c r="D136" t="s">
        <v>24</v>
      </c>
      <c r="E136" t="s">
        <v>414</v>
      </c>
      <c r="F136">
        <v>21</v>
      </c>
      <c r="G136" s="4">
        <v>1620000</v>
      </c>
    </row>
    <row r="138" spans="4:7" x14ac:dyDescent="0.3">
      <c r="D138" t="s">
        <v>26</v>
      </c>
      <c r="E138" t="s">
        <v>398</v>
      </c>
      <c r="F138">
        <v>8</v>
      </c>
      <c r="G138" s="4">
        <v>31000</v>
      </c>
    </row>
    <row r="139" spans="4:7" x14ac:dyDescent="0.3">
      <c r="D139" t="s">
        <v>26</v>
      </c>
      <c r="E139" t="s">
        <v>399</v>
      </c>
      <c r="F139">
        <v>13</v>
      </c>
      <c r="G139" s="4">
        <v>25536000</v>
      </c>
    </row>
    <row r="140" spans="4:7" x14ac:dyDescent="0.3">
      <c r="D140" t="s">
        <v>26</v>
      </c>
      <c r="E140" t="s">
        <v>400</v>
      </c>
      <c r="F140">
        <v>18</v>
      </c>
      <c r="G140" s="4">
        <v>20209000</v>
      </c>
    </row>
    <row r="141" spans="4:7" x14ac:dyDescent="0.3">
      <c r="D141" t="s">
        <v>26</v>
      </c>
      <c r="E141" t="s">
        <v>400</v>
      </c>
      <c r="F141">
        <v>18</v>
      </c>
      <c r="G141" s="4">
        <v>511245000</v>
      </c>
    </row>
    <row r="142" spans="4:7" x14ac:dyDescent="0.3">
      <c r="D142" t="s">
        <v>26</v>
      </c>
      <c r="E142" t="s">
        <v>400</v>
      </c>
      <c r="F142">
        <v>18</v>
      </c>
      <c r="G142" s="4">
        <v>-277331000</v>
      </c>
    </row>
    <row r="143" spans="4:7" x14ac:dyDescent="0.3">
      <c r="D143" t="s">
        <v>26</v>
      </c>
      <c r="E143" t="s">
        <v>400</v>
      </c>
      <c r="F143">
        <v>18</v>
      </c>
      <c r="G143" s="4">
        <v>-25541000</v>
      </c>
    </row>
    <row r="144" spans="4:7" x14ac:dyDescent="0.3">
      <c r="D144" t="s">
        <v>26</v>
      </c>
      <c r="E144" t="s">
        <v>401</v>
      </c>
      <c r="F144">
        <v>19</v>
      </c>
      <c r="G144" s="4">
        <v>-22492000</v>
      </c>
    </row>
    <row r="145" spans="4:7" x14ac:dyDescent="0.3">
      <c r="D145" t="s">
        <v>26</v>
      </c>
      <c r="E145" t="s">
        <v>401</v>
      </c>
      <c r="F145">
        <v>19</v>
      </c>
      <c r="G145" s="4">
        <v>3233000</v>
      </c>
    </row>
    <row r="146" spans="4:7" x14ac:dyDescent="0.3">
      <c r="D146" t="s">
        <v>26</v>
      </c>
      <c r="E146" t="s">
        <v>402</v>
      </c>
      <c r="F146">
        <v>20</v>
      </c>
      <c r="G146" s="4">
        <v>86529000</v>
      </c>
    </row>
    <row r="147" spans="4:7" x14ac:dyDescent="0.3">
      <c r="D147" t="s">
        <v>26</v>
      </c>
      <c r="E147" t="s">
        <v>403</v>
      </c>
      <c r="F147">
        <v>20</v>
      </c>
      <c r="G147" s="4">
        <v>6842000</v>
      </c>
    </row>
    <row r="148" spans="4:7" x14ac:dyDescent="0.3">
      <c r="D148" t="s">
        <v>26</v>
      </c>
      <c r="E148" t="s">
        <v>404</v>
      </c>
      <c r="F148">
        <v>20</v>
      </c>
      <c r="G148" s="4">
        <v>112010000</v>
      </c>
    </row>
    <row r="149" spans="4:7" x14ac:dyDescent="0.3">
      <c r="D149" t="s">
        <v>26</v>
      </c>
      <c r="E149" t="s">
        <v>405</v>
      </c>
      <c r="F149">
        <v>20</v>
      </c>
      <c r="G149" s="4">
        <v>25735000</v>
      </c>
    </row>
    <row r="150" spans="4:7" x14ac:dyDescent="0.3">
      <c r="D150" t="s">
        <v>26</v>
      </c>
      <c r="E150" t="s">
        <v>405</v>
      </c>
      <c r="F150">
        <v>20</v>
      </c>
      <c r="G150" s="4">
        <v>-56908000</v>
      </c>
    </row>
    <row r="151" spans="4:7" x14ac:dyDescent="0.3">
      <c r="D151" t="s">
        <v>26</v>
      </c>
      <c r="E151" t="s">
        <v>406</v>
      </c>
      <c r="F151">
        <v>20</v>
      </c>
      <c r="G151" s="4">
        <v>5714000</v>
      </c>
    </row>
    <row r="152" spans="4:7" x14ac:dyDescent="0.3">
      <c r="D152" t="s">
        <v>26</v>
      </c>
      <c r="E152" t="s">
        <v>407</v>
      </c>
      <c r="F152">
        <v>20</v>
      </c>
      <c r="G152" s="4">
        <v>7630000</v>
      </c>
    </row>
    <row r="153" spans="4:7" x14ac:dyDescent="0.3">
      <c r="D153" t="s">
        <v>26</v>
      </c>
      <c r="E153" t="s">
        <v>407</v>
      </c>
      <c r="F153">
        <v>20</v>
      </c>
      <c r="G153" s="4">
        <v>37338000</v>
      </c>
    </row>
    <row r="154" spans="4:7" x14ac:dyDescent="0.3">
      <c r="D154" t="s">
        <v>26</v>
      </c>
      <c r="E154" t="s">
        <v>408</v>
      </c>
      <c r="F154">
        <v>20</v>
      </c>
      <c r="G154" s="4">
        <v>14789000</v>
      </c>
    </row>
    <row r="155" spans="4:7" x14ac:dyDescent="0.3">
      <c r="D155" t="s">
        <v>26</v>
      </c>
      <c r="E155" t="s">
        <v>408</v>
      </c>
      <c r="F155">
        <v>20</v>
      </c>
      <c r="G155" s="4">
        <v>-2714000</v>
      </c>
    </row>
    <row r="156" spans="4:7" x14ac:dyDescent="0.3">
      <c r="D156" t="s">
        <v>26</v>
      </c>
      <c r="E156" t="s">
        <v>409</v>
      </c>
      <c r="F156">
        <v>20</v>
      </c>
      <c r="G156" s="4">
        <v>15590000</v>
      </c>
    </row>
    <row r="157" spans="4:7" x14ac:dyDescent="0.3">
      <c r="D157" t="s">
        <v>26</v>
      </c>
      <c r="E157" t="s">
        <v>409</v>
      </c>
      <c r="F157">
        <v>20</v>
      </c>
      <c r="G157" s="4">
        <v>38086000</v>
      </c>
    </row>
    <row r="158" spans="4:7" x14ac:dyDescent="0.3">
      <c r="D158" t="s">
        <v>26</v>
      </c>
      <c r="E158" t="s">
        <v>410</v>
      </c>
      <c r="F158">
        <v>20</v>
      </c>
      <c r="G158" s="4">
        <v>-47179000</v>
      </c>
    </row>
    <row r="159" spans="4:7" x14ac:dyDescent="0.3">
      <c r="D159" t="s">
        <v>26</v>
      </c>
      <c r="E159" t="s">
        <v>410</v>
      </c>
      <c r="F159" t="s">
        <v>411</v>
      </c>
      <c r="G159" s="4">
        <v>-22709000</v>
      </c>
    </row>
    <row r="160" spans="4:7" x14ac:dyDescent="0.3">
      <c r="D160" t="s">
        <v>26</v>
      </c>
      <c r="E160" t="s">
        <v>410</v>
      </c>
      <c r="F160">
        <v>20</v>
      </c>
      <c r="G160" s="4">
        <v>32850000</v>
      </c>
    </row>
    <row r="161" spans="4:7" x14ac:dyDescent="0.3">
      <c r="D161" t="s">
        <v>26</v>
      </c>
      <c r="E161" t="s">
        <v>412</v>
      </c>
      <c r="F161">
        <v>20</v>
      </c>
      <c r="G161" s="4">
        <v>26806000</v>
      </c>
    </row>
    <row r="162" spans="4:7" x14ac:dyDescent="0.3">
      <c r="D162" t="s">
        <v>26</v>
      </c>
      <c r="E162" t="s">
        <v>412</v>
      </c>
      <c r="F162">
        <v>20</v>
      </c>
      <c r="G162" s="4">
        <v>-9834000</v>
      </c>
    </row>
    <row r="163" spans="4:7" x14ac:dyDescent="0.3">
      <c r="D163" t="s">
        <v>26</v>
      </c>
      <c r="E163" t="s">
        <v>413</v>
      </c>
      <c r="F163">
        <v>20</v>
      </c>
      <c r="G163" s="4">
        <v>31326000</v>
      </c>
    </row>
    <row r="164" spans="4:7" x14ac:dyDescent="0.3">
      <c r="D164" t="s">
        <v>26</v>
      </c>
      <c r="E164" t="s">
        <v>413</v>
      </c>
      <c r="F164">
        <v>20</v>
      </c>
      <c r="G164" s="4">
        <v>209000</v>
      </c>
    </row>
    <row r="165" spans="4:7" x14ac:dyDescent="0.3">
      <c r="D165" t="s">
        <v>26</v>
      </c>
      <c r="E165" t="s">
        <v>414</v>
      </c>
      <c r="F165">
        <v>21</v>
      </c>
      <c r="G165" s="4">
        <v>14897000</v>
      </c>
    </row>
    <row r="166" spans="4:7" x14ac:dyDescent="0.3">
      <c r="D166" t="s">
        <v>26</v>
      </c>
      <c r="E166" t="s">
        <v>414</v>
      </c>
      <c r="F166">
        <v>21</v>
      </c>
      <c r="G166" s="4">
        <v>-24625000</v>
      </c>
    </row>
    <row r="168" spans="4:7" x14ac:dyDescent="0.3">
      <c r="D168" t="s">
        <v>22</v>
      </c>
      <c r="E168" t="s">
        <v>398</v>
      </c>
      <c r="F168">
        <v>8</v>
      </c>
      <c r="G168" s="4">
        <v>-241000</v>
      </c>
    </row>
    <row r="169" spans="4:7" x14ac:dyDescent="0.3">
      <c r="D169" t="s">
        <v>22</v>
      </c>
      <c r="E169" t="s">
        <v>415</v>
      </c>
      <c r="F169">
        <v>9</v>
      </c>
      <c r="G169" s="4">
        <v>40000</v>
      </c>
    </row>
    <row r="170" spans="4:7" x14ac:dyDescent="0.3">
      <c r="D170" t="s">
        <v>22</v>
      </c>
      <c r="E170" t="s">
        <v>399</v>
      </c>
      <c r="F170">
        <v>13</v>
      </c>
      <c r="G170" s="4">
        <v>9664000</v>
      </c>
    </row>
    <row r="171" spans="4:7" x14ac:dyDescent="0.3">
      <c r="D171" t="s">
        <v>22</v>
      </c>
      <c r="E171" t="s">
        <v>400</v>
      </c>
      <c r="F171">
        <v>18</v>
      </c>
      <c r="G171" s="4">
        <v>1323000</v>
      </c>
    </row>
    <row r="172" spans="4:7" x14ac:dyDescent="0.3">
      <c r="D172" t="s">
        <v>22</v>
      </c>
      <c r="E172" t="s">
        <v>400</v>
      </c>
      <c r="F172">
        <v>18</v>
      </c>
      <c r="G172" s="4">
        <v>19883000</v>
      </c>
    </row>
    <row r="173" spans="4:7" x14ac:dyDescent="0.3">
      <c r="D173" t="s">
        <v>22</v>
      </c>
      <c r="E173" t="s">
        <v>400</v>
      </c>
      <c r="F173">
        <v>18</v>
      </c>
      <c r="G173" s="4">
        <v>-22065000</v>
      </c>
    </row>
    <row r="174" spans="4:7" x14ac:dyDescent="0.3">
      <c r="D174" t="s">
        <v>22</v>
      </c>
      <c r="E174" t="s">
        <v>400</v>
      </c>
      <c r="F174">
        <v>18</v>
      </c>
      <c r="G174" s="4">
        <v>0</v>
      </c>
    </row>
    <row r="175" spans="4:7" x14ac:dyDescent="0.3">
      <c r="D175" t="s">
        <v>22</v>
      </c>
      <c r="E175" t="s">
        <v>401</v>
      </c>
      <c r="F175">
        <v>19</v>
      </c>
      <c r="G175" s="4">
        <v>1205000</v>
      </c>
    </row>
    <row r="176" spans="4:7" x14ac:dyDescent="0.3">
      <c r="D176" t="s">
        <v>22</v>
      </c>
      <c r="E176" t="s">
        <v>401</v>
      </c>
      <c r="F176">
        <v>19</v>
      </c>
      <c r="G176" s="4">
        <v>-550000</v>
      </c>
    </row>
    <row r="177" spans="4:7" x14ac:dyDescent="0.3">
      <c r="D177" t="s">
        <v>22</v>
      </c>
      <c r="E177" t="s">
        <v>402</v>
      </c>
      <c r="F177">
        <v>20</v>
      </c>
      <c r="G177" s="4">
        <v>2927000</v>
      </c>
    </row>
    <row r="178" spans="4:7" x14ac:dyDescent="0.3">
      <c r="D178" t="s">
        <v>22</v>
      </c>
      <c r="E178" t="s">
        <v>403</v>
      </c>
      <c r="F178">
        <v>20</v>
      </c>
      <c r="G178" s="4">
        <v>612000</v>
      </c>
    </row>
    <row r="179" spans="4:7" x14ac:dyDescent="0.3">
      <c r="D179" t="s">
        <v>22</v>
      </c>
      <c r="E179" t="s">
        <v>404</v>
      </c>
      <c r="F179">
        <v>20</v>
      </c>
      <c r="G179" s="4">
        <v>2948000</v>
      </c>
    </row>
    <row r="180" spans="4:7" x14ac:dyDescent="0.3">
      <c r="D180" t="s">
        <v>22</v>
      </c>
      <c r="E180" t="s">
        <v>405</v>
      </c>
      <c r="F180">
        <v>20</v>
      </c>
      <c r="G180" s="4">
        <v>-6120000</v>
      </c>
    </row>
    <row r="181" spans="4:7" x14ac:dyDescent="0.3">
      <c r="D181" t="s">
        <v>22</v>
      </c>
      <c r="E181" t="s">
        <v>405</v>
      </c>
      <c r="F181">
        <v>20</v>
      </c>
      <c r="G181" s="4">
        <v>6934000</v>
      </c>
    </row>
    <row r="182" spans="4:7" x14ac:dyDescent="0.3">
      <c r="D182" t="s">
        <v>22</v>
      </c>
      <c r="E182" t="s">
        <v>406</v>
      </c>
      <c r="F182">
        <v>20</v>
      </c>
      <c r="G182" s="4">
        <v>-6118000</v>
      </c>
    </row>
    <row r="183" spans="4:7" x14ac:dyDescent="0.3">
      <c r="D183" t="s">
        <v>22</v>
      </c>
      <c r="E183" t="s">
        <v>407</v>
      </c>
      <c r="F183">
        <v>20</v>
      </c>
      <c r="G183" s="4">
        <v>515000</v>
      </c>
    </row>
    <row r="184" spans="4:7" x14ac:dyDescent="0.3">
      <c r="D184" t="s">
        <v>22</v>
      </c>
      <c r="E184" t="s">
        <v>407</v>
      </c>
      <c r="F184">
        <v>20</v>
      </c>
      <c r="G184" s="4">
        <v>2050000</v>
      </c>
    </row>
    <row r="185" spans="4:7" x14ac:dyDescent="0.3">
      <c r="D185" t="s">
        <v>22</v>
      </c>
      <c r="E185" t="s">
        <v>408</v>
      </c>
      <c r="F185">
        <v>20</v>
      </c>
      <c r="G185" s="4">
        <v>999000</v>
      </c>
    </row>
    <row r="186" spans="4:7" x14ac:dyDescent="0.3">
      <c r="D186" t="s">
        <v>22</v>
      </c>
      <c r="E186" t="s">
        <v>408</v>
      </c>
      <c r="F186">
        <v>20</v>
      </c>
      <c r="G186" s="4">
        <v>2516000</v>
      </c>
    </row>
    <row r="187" spans="4:7" x14ac:dyDescent="0.3">
      <c r="D187" t="s">
        <v>22</v>
      </c>
      <c r="E187" t="s">
        <v>409</v>
      </c>
      <c r="F187">
        <v>20</v>
      </c>
      <c r="G187" s="4">
        <v>1018000</v>
      </c>
    </row>
    <row r="188" spans="4:7" x14ac:dyDescent="0.3">
      <c r="D188" t="s">
        <v>22</v>
      </c>
      <c r="E188" t="s">
        <v>409</v>
      </c>
      <c r="F188">
        <v>20</v>
      </c>
      <c r="G188" s="4">
        <v>697000</v>
      </c>
    </row>
    <row r="189" spans="4:7" x14ac:dyDescent="0.3">
      <c r="D189" t="s">
        <v>22</v>
      </c>
      <c r="E189" t="s">
        <v>410</v>
      </c>
      <c r="F189">
        <v>20</v>
      </c>
      <c r="G189" s="4">
        <v>-2889000</v>
      </c>
    </row>
    <row r="190" spans="4:7" x14ac:dyDescent="0.3">
      <c r="D190" t="s">
        <v>22</v>
      </c>
      <c r="E190" t="s">
        <v>410</v>
      </c>
      <c r="F190" t="s">
        <v>411</v>
      </c>
      <c r="G190" s="4">
        <v>-1828000</v>
      </c>
    </row>
    <row r="191" spans="4:7" x14ac:dyDescent="0.3">
      <c r="D191" t="s">
        <v>22</v>
      </c>
      <c r="E191" t="s">
        <v>410</v>
      </c>
      <c r="F191">
        <v>20</v>
      </c>
      <c r="G191" s="4">
        <v>2148000</v>
      </c>
    </row>
    <row r="192" spans="4:7" x14ac:dyDescent="0.3">
      <c r="D192" t="s">
        <v>22</v>
      </c>
      <c r="E192" t="s">
        <v>412</v>
      </c>
      <c r="F192">
        <v>20</v>
      </c>
      <c r="G192" s="4">
        <v>1647000</v>
      </c>
    </row>
    <row r="193" spans="4:7" x14ac:dyDescent="0.3">
      <c r="D193" t="s">
        <v>22</v>
      </c>
      <c r="E193" t="s">
        <v>412</v>
      </c>
      <c r="F193">
        <v>20</v>
      </c>
      <c r="G193" s="4">
        <v>1053000</v>
      </c>
    </row>
    <row r="194" spans="4:7" x14ac:dyDescent="0.3">
      <c r="D194" t="s">
        <v>22</v>
      </c>
      <c r="E194" t="s">
        <v>413</v>
      </c>
      <c r="F194">
        <v>20</v>
      </c>
      <c r="G194" s="4">
        <v>1717000</v>
      </c>
    </row>
    <row r="195" spans="4:7" x14ac:dyDescent="0.3">
      <c r="D195" t="s">
        <v>22</v>
      </c>
      <c r="E195" t="s">
        <v>413</v>
      </c>
      <c r="F195">
        <v>20</v>
      </c>
      <c r="G195" s="4">
        <v>-4089000</v>
      </c>
    </row>
    <row r="196" spans="4:7" x14ac:dyDescent="0.3">
      <c r="D196" t="s">
        <v>22</v>
      </c>
      <c r="E196" t="s">
        <v>414</v>
      </c>
      <c r="F196">
        <v>21</v>
      </c>
      <c r="G196" s="4">
        <v>836000</v>
      </c>
    </row>
    <row r="197" spans="4:7" x14ac:dyDescent="0.3">
      <c r="D197" t="s">
        <v>22</v>
      </c>
      <c r="E197" t="s">
        <v>414</v>
      </c>
      <c r="F197">
        <v>21</v>
      </c>
      <c r="G197" s="4">
        <v>-666000</v>
      </c>
    </row>
    <row r="199" spans="4:7" x14ac:dyDescent="0.3">
      <c r="D199" t="s">
        <v>416</v>
      </c>
      <c r="E199" t="s">
        <v>398</v>
      </c>
      <c r="F199">
        <v>8</v>
      </c>
      <c r="G199" s="4">
        <v>-1998000</v>
      </c>
    </row>
    <row r="200" spans="4:7" x14ac:dyDescent="0.3">
      <c r="D200" t="s">
        <v>416</v>
      </c>
      <c r="E200" t="s">
        <v>399</v>
      </c>
      <c r="F200">
        <v>13</v>
      </c>
      <c r="G200" s="4">
        <v>198538000</v>
      </c>
    </row>
    <row r="201" spans="4:7" x14ac:dyDescent="0.3">
      <c r="D201" t="s">
        <v>416</v>
      </c>
      <c r="E201" t="s">
        <v>400</v>
      </c>
      <c r="F201">
        <v>18</v>
      </c>
      <c r="G201" s="4">
        <v>65011000</v>
      </c>
    </row>
    <row r="202" spans="4:7" x14ac:dyDescent="0.3">
      <c r="D202" t="s">
        <v>416</v>
      </c>
      <c r="E202" t="s">
        <v>400</v>
      </c>
      <c r="F202">
        <v>18</v>
      </c>
      <c r="G202" s="4">
        <v>1266182000</v>
      </c>
    </row>
    <row r="203" spans="4:7" x14ac:dyDescent="0.3">
      <c r="D203" t="s">
        <v>416</v>
      </c>
      <c r="E203" t="s">
        <v>400</v>
      </c>
      <c r="F203">
        <v>18</v>
      </c>
      <c r="G203" s="4">
        <v>-287398000</v>
      </c>
    </row>
    <row r="204" spans="4:7" x14ac:dyDescent="0.3">
      <c r="D204" t="s">
        <v>416</v>
      </c>
      <c r="E204" t="s">
        <v>400</v>
      </c>
      <c r="F204">
        <v>18</v>
      </c>
      <c r="G204" s="4">
        <v>-53836000</v>
      </c>
    </row>
    <row r="205" spans="4:7" x14ac:dyDescent="0.3">
      <c r="D205" t="s">
        <v>416</v>
      </c>
      <c r="E205" t="s">
        <v>401</v>
      </c>
      <c r="F205">
        <v>19</v>
      </c>
      <c r="G205" s="4">
        <v>35485000</v>
      </c>
    </row>
    <row r="206" spans="4:7" x14ac:dyDescent="0.3">
      <c r="D206" t="s">
        <v>416</v>
      </c>
      <c r="E206" t="s">
        <v>401</v>
      </c>
      <c r="F206">
        <v>19</v>
      </c>
      <c r="G206" s="4">
        <v>-92968000</v>
      </c>
    </row>
    <row r="207" spans="4:7" x14ac:dyDescent="0.3">
      <c r="D207" t="s">
        <v>416</v>
      </c>
      <c r="E207" t="s">
        <v>402</v>
      </c>
      <c r="F207">
        <v>20</v>
      </c>
      <c r="G207" s="4">
        <v>135341000</v>
      </c>
    </row>
    <row r="208" spans="4:7" x14ac:dyDescent="0.3">
      <c r="D208" t="s">
        <v>416</v>
      </c>
      <c r="E208" t="s">
        <v>403</v>
      </c>
      <c r="F208">
        <v>20</v>
      </c>
      <c r="G208" s="4">
        <v>70063000</v>
      </c>
    </row>
    <row r="209" spans="4:7" x14ac:dyDescent="0.3">
      <c r="D209" t="s">
        <v>416</v>
      </c>
      <c r="E209" t="s">
        <v>404</v>
      </c>
      <c r="F209">
        <v>20</v>
      </c>
      <c r="G209" s="4">
        <v>396327000</v>
      </c>
    </row>
    <row r="210" spans="4:7" x14ac:dyDescent="0.3">
      <c r="D210" t="s">
        <v>416</v>
      </c>
      <c r="E210" t="s">
        <v>405</v>
      </c>
      <c r="F210">
        <v>20</v>
      </c>
      <c r="G210" s="4">
        <v>-156584000</v>
      </c>
    </row>
    <row r="211" spans="4:7" x14ac:dyDescent="0.3">
      <c r="D211" t="s">
        <v>416</v>
      </c>
      <c r="E211" t="s">
        <v>405</v>
      </c>
      <c r="F211">
        <v>20</v>
      </c>
      <c r="G211" s="4">
        <v>63180000</v>
      </c>
    </row>
    <row r="212" spans="4:7" x14ac:dyDescent="0.3">
      <c r="D212" t="s">
        <v>416</v>
      </c>
      <c r="E212" t="s">
        <v>406</v>
      </c>
      <c r="F212">
        <v>20</v>
      </c>
      <c r="G212" s="4">
        <v>54309000</v>
      </c>
    </row>
    <row r="213" spans="4:7" x14ac:dyDescent="0.3">
      <c r="D213" t="s">
        <v>416</v>
      </c>
      <c r="E213" t="s">
        <v>407</v>
      </c>
      <c r="F213">
        <v>20</v>
      </c>
      <c r="G213" s="4">
        <v>32401000</v>
      </c>
    </row>
    <row r="214" spans="4:7" x14ac:dyDescent="0.3">
      <c r="D214" t="s">
        <v>416</v>
      </c>
      <c r="E214" t="s">
        <v>407</v>
      </c>
      <c r="F214">
        <v>20</v>
      </c>
      <c r="G214" s="4">
        <v>101723000</v>
      </c>
    </row>
    <row r="215" spans="4:7" x14ac:dyDescent="0.3">
      <c r="D215" t="s">
        <v>416</v>
      </c>
      <c r="E215" t="s">
        <v>408</v>
      </c>
      <c r="F215">
        <v>20</v>
      </c>
      <c r="G215" s="4">
        <v>61150000</v>
      </c>
    </row>
    <row r="216" spans="4:7" x14ac:dyDescent="0.3">
      <c r="D216" t="s">
        <v>416</v>
      </c>
      <c r="E216" t="s">
        <v>408</v>
      </c>
      <c r="F216">
        <v>20</v>
      </c>
      <c r="G216" s="4">
        <v>82935000</v>
      </c>
    </row>
    <row r="217" spans="4:7" x14ac:dyDescent="0.3">
      <c r="D217" t="s">
        <v>416</v>
      </c>
      <c r="E217" t="s">
        <v>409</v>
      </c>
      <c r="F217">
        <v>20</v>
      </c>
      <c r="G217" s="4">
        <v>63205000</v>
      </c>
    </row>
    <row r="218" spans="4:7" x14ac:dyDescent="0.3">
      <c r="D218" t="s">
        <v>416</v>
      </c>
      <c r="E218" t="s">
        <v>409</v>
      </c>
      <c r="F218">
        <v>20</v>
      </c>
      <c r="G218" s="4">
        <v>81727000</v>
      </c>
    </row>
    <row r="219" spans="4:7" x14ac:dyDescent="0.3">
      <c r="D219" t="s">
        <v>416</v>
      </c>
      <c r="E219" t="s">
        <v>410</v>
      </c>
      <c r="F219">
        <v>20</v>
      </c>
      <c r="G219" s="4">
        <v>23274000</v>
      </c>
    </row>
    <row r="220" spans="4:7" x14ac:dyDescent="0.3">
      <c r="D220" t="s">
        <v>416</v>
      </c>
      <c r="E220" t="s">
        <v>410</v>
      </c>
      <c r="F220" t="s">
        <v>411</v>
      </c>
      <c r="G220" s="4">
        <v>-68418000</v>
      </c>
    </row>
    <row r="221" spans="4:7" x14ac:dyDescent="0.3">
      <c r="D221" t="s">
        <v>416</v>
      </c>
      <c r="E221" t="s">
        <v>410</v>
      </c>
      <c r="F221">
        <v>20</v>
      </c>
      <c r="G221" s="4">
        <v>130231000</v>
      </c>
    </row>
    <row r="222" spans="4:7" x14ac:dyDescent="0.3">
      <c r="D222" t="s">
        <v>416</v>
      </c>
      <c r="E222" t="s">
        <v>412</v>
      </c>
      <c r="F222">
        <v>20</v>
      </c>
      <c r="G222" s="4">
        <v>112644000</v>
      </c>
    </row>
    <row r="223" spans="4:7" x14ac:dyDescent="0.3">
      <c r="D223" t="s">
        <v>416</v>
      </c>
      <c r="E223" t="s">
        <v>412</v>
      </c>
      <c r="F223">
        <v>20</v>
      </c>
      <c r="G223" s="4">
        <v>140394000</v>
      </c>
    </row>
    <row r="224" spans="4:7" x14ac:dyDescent="0.3">
      <c r="D224" t="s">
        <v>416</v>
      </c>
      <c r="E224" t="s">
        <v>413</v>
      </c>
      <c r="F224">
        <v>20</v>
      </c>
      <c r="G224" s="4">
        <v>134725000</v>
      </c>
    </row>
    <row r="225" spans="4:7" x14ac:dyDescent="0.3">
      <c r="D225" t="s">
        <v>416</v>
      </c>
      <c r="E225" t="s">
        <v>413</v>
      </c>
      <c r="F225">
        <v>20</v>
      </c>
      <c r="G225" s="4">
        <v>-75675000</v>
      </c>
    </row>
    <row r="226" spans="4:7" x14ac:dyDescent="0.3">
      <c r="D226" t="s">
        <v>416</v>
      </c>
      <c r="E226" t="s">
        <v>414</v>
      </c>
      <c r="F226">
        <v>21</v>
      </c>
      <c r="G226" s="4">
        <v>66829000</v>
      </c>
    </row>
    <row r="227" spans="4:7" x14ac:dyDescent="0.3">
      <c r="D227" t="s">
        <v>416</v>
      </c>
      <c r="E227" t="s">
        <v>414</v>
      </c>
      <c r="F227">
        <v>21</v>
      </c>
      <c r="G227" s="4">
        <v>69585000</v>
      </c>
    </row>
    <row r="229" spans="4:7" x14ac:dyDescent="0.3">
      <c r="D229" t="s">
        <v>59</v>
      </c>
      <c r="E229" t="s">
        <v>399</v>
      </c>
      <c r="F229">
        <v>13</v>
      </c>
      <c r="G229" s="4">
        <v>-62935000</v>
      </c>
    </row>
    <row r="230" spans="4:7" x14ac:dyDescent="0.3">
      <c r="D230" t="s">
        <v>59</v>
      </c>
      <c r="E230" t="s">
        <v>400</v>
      </c>
      <c r="F230">
        <v>18</v>
      </c>
      <c r="G230" s="4">
        <v>633656000</v>
      </c>
    </row>
    <row r="231" spans="4:7" x14ac:dyDescent="0.3">
      <c r="D231" t="s">
        <v>59</v>
      </c>
      <c r="E231" t="s">
        <v>400</v>
      </c>
      <c r="F231">
        <v>18</v>
      </c>
      <c r="G231" s="4">
        <v>-22471431000</v>
      </c>
    </row>
    <row r="232" spans="4:7" x14ac:dyDescent="0.3">
      <c r="D232" t="s">
        <v>59</v>
      </c>
      <c r="E232" t="s">
        <v>400</v>
      </c>
      <c r="F232">
        <v>18</v>
      </c>
      <c r="G232" s="4">
        <v>23854773000</v>
      </c>
    </row>
    <row r="233" spans="4:7" x14ac:dyDescent="0.3">
      <c r="D233" t="s">
        <v>59</v>
      </c>
      <c r="E233" t="s">
        <v>401</v>
      </c>
      <c r="F233">
        <v>19</v>
      </c>
      <c r="G233" s="4">
        <v>263857000</v>
      </c>
    </row>
    <row r="234" spans="4:7" x14ac:dyDescent="0.3">
      <c r="D234" t="s">
        <v>59</v>
      </c>
      <c r="E234" t="s">
        <v>402</v>
      </c>
      <c r="F234">
        <v>20</v>
      </c>
      <c r="G234" s="4">
        <v>951887000</v>
      </c>
    </row>
    <row r="235" spans="4:7" x14ac:dyDescent="0.3">
      <c r="D235" t="s">
        <v>59</v>
      </c>
      <c r="E235" t="s">
        <v>403</v>
      </c>
      <c r="F235">
        <v>20</v>
      </c>
      <c r="G235" s="4">
        <v>-124977000</v>
      </c>
    </row>
    <row r="236" spans="4:7" x14ac:dyDescent="0.3">
      <c r="D236" t="s">
        <v>59</v>
      </c>
      <c r="E236" t="s">
        <v>404</v>
      </c>
      <c r="F236">
        <v>20</v>
      </c>
      <c r="G236" s="4">
        <v>5292000</v>
      </c>
    </row>
    <row r="237" spans="4:7" x14ac:dyDescent="0.3">
      <c r="D237" t="s">
        <v>59</v>
      </c>
      <c r="E237" t="s">
        <v>405</v>
      </c>
      <c r="F237">
        <v>20</v>
      </c>
      <c r="G237" s="4">
        <v>265977000</v>
      </c>
    </row>
    <row r="238" spans="4:7" x14ac:dyDescent="0.3">
      <c r="D238" t="s">
        <v>59</v>
      </c>
      <c r="E238" t="s">
        <v>405</v>
      </c>
      <c r="F238">
        <v>20</v>
      </c>
      <c r="G238" s="4">
        <v>-670106000</v>
      </c>
    </row>
    <row r="239" spans="4:7" x14ac:dyDescent="0.3">
      <c r="D239" t="s">
        <v>59</v>
      </c>
      <c r="E239" t="s">
        <v>406</v>
      </c>
      <c r="F239">
        <v>20</v>
      </c>
      <c r="G239" s="4">
        <v>-209631000</v>
      </c>
    </row>
    <row r="240" spans="4:7" x14ac:dyDescent="0.3">
      <c r="D240" t="s">
        <v>59</v>
      </c>
      <c r="E240" t="s">
        <v>407</v>
      </c>
      <c r="F240">
        <v>20</v>
      </c>
      <c r="G240" s="4">
        <v>84260000</v>
      </c>
    </row>
    <row r="241" spans="4:7" x14ac:dyDescent="0.3">
      <c r="D241" t="s">
        <v>59</v>
      </c>
      <c r="E241" t="s">
        <v>407</v>
      </c>
      <c r="F241">
        <v>20</v>
      </c>
      <c r="G241" s="4">
        <v>-441179000</v>
      </c>
    </row>
    <row r="242" spans="4:7" x14ac:dyDescent="0.3">
      <c r="D242" t="s">
        <v>59</v>
      </c>
      <c r="E242" t="s">
        <v>408</v>
      </c>
      <c r="F242">
        <v>20</v>
      </c>
      <c r="G242" s="4">
        <v>178514000</v>
      </c>
    </row>
    <row r="243" spans="4:7" x14ac:dyDescent="0.3">
      <c r="D243" t="s">
        <v>59</v>
      </c>
      <c r="E243" t="s">
        <v>408</v>
      </c>
      <c r="F243">
        <v>20</v>
      </c>
      <c r="G243" s="4">
        <v>208063000</v>
      </c>
    </row>
    <row r="244" spans="4:7" x14ac:dyDescent="0.3">
      <c r="D244" t="s">
        <v>59</v>
      </c>
      <c r="E244" t="s">
        <v>409</v>
      </c>
      <c r="F244">
        <v>20</v>
      </c>
      <c r="G244" s="4">
        <v>187159000</v>
      </c>
    </row>
    <row r="245" spans="4:7" x14ac:dyDescent="0.3">
      <c r="D245" t="s">
        <v>59</v>
      </c>
      <c r="E245" t="s">
        <v>409</v>
      </c>
      <c r="F245">
        <v>20</v>
      </c>
      <c r="G245" s="4">
        <v>9668000</v>
      </c>
    </row>
    <row r="246" spans="4:7" x14ac:dyDescent="0.3">
      <c r="D246" t="s">
        <v>59</v>
      </c>
      <c r="E246" t="s">
        <v>410</v>
      </c>
      <c r="F246">
        <v>20</v>
      </c>
      <c r="G246" s="4">
        <v>201089000</v>
      </c>
    </row>
    <row r="247" spans="4:7" x14ac:dyDescent="0.3">
      <c r="D247" t="s">
        <v>59</v>
      </c>
      <c r="E247" t="s">
        <v>410</v>
      </c>
      <c r="F247">
        <v>20</v>
      </c>
      <c r="G247" s="4">
        <v>-125046000</v>
      </c>
    </row>
    <row r="248" spans="4:7" x14ac:dyDescent="0.3">
      <c r="D248" t="s">
        <v>59</v>
      </c>
      <c r="E248" t="s">
        <v>412</v>
      </c>
      <c r="F248">
        <v>20</v>
      </c>
      <c r="G248" s="4">
        <v>390605000</v>
      </c>
    </row>
    <row r="249" spans="4:7" x14ac:dyDescent="0.3">
      <c r="D249" t="s">
        <v>59</v>
      </c>
      <c r="E249" t="s">
        <v>412</v>
      </c>
      <c r="F249">
        <v>20</v>
      </c>
      <c r="G249" s="4">
        <v>131779000</v>
      </c>
    </row>
    <row r="250" spans="4:7" x14ac:dyDescent="0.3">
      <c r="D250" t="s">
        <v>59</v>
      </c>
      <c r="E250" t="s">
        <v>413</v>
      </c>
      <c r="F250">
        <v>20</v>
      </c>
      <c r="G250" s="4">
        <v>400591000</v>
      </c>
    </row>
    <row r="251" spans="4:7" x14ac:dyDescent="0.3">
      <c r="D251" t="s">
        <v>59</v>
      </c>
      <c r="E251" t="s">
        <v>413</v>
      </c>
      <c r="F251">
        <v>20</v>
      </c>
      <c r="G251" s="4">
        <v>-639550000</v>
      </c>
    </row>
    <row r="252" spans="4:7" x14ac:dyDescent="0.3">
      <c r="D252" t="s">
        <v>59</v>
      </c>
      <c r="E252" t="s">
        <v>414</v>
      </c>
      <c r="F252">
        <v>21</v>
      </c>
      <c r="G252" s="4">
        <v>186528000</v>
      </c>
    </row>
    <row r="253" spans="4:7" x14ac:dyDescent="0.3">
      <c r="D253" t="s">
        <v>59</v>
      </c>
      <c r="E253" t="s">
        <v>414</v>
      </c>
      <c r="F253">
        <v>21</v>
      </c>
      <c r="G253" s="4">
        <v>-5108000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979B0-AF07-4390-A117-11EC607CA621}">
  <dimension ref="A1:P96"/>
  <sheetViews>
    <sheetView zoomScale="114" zoomScaleNormal="114" workbookViewId="0">
      <pane xSplit="7" ySplit="7" topLeftCell="H8" activePane="bottomRight" state="frozen"/>
      <selection pane="topRight" activeCell="H1" sqref="H1"/>
      <selection pane="bottomLeft" activeCell="A10" sqref="A10"/>
      <selection pane="bottomRight" activeCell="L7" sqref="L7"/>
    </sheetView>
  </sheetViews>
  <sheetFormatPr defaultRowHeight="14.4" x14ac:dyDescent="0.3"/>
  <cols>
    <col min="1" max="1" width="17.88671875" bestFit="1" customWidth="1"/>
    <col min="2" max="2" width="31.88671875" customWidth="1"/>
    <col min="3" max="3" width="7.21875" customWidth="1"/>
    <col min="4" max="4" width="19.88671875" style="4" bestFit="1" customWidth="1"/>
    <col min="5" max="5" width="7.109375" style="4" bestFit="1" customWidth="1"/>
    <col min="6" max="6" width="15.44140625" style="4" bestFit="1" customWidth="1"/>
    <col min="7" max="7" width="16" style="4" customWidth="1"/>
    <col min="8" max="8" width="16.6640625" style="4" customWidth="1"/>
    <col min="9" max="9" width="16.44140625" style="4" customWidth="1"/>
    <col min="10" max="10" width="14" customWidth="1"/>
    <col min="12" max="12" width="16" bestFit="1" customWidth="1"/>
    <col min="13" max="13" width="15.44140625" bestFit="1" customWidth="1"/>
    <col min="14" max="14" width="19.21875" bestFit="1" customWidth="1"/>
    <col min="15" max="15" width="8.88671875" style="10"/>
    <col min="16" max="16" width="40.5546875" bestFit="1" customWidth="1"/>
  </cols>
  <sheetData>
    <row r="1" spans="1:16" x14ac:dyDescent="0.3">
      <c r="A1" t="s">
        <v>4</v>
      </c>
      <c r="B1" t="s">
        <v>5</v>
      </c>
    </row>
    <row r="2" spans="1:16" x14ac:dyDescent="0.3">
      <c r="A2" t="s">
        <v>6</v>
      </c>
      <c r="B2" s="8" t="s">
        <v>97</v>
      </c>
    </row>
    <row r="3" spans="1:16" x14ac:dyDescent="0.3">
      <c r="A3" t="s">
        <v>8</v>
      </c>
      <c r="B3" s="8">
        <v>7</v>
      </c>
    </row>
    <row r="4" spans="1:16" x14ac:dyDescent="0.3">
      <c r="A4" t="s">
        <v>353</v>
      </c>
      <c r="B4" s="8" t="s">
        <v>197</v>
      </c>
    </row>
    <row r="7" spans="1:16" s="6" customFormat="1" x14ac:dyDescent="0.3">
      <c r="D7" s="6" t="s">
        <v>11</v>
      </c>
      <c r="E7" s="6" t="s">
        <v>101</v>
      </c>
      <c r="F7" s="6" t="s">
        <v>102</v>
      </c>
      <c r="G7" s="9" t="s">
        <v>103</v>
      </c>
      <c r="H7" s="9" t="s">
        <v>12</v>
      </c>
      <c r="I7" s="9" t="s">
        <v>13</v>
      </c>
      <c r="J7" s="9" t="s">
        <v>14</v>
      </c>
      <c r="K7" s="9" t="s">
        <v>15</v>
      </c>
      <c r="L7" s="9" t="s">
        <v>16</v>
      </c>
      <c r="M7" s="6" t="s">
        <v>17</v>
      </c>
      <c r="N7" s="6" t="s">
        <v>104</v>
      </c>
      <c r="O7" s="11" t="s">
        <v>18</v>
      </c>
      <c r="P7" s="6" t="s">
        <v>105</v>
      </c>
    </row>
    <row r="8" spans="1:16" x14ac:dyDescent="0.3">
      <c r="D8" s="4" t="s">
        <v>19</v>
      </c>
      <c r="E8" s="4" t="s">
        <v>20</v>
      </c>
      <c r="F8" s="4" t="b">
        <v>0</v>
      </c>
      <c r="G8" s="4" t="s">
        <v>106</v>
      </c>
      <c r="H8" s="4">
        <v>62</v>
      </c>
      <c r="I8" s="4">
        <v>63</v>
      </c>
      <c r="J8">
        <v>6</v>
      </c>
      <c r="K8">
        <v>70</v>
      </c>
      <c r="L8">
        <v>2011</v>
      </c>
      <c r="M8">
        <v>9999</v>
      </c>
      <c r="O8" s="10">
        <v>1.6E-2</v>
      </c>
      <c r="P8" t="s">
        <v>107</v>
      </c>
    </row>
    <row r="9" spans="1:16" x14ac:dyDescent="0.3">
      <c r="D9" s="4" t="s">
        <v>19</v>
      </c>
      <c r="E9" s="4" t="s">
        <v>20</v>
      </c>
      <c r="F9" s="4" t="b">
        <v>0</v>
      </c>
      <c r="G9" s="4" t="s">
        <v>99</v>
      </c>
      <c r="H9" s="4">
        <v>0</v>
      </c>
      <c r="I9" s="4">
        <v>110</v>
      </c>
      <c r="J9">
        <v>30</v>
      </c>
      <c r="K9">
        <v>31</v>
      </c>
      <c r="L9">
        <v>2011</v>
      </c>
      <c r="M9">
        <v>9999</v>
      </c>
      <c r="O9" s="10">
        <v>1.6E-2</v>
      </c>
      <c r="P9" t="s">
        <v>108</v>
      </c>
    </row>
    <row r="10" spans="1:16" x14ac:dyDescent="0.3">
      <c r="D10" s="4" t="s">
        <v>19</v>
      </c>
      <c r="E10" s="4" t="s">
        <v>20</v>
      </c>
      <c r="F10" s="4" t="b">
        <v>0</v>
      </c>
      <c r="G10" s="4" t="s">
        <v>106</v>
      </c>
      <c r="H10" s="4">
        <v>63</v>
      </c>
      <c r="I10" s="4">
        <v>64</v>
      </c>
      <c r="J10">
        <v>6</v>
      </c>
      <c r="K10">
        <v>70</v>
      </c>
      <c r="L10">
        <v>2011</v>
      </c>
      <c r="M10">
        <v>9999</v>
      </c>
      <c r="O10" s="10">
        <v>1.6299999999999999E-2</v>
      </c>
      <c r="P10" t="s">
        <v>109</v>
      </c>
    </row>
    <row r="11" spans="1:16" x14ac:dyDescent="0.3">
      <c r="D11" s="4" t="s">
        <v>19</v>
      </c>
      <c r="E11" s="4" t="s">
        <v>20</v>
      </c>
      <c r="F11" s="4" t="b">
        <v>0</v>
      </c>
      <c r="G11" s="4" t="s">
        <v>99</v>
      </c>
      <c r="H11" s="4">
        <v>0</v>
      </c>
      <c r="I11" s="4">
        <v>110</v>
      </c>
      <c r="J11">
        <v>31</v>
      </c>
      <c r="K11">
        <v>32</v>
      </c>
      <c r="L11">
        <v>2011</v>
      </c>
      <c r="M11">
        <v>9999</v>
      </c>
      <c r="O11" s="10">
        <v>1.6299999999999999E-2</v>
      </c>
      <c r="P11" t="s">
        <v>110</v>
      </c>
    </row>
    <row r="12" spans="1:16" x14ac:dyDescent="0.3">
      <c r="D12" s="4" t="s">
        <v>19</v>
      </c>
      <c r="E12" s="4" t="s">
        <v>20</v>
      </c>
      <c r="F12" s="4" t="b">
        <v>0</v>
      </c>
      <c r="G12" s="4" t="s">
        <v>106</v>
      </c>
      <c r="H12" s="4">
        <v>64</v>
      </c>
      <c r="I12" s="4">
        <v>65</v>
      </c>
      <c r="J12">
        <v>6</v>
      </c>
      <c r="K12">
        <v>70</v>
      </c>
      <c r="L12">
        <v>2011</v>
      </c>
      <c r="M12">
        <v>9999</v>
      </c>
      <c r="O12" s="10">
        <v>1.6500000000000001E-2</v>
      </c>
      <c r="P12" t="s">
        <v>111</v>
      </c>
    </row>
    <row r="13" spans="1:16" x14ac:dyDescent="0.3">
      <c r="D13" s="4" t="s">
        <v>19</v>
      </c>
      <c r="E13" s="4" t="s">
        <v>20</v>
      </c>
      <c r="F13" s="4" t="b">
        <v>0</v>
      </c>
      <c r="G13" s="4" t="s">
        <v>99</v>
      </c>
      <c r="H13" s="4">
        <v>0</v>
      </c>
      <c r="I13" s="4">
        <v>110</v>
      </c>
      <c r="J13">
        <v>32</v>
      </c>
      <c r="K13">
        <v>33</v>
      </c>
      <c r="L13">
        <v>2011</v>
      </c>
      <c r="M13">
        <v>9999</v>
      </c>
      <c r="O13" s="10">
        <v>1.6500000000000001E-2</v>
      </c>
      <c r="P13" t="s">
        <v>112</v>
      </c>
    </row>
    <row r="14" spans="1:16" x14ac:dyDescent="0.3">
      <c r="D14" s="4" t="s">
        <v>19</v>
      </c>
      <c r="E14" s="4" t="s">
        <v>20</v>
      </c>
      <c r="F14" s="4" t="b">
        <v>0</v>
      </c>
      <c r="G14" s="4" t="s">
        <v>106</v>
      </c>
      <c r="H14" s="4">
        <v>65</v>
      </c>
      <c r="I14" s="4">
        <v>110</v>
      </c>
      <c r="J14">
        <v>6</v>
      </c>
      <c r="K14">
        <v>70</v>
      </c>
      <c r="L14">
        <v>2011</v>
      </c>
      <c r="M14">
        <v>9999</v>
      </c>
      <c r="O14" s="10">
        <v>1.6799999999999999E-2</v>
      </c>
      <c r="P14" t="s">
        <v>113</v>
      </c>
    </row>
    <row r="15" spans="1:16" x14ac:dyDescent="0.3">
      <c r="D15" s="4" t="s">
        <v>19</v>
      </c>
      <c r="E15" s="4" t="s">
        <v>20</v>
      </c>
      <c r="F15" s="4" t="b">
        <v>0</v>
      </c>
      <c r="G15" s="4" t="s">
        <v>99</v>
      </c>
      <c r="H15" s="4">
        <v>0</v>
      </c>
      <c r="I15" s="4">
        <v>110</v>
      </c>
      <c r="J15">
        <v>33</v>
      </c>
      <c r="K15">
        <v>70</v>
      </c>
      <c r="L15">
        <v>2011</v>
      </c>
      <c r="M15">
        <v>9999</v>
      </c>
      <c r="O15" s="10">
        <v>1.6799999999999999E-2</v>
      </c>
      <c r="P15" t="s">
        <v>114</v>
      </c>
    </row>
    <row r="16" spans="1:16" x14ac:dyDescent="0.3">
      <c r="D16" s="4" t="s">
        <v>19</v>
      </c>
      <c r="E16" s="4" t="s">
        <v>20</v>
      </c>
      <c r="F16" s="4" t="b">
        <v>1</v>
      </c>
      <c r="G16" s="4" t="s">
        <v>115</v>
      </c>
      <c r="H16" s="4">
        <v>18</v>
      </c>
      <c r="I16" s="4">
        <v>62</v>
      </c>
      <c r="J16">
        <v>6</v>
      </c>
      <c r="K16">
        <v>70</v>
      </c>
      <c r="L16">
        <v>2011</v>
      </c>
      <c r="M16">
        <v>9999</v>
      </c>
      <c r="O16" s="10">
        <v>1.6E-2</v>
      </c>
      <c r="P16" t="s">
        <v>116</v>
      </c>
    </row>
    <row r="17" spans="4:16" x14ac:dyDescent="0.3">
      <c r="D17" s="4" t="s">
        <v>19</v>
      </c>
      <c r="E17" s="4" t="s">
        <v>21</v>
      </c>
      <c r="F17" s="4" t="b">
        <v>0</v>
      </c>
      <c r="G17" s="4" t="s">
        <v>106</v>
      </c>
      <c r="H17" s="4">
        <v>65</v>
      </c>
      <c r="I17" s="4">
        <v>110</v>
      </c>
      <c r="J17">
        <v>8</v>
      </c>
      <c r="K17">
        <v>70</v>
      </c>
      <c r="L17">
        <v>2011</v>
      </c>
      <c r="M17">
        <v>9999</v>
      </c>
      <c r="O17" s="10">
        <v>1.6E-2</v>
      </c>
      <c r="P17" t="s">
        <v>117</v>
      </c>
    </row>
    <row r="18" spans="4:16" x14ac:dyDescent="0.3">
      <c r="D18" s="4" t="s">
        <v>19</v>
      </c>
      <c r="E18" s="4" t="s">
        <v>21</v>
      </c>
      <c r="F18" s="4" t="b">
        <v>0</v>
      </c>
      <c r="G18" s="4" t="s">
        <v>99</v>
      </c>
      <c r="H18" s="4">
        <v>0</v>
      </c>
      <c r="I18" s="4">
        <v>110</v>
      </c>
      <c r="J18">
        <v>33</v>
      </c>
      <c r="K18">
        <v>70</v>
      </c>
      <c r="L18">
        <v>2011</v>
      </c>
      <c r="M18">
        <v>9999</v>
      </c>
      <c r="O18" s="10">
        <v>1.6E-2</v>
      </c>
      <c r="P18" t="s">
        <v>118</v>
      </c>
    </row>
    <row r="19" spans="4:16" x14ac:dyDescent="0.3">
      <c r="D19" s="4" t="s">
        <v>19</v>
      </c>
      <c r="E19" s="4" t="s">
        <v>21</v>
      </c>
      <c r="F19" s="4" t="b">
        <v>1</v>
      </c>
      <c r="G19" s="4" t="s">
        <v>115</v>
      </c>
      <c r="H19" s="4">
        <v>18</v>
      </c>
      <c r="I19" s="4">
        <v>65</v>
      </c>
      <c r="J19">
        <v>8</v>
      </c>
      <c r="K19">
        <v>70</v>
      </c>
      <c r="L19">
        <v>2011</v>
      </c>
      <c r="M19">
        <v>9999</v>
      </c>
      <c r="O19" s="10">
        <v>1.6E-2</v>
      </c>
      <c r="P19" t="s">
        <v>119</v>
      </c>
    </row>
    <row r="20" spans="4:16" x14ac:dyDescent="0.3">
      <c r="D20" s="4" t="s">
        <v>23</v>
      </c>
      <c r="E20" s="4" t="s">
        <v>20</v>
      </c>
      <c r="F20" s="4" t="b">
        <v>0</v>
      </c>
      <c r="G20" s="4" t="s">
        <v>106</v>
      </c>
      <c r="H20" s="4">
        <v>55</v>
      </c>
      <c r="I20" s="4">
        <v>110</v>
      </c>
      <c r="J20">
        <v>6</v>
      </c>
      <c r="K20">
        <v>70</v>
      </c>
      <c r="L20">
        <v>2011</v>
      </c>
      <c r="M20">
        <v>9999</v>
      </c>
      <c r="O20" s="10">
        <v>0.03</v>
      </c>
      <c r="P20" t="s">
        <v>120</v>
      </c>
    </row>
    <row r="21" spans="4:16" x14ac:dyDescent="0.3">
      <c r="D21" s="4" t="s">
        <v>23</v>
      </c>
      <c r="E21" s="4" t="s">
        <v>20</v>
      </c>
      <c r="F21" s="4" t="b">
        <v>0</v>
      </c>
      <c r="G21" s="4" t="s">
        <v>99</v>
      </c>
      <c r="H21" s="4">
        <v>0</v>
      </c>
      <c r="I21" s="4">
        <v>110</v>
      </c>
      <c r="J21">
        <v>25</v>
      </c>
      <c r="K21">
        <v>70</v>
      </c>
      <c r="L21">
        <v>2011</v>
      </c>
      <c r="M21">
        <v>9999</v>
      </c>
      <c r="O21" s="10">
        <v>0.03</v>
      </c>
      <c r="P21" t="s">
        <v>121</v>
      </c>
    </row>
    <row r="22" spans="4:16" x14ac:dyDescent="0.3">
      <c r="D22" s="4" t="s">
        <v>23</v>
      </c>
      <c r="E22" s="4" t="s">
        <v>20</v>
      </c>
      <c r="F22" s="4" t="b">
        <v>0</v>
      </c>
      <c r="G22" s="4" t="s">
        <v>106</v>
      </c>
      <c r="H22" s="4">
        <v>52</v>
      </c>
      <c r="I22" s="4">
        <v>110</v>
      </c>
      <c r="J22">
        <v>25</v>
      </c>
      <c r="K22">
        <v>70</v>
      </c>
      <c r="L22">
        <v>2011</v>
      </c>
      <c r="M22">
        <v>9999</v>
      </c>
      <c r="O22" s="10">
        <v>0.03</v>
      </c>
      <c r="P22" t="s">
        <v>122</v>
      </c>
    </row>
    <row r="23" spans="4:16" x14ac:dyDescent="0.3">
      <c r="D23" s="4" t="s">
        <v>23</v>
      </c>
      <c r="E23" s="4" t="s">
        <v>20</v>
      </c>
      <c r="F23" s="4" t="b">
        <v>0</v>
      </c>
      <c r="G23" s="4" t="s">
        <v>106</v>
      </c>
      <c r="H23" s="4">
        <v>62</v>
      </c>
      <c r="I23" s="4">
        <v>110</v>
      </c>
      <c r="J23">
        <v>6</v>
      </c>
      <c r="K23">
        <v>70</v>
      </c>
      <c r="L23">
        <v>2011</v>
      </c>
      <c r="M23">
        <v>9999</v>
      </c>
      <c r="O23" s="10">
        <v>0.03</v>
      </c>
      <c r="P23" t="s">
        <v>123</v>
      </c>
    </row>
    <row r="24" spans="4:16" x14ac:dyDescent="0.3">
      <c r="D24" s="4" t="s">
        <v>23</v>
      </c>
      <c r="E24" s="4" t="s">
        <v>20</v>
      </c>
      <c r="F24" s="4" t="b">
        <v>0</v>
      </c>
      <c r="G24" s="4" t="s">
        <v>99</v>
      </c>
      <c r="H24" s="4">
        <v>0</v>
      </c>
      <c r="I24" s="4">
        <v>110</v>
      </c>
      <c r="J24">
        <v>30</v>
      </c>
      <c r="K24">
        <v>70</v>
      </c>
      <c r="L24">
        <v>2011</v>
      </c>
      <c r="M24">
        <v>9999</v>
      </c>
      <c r="O24" s="10">
        <v>0.03</v>
      </c>
      <c r="P24" t="s">
        <v>124</v>
      </c>
    </row>
    <row r="25" spans="4:16" x14ac:dyDescent="0.3">
      <c r="D25" s="4" t="s">
        <v>23</v>
      </c>
      <c r="E25" s="4" t="s">
        <v>20</v>
      </c>
      <c r="F25" s="4" t="b">
        <v>1</v>
      </c>
      <c r="G25" s="4" t="s">
        <v>115</v>
      </c>
      <c r="H25" s="4">
        <v>18</v>
      </c>
      <c r="I25" s="4">
        <v>55</v>
      </c>
      <c r="J25">
        <v>6</v>
      </c>
      <c r="K25">
        <v>70</v>
      </c>
      <c r="L25">
        <v>2011</v>
      </c>
      <c r="M25">
        <v>9999</v>
      </c>
      <c r="O25" s="10">
        <v>0.03</v>
      </c>
      <c r="P25" t="s">
        <v>125</v>
      </c>
    </row>
    <row r="26" spans="4:16" x14ac:dyDescent="0.3">
      <c r="D26" s="4" t="s">
        <v>23</v>
      </c>
      <c r="E26" s="4" t="s">
        <v>21</v>
      </c>
      <c r="F26" s="4" t="b">
        <v>0</v>
      </c>
      <c r="G26" s="4" t="s">
        <v>106</v>
      </c>
      <c r="H26" s="4">
        <v>60</v>
      </c>
      <c r="I26" s="4">
        <v>110</v>
      </c>
      <c r="J26">
        <v>8</v>
      </c>
      <c r="K26">
        <v>70</v>
      </c>
      <c r="L26">
        <v>2011</v>
      </c>
      <c r="M26">
        <v>9999</v>
      </c>
      <c r="O26" s="10">
        <v>0.03</v>
      </c>
      <c r="P26" t="s">
        <v>126</v>
      </c>
    </row>
    <row r="27" spans="4:16" x14ac:dyDescent="0.3">
      <c r="D27" s="4" t="s">
        <v>23</v>
      </c>
      <c r="E27" s="4" t="s">
        <v>21</v>
      </c>
      <c r="F27" s="4" t="b">
        <v>0</v>
      </c>
      <c r="G27" s="4" t="s">
        <v>99</v>
      </c>
      <c r="H27" s="4">
        <v>0</v>
      </c>
      <c r="I27" s="4">
        <v>110</v>
      </c>
      <c r="J27">
        <v>30</v>
      </c>
      <c r="K27">
        <v>70</v>
      </c>
      <c r="L27">
        <v>2011</v>
      </c>
      <c r="M27">
        <v>9999</v>
      </c>
      <c r="O27" s="10">
        <v>0.03</v>
      </c>
      <c r="P27" t="s">
        <v>127</v>
      </c>
    </row>
    <row r="28" spans="4:16" x14ac:dyDescent="0.3">
      <c r="D28" s="4" t="s">
        <v>23</v>
      </c>
      <c r="E28" s="4" t="s">
        <v>21</v>
      </c>
      <c r="F28" s="4" t="b">
        <v>0</v>
      </c>
      <c r="G28" s="4" t="s">
        <v>106</v>
      </c>
      <c r="H28" s="4">
        <v>65</v>
      </c>
      <c r="I28" s="4">
        <v>110</v>
      </c>
      <c r="J28">
        <v>8</v>
      </c>
      <c r="K28">
        <v>70</v>
      </c>
      <c r="L28">
        <v>2011</v>
      </c>
      <c r="M28">
        <v>9999</v>
      </c>
      <c r="O28" s="10">
        <v>0.03</v>
      </c>
      <c r="P28" t="s">
        <v>128</v>
      </c>
    </row>
    <row r="29" spans="4:16" x14ac:dyDescent="0.3">
      <c r="D29" s="4" t="s">
        <v>23</v>
      </c>
      <c r="E29" s="4" t="s">
        <v>21</v>
      </c>
      <c r="F29" s="4" t="b">
        <v>0</v>
      </c>
      <c r="G29" s="4" t="s">
        <v>99</v>
      </c>
      <c r="H29" s="4">
        <v>0</v>
      </c>
      <c r="I29" s="4">
        <v>110</v>
      </c>
      <c r="J29">
        <v>33</v>
      </c>
      <c r="K29">
        <v>70</v>
      </c>
      <c r="L29">
        <v>2011</v>
      </c>
      <c r="M29">
        <v>9999</v>
      </c>
      <c r="O29" s="10">
        <v>0.03</v>
      </c>
      <c r="P29" t="s">
        <v>129</v>
      </c>
    </row>
    <row r="30" spans="4:16" x14ac:dyDescent="0.3">
      <c r="D30" s="4" t="s">
        <v>23</v>
      </c>
      <c r="E30" s="4" t="s">
        <v>21</v>
      </c>
      <c r="F30" s="4" t="b">
        <v>1</v>
      </c>
      <c r="G30" s="4" t="s">
        <v>115</v>
      </c>
      <c r="H30" s="4">
        <v>18</v>
      </c>
      <c r="I30" s="4">
        <v>60</v>
      </c>
      <c r="J30">
        <v>8</v>
      </c>
      <c r="K30">
        <v>70</v>
      </c>
      <c r="L30">
        <v>2011</v>
      </c>
      <c r="M30">
        <v>9999</v>
      </c>
      <c r="O30" s="10">
        <v>0.03</v>
      </c>
      <c r="P30" t="s">
        <v>130</v>
      </c>
    </row>
    <row r="31" spans="4:16" x14ac:dyDescent="0.3">
      <c r="D31" s="4" t="s">
        <v>22</v>
      </c>
      <c r="E31" s="4" t="s">
        <v>20</v>
      </c>
      <c r="F31" s="4" t="b">
        <v>0</v>
      </c>
      <c r="G31" s="4" t="s">
        <v>106</v>
      </c>
      <c r="H31" s="4">
        <v>55</v>
      </c>
      <c r="I31" s="4">
        <v>110</v>
      </c>
      <c r="J31">
        <v>6</v>
      </c>
      <c r="K31">
        <v>70</v>
      </c>
      <c r="L31">
        <v>2011</v>
      </c>
      <c r="M31">
        <v>9999</v>
      </c>
      <c r="O31" s="10">
        <v>0.03</v>
      </c>
      <c r="P31" t="s">
        <v>131</v>
      </c>
    </row>
    <row r="32" spans="4:16" x14ac:dyDescent="0.3">
      <c r="D32" s="4" t="s">
        <v>22</v>
      </c>
      <c r="E32" s="4" t="s">
        <v>20</v>
      </c>
      <c r="F32" s="4" t="b">
        <v>0</v>
      </c>
      <c r="G32" s="4" t="s">
        <v>99</v>
      </c>
      <c r="H32" s="4">
        <v>0</v>
      </c>
      <c r="I32" s="4">
        <v>110</v>
      </c>
      <c r="J32">
        <v>25</v>
      </c>
      <c r="K32">
        <v>70</v>
      </c>
      <c r="L32">
        <v>2011</v>
      </c>
      <c r="M32">
        <v>9999</v>
      </c>
      <c r="O32" s="10">
        <v>0.03</v>
      </c>
      <c r="P32" t="s">
        <v>132</v>
      </c>
    </row>
    <row r="33" spans="4:16" x14ac:dyDescent="0.3">
      <c r="D33" s="4" t="s">
        <v>22</v>
      </c>
      <c r="E33" s="4" t="s">
        <v>20</v>
      </c>
      <c r="F33" s="4" t="b">
        <v>0</v>
      </c>
      <c r="G33" s="4" t="s">
        <v>106</v>
      </c>
      <c r="H33" s="4">
        <v>62</v>
      </c>
      <c r="I33" s="4">
        <v>63</v>
      </c>
      <c r="J33">
        <v>6</v>
      </c>
      <c r="K33">
        <v>70</v>
      </c>
      <c r="L33">
        <v>2011</v>
      </c>
      <c r="M33">
        <v>9999</v>
      </c>
      <c r="O33" s="10">
        <v>1.6E-2</v>
      </c>
      <c r="P33" t="s">
        <v>133</v>
      </c>
    </row>
    <row r="34" spans="4:16" x14ac:dyDescent="0.3">
      <c r="D34" s="4" t="s">
        <v>22</v>
      </c>
      <c r="E34" s="4" t="s">
        <v>20</v>
      </c>
      <c r="F34" s="4" t="b">
        <v>0</v>
      </c>
      <c r="G34" s="4" t="s">
        <v>99</v>
      </c>
      <c r="H34" s="4">
        <v>0</v>
      </c>
      <c r="I34" s="4">
        <v>110</v>
      </c>
      <c r="J34">
        <v>30</v>
      </c>
      <c r="K34">
        <v>31</v>
      </c>
      <c r="L34">
        <v>2011</v>
      </c>
      <c r="M34">
        <v>9999</v>
      </c>
      <c r="O34" s="10">
        <v>1.6E-2</v>
      </c>
      <c r="P34" t="s">
        <v>134</v>
      </c>
    </row>
    <row r="35" spans="4:16" x14ac:dyDescent="0.3">
      <c r="D35" s="4" t="s">
        <v>22</v>
      </c>
      <c r="E35" s="4" t="s">
        <v>20</v>
      </c>
      <c r="F35" s="4" t="b">
        <v>0</v>
      </c>
      <c r="G35" s="4" t="s">
        <v>106</v>
      </c>
      <c r="H35" s="4">
        <v>63</v>
      </c>
      <c r="I35" s="4">
        <v>64</v>
      </c>
      <c r="J35">
        <v>6</v>
      </c>
      <c r="K35">
        <v>70</v>
      </c>
      <c r="L35">
        <v>2011</v>
      </c>
      <c r="M35">
        <v>9999</v>
      </c>
      <c r="O35" s="10">
        <v>1.6299999999999999E-2</v>
      </c>
      <c r="P35" t="s">
        <v>135</v>
      </c>
    </row>
    <row r="36" spans="4:16" x14ac:dyDescent="0.3">
      <c r="D36" s="4" t="s">
        <v>22</v>
      </c>
      <c r="E36" s="4" t="s">
        <v>20</v>
      </c>
      <c r="F36" s="4" t="b">
        <v>0</v>
      </c>
      <c r="G36" s="4" t="s">
        <v>99</v>
      </c>
      <c r="H36" s="4">
        <v>0</v>
      </c>
      <c r="I36" s="4">
        <v>110</v>
      </c>
      <c r="J36">
        <v>31</v>
      </c>
      <c r="K36">
        <v>32</v>
      </c>
      <c r="L36">
        <v>2011</v>
      </c>
      <c r="M36">
        <v>9999</v>
      </c>
      <c r="O36" s="10">
        <v>1.6299999999999999E-2</v>
      </c>
      <c r="P36" t="s">
        <v>136</v>
      </c>
    </row>
    <row r="37" spans="4:16" x14ac:dyDescent="0.3">
      <c r="D37" s="4" t="s">
        <v>22</v>
      </c>
      <c r="E37" s="4" t="s">
        <v>20</v>
      </c>
      <c r="F37" s="4" t="b">
        <v>0</v>
      </c>
      <c r="G37" s="4" t="s">
        <v>106</v>
      </c>
      <c r="H37" s="4">
        <v>64</v>
      </c>
      <c r="I37" s="4">
        <v>65</v>
      </c>
      <c r="J37">
        <v>6</v>
      </c>
      <c r="K37">
        <v>70</v>
      </c>
      <c r="L37">
        <v>2011</v>
      </c>
      <c r="M37">
        <v>9999</v>
      </c>
      <c r="O37" s="10">
        <v>1.6500000000000001E-2</v>
      </c>
      <c r="P37" t="s">
        <v>137</v>
      </c>
    </row>
    <row r="38" spans="4:16" x14ac:dyDescent="0.3">
      <c r="D38" s="4" t="s">
        <v>22</v>
      </c>
      <c r="E38" s="4" t="s">
        <v>20</v>
      </c>
      <c r="F38" s="4" t="b">
        <v>0</v>
      </c>
      <c r="G38" s="4" t="s">
        <v>99</v>
      </c>
      <c r="H38" s="4">
        <v>0</v>
      </c>
      <c r="I38" s="4">
        <v>110</v>
      </c>
      <c r="J38">
        <v>32</v>
      </c>
      <c r="K38">
        <v>33</v>
      </c>
      <c r="L38">
        <v>2011</v>
      </c>
      <c r="M38">
        <v>9999</v>
      </c>
      <c r="O38" s="10">
        <v>1.6500000000000001E-2</v>
      </c>
      <c r="P38" t="s">
        <v>138</v>
      </c>
    </row>
    <row r="39" spans="4:16" x14ac:dyDescent="0.3">
      <c r="D39" s="4" t="s">
        <v>22</v>
      </c>
      <c r="E39" s="4" t="s">
        <v>20</v>
      </c>
      <c r="F39" s="4" t="b">
        <v>0</v>
      </c>
      <c r="G39" s="4" t="s">
        <v>106</v>
      </c>
      <c r="H39" s="4">
        <v>65</v>
      </c>
      <c r="I39" s="4">
        <v>110</v>
      </c>
      <c r="J39">
        <v>6</v>
      </c>
      <c r="K39">
        <v>70</v>
      </c>
      <c r="L39">
        <v>2011</v>
      </c>
      <c r="M39">
        <v>9999</v>
      </c>
      <c r="O39" s="10">
        <v>1.6799999999999999E-2</v>
      </c>
      <c r="P39" t="s">
        <v>139</v>
      </c>
    </row>
    <row r="40" spans="4:16" x14ac:dyDescent="0.3">
      <c r="D40" s="4" t="s">
        <v>22</v>
      </c>
      <c r="E40" s="4" t="s">
        <v>20</v>
      </c>
      <c r="F40" s="4" t="b">
        <v>0</v>
      </c>
      <c r="G40" s="4" t="s">
        <v>99</v>
      </c>
      <c r="H40" s="4">
        <v>0</v>
      </c>
      <c r="I40" s="4">
        <v>110</v>
      </c>
      <c r="J40">
        <v>33</v>
      </c>
      <c r="K40">
        <v>70</v>
      </c>
      <c r="L40">
        <v>2011</v>
      </c>
      <c r="M40">
        <v>9999</v>
      </c>
      <c r="O40" s="10">
        <v>1.6799999999999999E-2</v>
      </c>
      <c r="P40" t="s">
        <v>140</v>
      </c>
    </row>
    <row r="41" spans="4:16" x14ac:dyDescent="0.3">
      <c r="D41" s="4" t="s">
        <v>22</v>
      </c>
      <c r="E41" s="4" t="s">
        <v>20</v>
      </c>
      <c r="F41" s="4" t="b">
        <v>1</v>
      </c>
      <c r="G41" s="4" t="s">
        <v>115</v>
      </c>
      <c r="H41" s="4">
        <v>18</v>
      </c>
      <c r="I41" s="4">
        <v>55</v>
      </c>
      <c r="J41">
        <v>6</v>
      </c>
      <c r="K41">
        <v>70</v>
      </c>
      <c r="L41">
        <v>2011</v>
      </c>
      <c r="M41">
        <v>9999</v>
      </c>
      <c r="O41" s="10">
        <v>0.03</v>
      </c>
      <c r="P41" t="s">
        <v>141</v>
      </c>
    </row>
    <row r="42" spans="4:16" x14ac:dyDescent="0.3">
      <c r="D42" s="4" t="s">
        <v>22</v>
      </c>
      <c r="E42" s="4" t="s">
        <v>20</v>
      </c>
      <c r="F42" s="4" t="b">
        <v>1</v>
      </c>
      <c r="G42" s="4" t="s">
        <v>115</v>
      </c>
      <c r="H42" s="4">
        <v>18</v>
      </c>
      <c r="I42" s="4">
        <v>62</v>
      </c>
      <c r="J42">
        <v>6</v>
      </c>
      <c r="K42">
        <v>70</v>
      </c>
      <c r="L42">
        <v>2011</v>
      </c>
      <c r="M42">
        <v>9999</v>
      </c>
      <c r="O42" s="10">
        <v>1.6E-2</v>
      </c>
      <c r="P42" t="s">
        <v>142</v>
      </c>
    </row>
    <row r="43" spans="4:16" x14ac:dyDescent="0.3">
      <c r="D43" s="4" t="s">
        <v>22</v>
      </c>
      <c r="E43" s="4" t="s">
        <v>21</v>
      </c>
      <c r="F43" s="4" t="b">
        <v>0</v>
      </c>
      <c r="G43" s="4" t="s">
        <v>106</v>
      </c>
      <c r="H43" s="4">
        <v>60</v>
      </c>
      <c r="I43" s="4">
        <v>110</v>
      </c>
      <c r="J43">
        <v>8</v>
      </c>
      <c r="K43">
        <v>70</v>
      </c>
      <c r="L43">
        <v>2011</v>
      </c>
      <c r="M43">
        <v>9999</v>
      </c>
      <c r="O43" s="10">
        <v>0.03</v>
      </c>
      <c r="P43" t="s">
        <v>143</v>
      </c>
    </row>
    <row r="44" spans="4:16" x14ac:dyDescent="0.3">
      <c r="D44" s="4" t="s">
        <v>22</v>
      </c>
      <c r="E44" s="4" t="s">
        <v>21</v>
      </c>
      <c r="F44" s="4" t="b">
        <v>0</v>
      </c>
      <c r="G44" s="4" t="s">
        <v>99</v>
      </c>
      <c r="H44" s="4">
        <v>0</v>
      </c>
      <c r="I44" s="4">
        <v>110</v>
      </c>
      <c r="J44">
        <v>30</v>
      </c>
      <c r="K44">
        <v>70</v>
      </c>
      <c r="L44">
        <v>2011</v>
      </c>
      <c r="M44">
        <v>9999</v>
      </c>
      <c r="O44" s="10">
        <v>0.03</v>
      </c>
      <c r="P44" t="s">
        <v>144</v>
      </c>
    </row>
    <row r="45" spans="4:16" x14ac:dyDescent="0.3">
      <c r="D45" s="4" t="s">
        <v>22</v>
      </c>
      <c r="E45" s="4" t="s">
        <v>21</v>
      </c>
      <c r="F45" s="4" t="b">
        <v>0</v>
      </c>
      <c r="G45" s="4" t="s">
        <v>106</v>
      </c>
      <c r="H45" s="4">
        <v>65</v>
      </c>
      <c r="I45" s="4">
        <v>110</v>
      </c>
      <c r="J45">
        <v>8</v>
      </c>
      <c r="K45">
        <v>70</v>
      </c>
      <c r="L45">
        <v>2011</v>
      </c>
      <c r="M45">
        <v>9999</v>
      </c>
      <c r="O45" s="10">
        <v>1.6E-2</v>
      </c>
      <c r="P45" t="s">
        <v>145</v>
      </c>
    </row>
    <row r="46" spans="4:16" x14ac:dyDescent="0.3">
      <c r="D46" s="4" t="s">
        <v>22</v>
      </c>
      <c r="E46" s="4" t="s">
        <v>21</v>
      </c>
      <c r="F46" s="4" t="b">
        <v>0</v>
      </c>
      <c r="G46" s="4" t="s">
        <v>99</v>
      </c>
      <c r="H46" s="4">
        <v>0</v>
      </c>
      <c r="I46" s="4">
        <v>110</v>
      </c>
      <c r="J46">
        <v>33</v>
      </c>
      <c r="K46">
        <v>70</v>
      </c>
      <c r="L46">
        <v>2011</v>
      </c>
      <c r="M46">
        <v>9999</v>
      </c>
      <c r="O46" s="10">
        <v>1.6E-2</v>
      </c>
      <c r="P46" t="s">
        <v>146</v>
      </c>
    </row>
    <row r="47" spans="4:16" x14ac:dyDescent="0.3">
      <c r="D47" s="4" t="s">
        <v>22</v>
      </c>
      <c r="E47" s="4" t="s">
        <v>21</v>
      </c>
      <c r="F47" s="4" t="b">
        <v>1</v>
      </c>
      <c r="G47" s="4" t="s">
        <v>115</v>
      </c>
      <c r="H47" s="4">
        <v>18</v>
      </c>
      <c r="I47" s="4">
        <v>60</v>
      </c>
      <c r="J47">
        <v>8</v>
      </c>
      <c r="K47">
        <v>70</v>
      </c>
      <c r="L47">
        <v>2011</v>
      </c>
      <c r="M47">
        <v>9999</v>
      </c>
      <c r="O47" s="10">
        <v>0.03</v>
      </c>
      <c r="P47" t="s">
        <v>147</v>
      </c>
    </row>
    <row r="48" spans="4:16" x14ac:dyDescent="0.3">
      <c r="D48" s="4" t="s">
        <v>22</v>
      </c>
      <c r="E48" s="4" t="s">
        <v>21</v>
      </c>
      <c r="F48" s="4" t="b">
        <v>1</v>
      </c>
      <c r="G48" s="4" t="s">
        <v>115</v>
      </c>
      <c r="H48" s="4">
        <v>18</v>
      </c>
      <c r="I48" s="4">
        <v>65</v>
      </c>
      <c r="J48">
        <v>8</v>
      </c>
      <c r="K48">
        <v>70</v>
      </c>
      <c r="L48">
        <v>2011</v>
      </c>
      <c r="M48">
        <v>9999</v>
      </c>
      <c r="O48" s="10">
        <v>1.6E-2</v>
      </c>
      <c r="P48" t="s">
        <v>148</v>
      </c>
    </row>
    <row r="49" spans="4:16" x14ac:dyDescent="0.3">
      <c r="D49" s="4" t="s">
        <v>26</v>
      </c>
      <c r="E49" s="4" t="s">
        <v>20</v>
      </c>
      <c r="F49" s="4" t="b">
        <v>0</v>
      </c>
      <c r="G49" s="4" t="s">
        <v>106</v>
      </c>
      <c r="H49" s="4">
        <v>62</v>
      </c>
      <c r="I49" s="4">
        <v>63</v>
      </c>
      <c r="J49">
        <v>6</v>
      </c>
      <c r="K49">
        <v>70</v>
      </c>
      <c r="L49">
        <v>2011</v>
      </c>
      <c r="M49">
        <v>9999</v>
      </c>
      <c r="O49" s="10">
        <v>3.3300000000000003E-2</v>
      </c>
      <c r="P49" t="s">
        <v>149</v>
      </c>
    </row>
    <row r="50" spans="4:16" x14ac:dyDescent="0.3">
      <c r="D50" s="4" t="s">
        <v>26</v>
      </c>
      <c r="E50" s="4" t="s">
        <v>20</v>
      </c>
      <c r="F50" s="4" t="b">
        <v>0</v>
      </c>
      <c r="G50" s="4" t="s">
        <v>99</v>
      </c>
      <c r="H50" s="4">
        <v>0</v>
      </c>
      <c r="I50" s="4">
        <v>110</v>
      </c>
      <c r="J50">
        <v>30</v>
      </c>
      <c r="K50">
        <v>31</v>
      </c>
      <c r="L50">
        <v>2011</v>
      </c>
      <c r="M50">
        <v>9999</v>
      </c>
      <c r="O50" s="10">
        <v>3.3300000000000003E-2</v>
      </c>
      <c r="P50" t="s">
        <v>150</v>
      </c>
    </row>
    <row r="51" spans="4:16" x14ac:dyDescent="0.3">
      <c r="D51" s="4" t="s">
        <v>26</v>
      </c>
      <c r="E51" s="4" t="s">
        <v>20</v>
      </c>
      <c r="F51" s="4" t="b">
        <v>0</v>
      </c>
      <c r="G51" s="4" t="s">
        <v>106</v>
      </c>
      <c r="H51" s="4">
        <v>63</v>
      </c>
      <c r="I51" s="4">
        <v>64</v>
      </c>
      <c r="J51">
        <v>6</v>
      </c>
      <c r="K51">
        <v>70</v>
      </c>
      <c r="L51">
        <v>2011</v>
      </c>
      <c r="M51">
        <v>9999</v>
      </c>
      <c r="O51" s="10">
        <v>3.3300000000000003E-2</v>
      </c>
      <c r="P51" t="s">
        <v>151</v>
      </c>
    </row>
    <row r="52" spans="4:16" x14ac:dyDescent="0.3">
      <c r="D52" s="4" t="s">
        <v>26</v>
      </c>
      <c r="E52" s="4" t="s">
        <v>20</v>
      </c>
      <c r="F52" s="4" t="b">
        <v>0</v>
      </c>
      <c r="G52" s="4" t="s">
        <v>99</v>
      </c>
      <c r="H52" s="4">
        <v>0</v>
      </c>
      <c r="I52" s="4">
        <v>110</v>
      </c>
      <c r="J52">
        <v>31</v>
      </c>
      <c r="K52">
        <v>32</v>
      </c>
      <c r="L52">
        <v>2011</v>
      </c>
      <c r="M52">
        <v>9999</v>
      </c>
      <c r="O52" s="10">
        <v>3.3300000000000003E-2</v>
      </c>
      <c r="P52" t="s">
        <v>152</v>
      </c>
    </row>
    <row r="53" spans="4:16" x14ac:dyDescent="0.3">
      <c r="D53" s="4" t="s">
        <v>26</v>
      </c>
      <c r="E53" s="4" t="s">
        <v>20</v>
      </c>
      <c r="F53" s="4" t="b">
        <v>0</v>
      </c>
      <c r="G53" s="4" t="s">
        <v>106</v>
      </c>
      <c r="H53" s="4">
        <v>64</v>
      </c>
      <c r="I53" s="4">
        <v>65</v>
      </c>
      <c r="J53">
        <v>6</v>
      </c>
      <c r="K53">
        <v>70</v>
      </c>
      <c r="L53">
        <v>2011</v>
      </c>
      <c r="M53">
        <v>9999</v>
      </c>
      <c r="O53" s="10">
        <v>3.3300000000000003E-2</v>
      </c>
      <c r="P53" t="s">
        <v>153</v>
      </c>
    </row>
    <row r="54" spans="4:16" x14ac:dyDescent="0.3">
      <c r="D54" s="4" t="s">
        <v>26</v>
      </c>
      <c r="E54" s="4" t="s">
        <v>20</v>
      </c>
      <c r="F54" s="4" t="b">
        <v>0</v>
      </c>
      <c r="G54" s="4" t="s">
        <v>99</v>
      </c>
      <c r="H54" s="4">
        <v>0</v>
      </c>
      <c r="I54" s="4">
        <v>110</v>
      </c>
      <c r="J54">
        <v>32</v>
      </c>
      <c r="K54">
        <v>33</v>
      </c>
      <c r="L54">
        <v>2011</v>
      </c>
      <c r="M54">
        <v>9999</v>
      </c>
      <c r="O54" s="10">
        <v>3.3300000000000003E-2</v>
      </c>
      <c r="P54" t="s">
        <v>154</v>
      </c>
    </row>
    <row r="55" spans="4:16" x14ac:dyDescent="0.3">
      <c r="D55" s="4" t="s">
        <v>26</v>
      </c>
      <c r="E55" s="4" t="s">
        <v>20</v>
      </c>
      <c r="F55" s="4" t="b">
        <v>0</v>
      </c>
      <c r="G55" s="4" t="s">
        <v>106</v>
      </c>
      <c r="H55" s="4">
        <v>65</v>
      </c>
      <c r="I55" s="4">
        <v>110</v>
      </c>
      <c r="J55">
        <v>6</v>
      </c>
      <c r="K55">
        <v>70</v>
      </c>
      <c r="L55">
        <v>2011</v>
      </c>
      <c r="M55">
        <v>9999</v>
      </c>
      <c r="O55" s="10">
        <v>3.3300000000000003E-2</v>
      </c>
      <c r="P55" t="s">
        <v>155</v>
      </c>
    </row>
    <row r="56" spans="4:16" x14ac:dyDescent="0.3">
      <c r="D56" s="4" t="s">
        <v>26</v>
      </c>
      <c r="E56" s="4" t="s">
        <v>20</v>
      </c>
      <c r="F56" s="4" t="b">
        <v>0</v>
      </c>
      <c r="G56" s="4" t="s">
        <v>99</v>
      </c>
      <c r="H56" s="4">
        <v>0</v>
      </c>
      <c r="I56" s="4">
        <v>110</v>
      </c>
      <c r="J56">
        <v>33</v>
      </c>
      <c r="K56">
        <v>70</v>
      </c>
      <c r="L56">
        <v>2011</v>
      </c>
      <c r="M56">
        <v>9999</v>
      </c>
      <c r="O56" s="10">
        <v>3.3300000000000003E-2</v>
      </c>
      <c r="P56" t="s">
        <v>156</v>
      </c>
    </row>
    <row r="57" spans="4:16" x14ac:dyDescent="0.3">
      <c r="D57" s="4" t="s">
        <v>26</v>
      </c>
      <c r="E57" s="4" t="s">
        <v>20</v>
      </c>
      <c r="F57" s="4" t="b">
        <v>1</v>
      </c>
      <c r="G57" s="4" t="s">
        <v>115</v>
      </c>
      <c r="H57" s="4">
        <v>18</v>
      </c>
      <c r="I57" s="4">
        <v>62</v>
      </c>
      <c r="J57">
        <v>6</v>
      </c>
      <c r="K57">
        <v>70</v>
      </c>
      <c r="L57">
        <v>2011</v>
      </c>
      <c r="M57">
        <v>9999</v>
      </c>
      <c r="O57" s="10">
        <v>3.3300000000000003E-2</v>
      </c>
      <c r="P57" t="s">
        <v>157</v>
      </c>
    </row>
    <row r="58" spans="4:16" x14ac:dyDescent="0.3">
      <c r="D58" s="4" t="s">
        <v>26</v>
      </c>
      <c r="E58" s="4" t="s">
        <v>21</v>
      </c>
      <c r="F58" s="4" t="b">
        <v>0</v>
      </c>
      <c r="G58" s="4" t="s">
        <v>106</v>
      </c>
      <c r="H58" s="4">
        <v>65</v>
      </c>
      <c r="I58" s="4">
        <v>110</v>
      </c>
      <c r="J58">
        <v>8</v>
      </c>
      <c r="K58">
        <v>70</v>
      </c>
      <c r="L58">
        <v>2011</v>
      </c>
      <c r="M58">
        <v>9999</v>
      </c>
      <c r="O58" s="10">
        <v>3.3300000000000003E-2</v>
      </c>
      <c r="P58" t="s">
        <v>158</v>
      </c>
    </row>
    <row r="59" spans="4:16" x14ac:dyDescent="0.3">
      <c r="D59" s="4" t="s">
        <v>26</v>
      </c>
      <c r="E59" s="4" t="s">
        <v>21</v>
      </c>
      <c r="F59" s="4" t="b">
        <v>0</v>
      </c>
      <c r="G59" s="4" t="s">
        <v>99</v>
      </c>
      <c r="H59" s="4">
        <v>0</v>
      </c>
      <c r="I59" s="4">
        <v>110</v>
      </c>
      <c r="J59">
        <v>33</v>
      </c>
      <c r="K59">
        <v>70</v>
      </c>
      <c r="L59">
        <v>2011</v>
      </c>
      <c r="M59">
        <v>9999</v>
      </c>
      <c r="O59" s="10">
        <v>3.3300000000000003E-2</v>
      </c>
      <c r="P59" t="s">
        <v>159</v>
      </c>
    </row>
    <row r="60" spans="4:16" x14ac:dyDescent="0.3">
      <c r="D60" s="4" t="s">
        <v>26</v>
      </c>
      <c r="E60" s="4" t="s">
        <v>21</v>
      </c>
      <c r="F60" s="4" t="b">
        <v>1</v>
      </c>
      <c r="G60" s="4" t="s">
        <v>115</v>
      </c>
      <c r="H60" s="4">
        <v>18</v>
      </c>
      <c r="I60" s="4">
        <v>65</v>
      </c>
      <c r="J60">
        <v>8</v>
      </c>
      <c r="K60">
        <v>70</v>
      </c>
      <c r="L60">
        <v>2011</v>
      </c>
      <c r="M60">
        <v>9999</v>
      </c>
      <c r="O60" s="10">
        <v>3.3300000000000003E-2</v>
      </c>
      <c r="P60" t="s">
        <v>160</v>
      </c>
    </row>
    <row r="61" spans="4:16" x14ac:dyDescent="0.3">
      <c r="D61" s="4" t="s">
        <v>25</v>
      </c>
      <c r="E61" s="4" t="s">
        <v>20</v>
      </c>
      <c r="F61" s="4" t="b">
        <v>0</v>
      </c>
      <c r="G61" s="4" t="s">
        <v>106</v>
      </c>
      <c r="H61" s="4">
        <v>62</v>
      </c>
      <c r="I61" s="4">
        <v>63</v>
      </c>
      <c r="J61">
        <v>6</v>
      </c>
      <c r="K61">
        <v>70</v>
      </c>
      <c r="L61">
        <v>2011</v>
      </c>
      <c r="M61">
        <v>9999</v>
      </c>
      <c r="O61" s="10">
        <v>0.03</v>
      </c>
      <c r="P61" t="s">
        <v>161</v>
      </c>
    </row>
    <row r="62" spans="4:16" x14ac:dyDescent="0.3">
      <c r="D62" s="4" t="s">
        <v>25</v>
      </c>
      <c r="E62" s="4" t="s">
        <v>20</v>
      </c>
      <c r="F62" s="4" t="b">
        <v>0</v>
      </c>
      <c r="G62" s="4" t="s">
        <v>99</v>
      </c>
      <c r="H62" s="4">
        <v>0</v>
      </c>
      <c r="I62" s="4">
        <v>110</v>
      </c>
      <c r="J62">
        <v>30</v>
      </c>
      <c r="K62">
        <v>31</v>
      </c>
      <c r="L62">
        <v>2011</v>
      </c>
      <c r="M62">
        <v>9999</v>
      </c>
      <c r="O62" s="10">
        <v>0.03</v>
      </c>
      <c r="P62" t="s">
        <v>162</v>
      </c>
    </row>
    <row r="63" spans="4:16" x14ac:dyDescent="0.3">
      <c r="D63" s="4" t="s">
        <v>25</v>
      </c>
      <c r="E63" s="4" t="s">
        <v>20</v>
      </c>
      <c r="F63" s="4" t="b">
        <v>0</v>
      </c>
      <c r="G63" s="4" t="s">
        <v>106</v>
      </c>
      <c r="H63" s="4">
        <v>63</v>
      </c>
      <c r="I63" s="4">
        <v>64</v>
      </c>
      <c r="J63">
        <v>6</v>
      </c>
      <c r="K63">
        <v>70</v>
      </c>
      <c r="L63">
        <v>2011</v>
      </c>
      <c r="M63">
        <v>9999</v>
      </c>
      <c r="O63" s="10">
        <v>0.03</v>
      </c>
      <c r="P63" t="s">
        <v>163</v>
      </c>
    </row>
    <row r="64" spans="4:16" x14ac:dyDescent="0.3">
      <c r="D64" s="4" t="s">
        <v>25</v>
      </c>
      <c r="E64" s="4" t="s">
        <v>20</v>
      </c>
      <c r="F64" s="4" t="b">
        <v>0</v>
      </c>
      <c r="G64" s="4" t="s">
        <v>99</v>
      </c>
      <c r="H64" s="4">
        <v>0</v>
      </c>
      <c r="I64" s="4">
        <v>110</v>
      </c>
      <c r="J64">
        <v>31</v>
      </c>
      <c r="K64">
        <v>32</v>
      </c>
      <c r="L64">
        <v>2011</v>
      </c>
      <c r="M64">
        <v>9999</v>
      </c>
      <c r="O64" s="10">
        <v>0.03</v>
      </c>
      <c r="P64" t="s">
        <v>164</v>
      </c>
    </row>
    <row r="65" spans="4:16" x14ac:dyDescent="0.3">
      <c r="D65" s="4" t="s">
        <v>25</v>
      </c>
      <c r="E65" s="4" t="s">
        <v>20</v>
      </c>
      <c r="F65" s="4" t="b">
        <v>0</v>
      </c>
      <c r="G65" s="4" t="s">
        <v>106</v>
      </c>
      <c r="H65" s="4">
        <v>64</v>
      </c>
      <c r="I65" s="4">
        <v>65</v>
      </c>
      <c r="J65">
        <v>6</v>
      </c>
      <c r="K65">
        <v>70</v>
      </c>
      <c r="L65">
        <v>2011</v>
      </c>
      <c r="M65">
        <v>9999</v>
      </c>
      <c r="O65" s="10">
        <v>0.03</v>
      </c>
      <c r="P65" t="s">
        <v>165</v>
      </c>
    </row>
    <row r="66" spans="4:16" x14ac:dyDescent="0.3">
      <c r="D66" s="4" t="s">
        <v>25</v>
      </c>
      <c r="E66" s="4" t="s">
        <v>20</v>
      </c>
      <c r="F66" s="4" t="b">
        <v>0</v>
      </c>
      <c r="G66" s="4" t="s">
        <v>99</v>
      </c>
      <c r="H66" s="4">
        <v>0</v>
      </c>
      <c r="I66" s="4">
        <v>110</v>
      </c>
      <c r="J66">
        <v>32</v>
      </c>
      <c r="K66">
        <v>33</v>
      </c>
      <c r="L66">
        <v>2011</v>
      </c>
      <c r="M66">
        <v>9999</v>
      </c>
      <c r="O66" s="10">
        <v>0.03</v>
      </c>
      <c r="P66" t="s">
        <v>166</v>
      </c>
    </row>
    <row r="67" spans="4:16" x14ac:dyDescent="0.3">
      <c r="D67" s="4" t="s">
        <v>25</v>
      </c>
      <c r="E67" s="4" t="s">
        <v>20</v>
      </c>
      <c r="F67" s="4" t="b">
        <v>0</v>
      </c>
      <c r="G67" s="4" t="s">
        <v>106</v>
      </c>
      <c r="H67" s="4">
        <v>65</v>
      </c>
      <c r="I67" s="4">
        <v>110</v>
      </c>
      <c r="J67">
        <v>6</v>
      </c>
      <c r="K67">
        <v>70</v>
      </c>
      <c r="L67">
        <v>2011</v>
      </c>
      <c r="M67">
        <v>9999</v>
      </c>
      <c r="O67" s="10">
        <v>0.03</v>
      </c>
      <c r="P67" t="s">
        <v>167</v>
      </c>
    </row>
    <row r="68" spans="4:16" x14ac:dyDescent="0.3">
      <c r="D68" s="4" t="s">
        <v>25</v>
      </c>
      <c r="E68" s="4" t="s">
        <v>20</v>
      </c>
      <c r="F68" s="4" t="b">
        <v>0</v>
      </c>
      <c r="G68" s="4" t="s">
        <v>99</v>
      </c>
      <c r="H68" s="4">
        <v>0</v>
      </c>
      <c r="I68" s="4">
        <v>110</v>
      </c>
      <c r="J68">
        <v>33</v>
      </c>
      <c r="K68">
        <v>70</v>
      </c>
      <c r="L68">
        <v>2011</v>
      </c>
      <c r="M68">
        <v>9999</v>
      </c>
      <c r="O68" s="10">
        <v>0.03</v>
      </c>
      <c r="P68" t="s">
        <v>168</v>
      </c>
    </row>
    <row r="69" spans="4:16" x14ac:dyDescent="0.3">
      <c r="D69" s="4" t="s">
        <v>25</v>
      </c>
      <c r="E69" s="4" t="s">
        <v>20</v>
      </c>
      <c r="F69" s="4" t="b">
        <v>1</v>
      </c>
      <c r="G69" s="4" t="s">
        <v>115</v>
      </c>
      <c r="H69" s="4">
        <v>18</v>
      </c>
      <c r="I69" s="4">
        <v>62</v>
      </c>
      <c r="J69">
        <v>6</v>
      </c>
      <c r="K69">
        <v>70</v>
      </c>
      <c r="L69">
        <v>2011</v>
      </c>
      <c r="M69">
        <v>9999</v>
      </c>
      <c r="O69" s="10">
        <v>0.03</v>
      </c>
      <c r="P69" t="s">
        <v>169</v>
      </c>
    </row>
    <row r="70" spans="4:16" x14ac:dyDescent="0.3">
      <c r="D70" s="4" t="s">
        <v>25</v>
      </c>
      <c r="E70" s="4" t="s">
        <v>21</v>
      </c>
      <c r="F70" s="4" t="b">
        <v>0</v>
      </c>
      <c r="G70" s="4" t="s">
        <v>106</v>
      </c>
      <c r="H70" s="4">
        <v>65</v>
      </c>
      <c r="I70" s="4">
        <v>110</v>
      </c>
      <c r="J70">
        <v>8</v>
      </c>
      <c r="K70">
        <v>70</v>
      </c>
      <c r="L70">
        <v>2011</v>
      </c>
      <c r="M70">
        <v>9999</v>
      </c>
      <c r="O70" s="10">
        <v>0.03</v>
      </c>
      <c r="P70" t="s">
        <v>170</v>
      </c>
    </row>
    <row r="71" spans="4:16" x14ac:dyDescent="0.3">
      <c r="D71" s="4" t="s">
        <v>25</v>
      </c>
      <c r="E71" s="4" t="s">
        <v>21</v>
      </c>
      <c r="F71" s="4" t="b">
        <v>0</v>
      </c>
      <c r="G71" s="4" t="s">
        <v>99</v>
      </c>
      <c r="H71" s="4">
        <v>0</v>
      </c>
      <c r="I71" s="4">
        <v>110</v>
      </c>
      <c r="J71">
        <v>33</v>
      </c>
      <c r="K71">
        <v>70</v>
      </c>
      <c r="L71">
        <v>2011</v>
      </c>
      <c r="M71">
        <v>9999</v>
      </c>
      <c r="O71" s="10">
        <v>0.03</v>
      </c>
      <c r="P71" t="s">
        <v>171</v>
      </c>
    </row>
    <row r="72" spans="4:16" x14ac:dyDescent="0.3">
      <c r="D72" s="4" t="s">
        <v>25</v>
      </c>
      <c r="E72" s="4" t="s">
        <v>21</v>
      </c>
      <c r="F72" s="4" t="b">
        <v>1</v>
      </c>
      <c r="G72" s="4" t="s">
        <v>115</v>
      </c>
      <c r="H72" s="4">
        <v>18</v>
      </c>
      <c r="I72" s="4">
        <v>65</v>
      </c>
      <c r="J72">
        <v>8</v>
      </c>
      <c r="K72">
        <v>70</v>
      </c>
      <c r="L72">
        <v>2011</v>
      </c>
      <c r="M72">
        <v>9999</v>
      </c>
      <c r="O72" s="10">
        <v>0.03</v>
      </c>
      <c r="P72" t="s">
        <v>172</v>
      </c>
    </row>
    <row r="73" spans="4:16" x14ac:dyDescent="0.3">
      <c r="D73" s="4" t="s">
        <v>24</v>
      </c>
      <c r="E73" s="4" t="s">
        <v>20</v>
      </c>
      <c r="F73" s="4" t="b">
        <v>0</v>
      </c>
      <c r="G73" s="4" t="s">
        <v>106</v>
      </c>
      <c r="H73" s="4">
        <v>62</v>
      </c>
      <c r="I73" s="4">
        <v>63</v>
      </c>
      <c r="J73">
        <v>6</v>
      </c>
      <c r="K73">
        <v>70</v>
      </c>
      <c r="L73">
        <v>2011</v>
      </c>
      <c r="M73">
        <v>9999</v>
      </c>
      <c r="O73" s="10">
        <v>0.03</v>
      </c>
      <c r="P73" t="s">
        <v>173</v>
      </c>
    </row>
    <row r="74" spans="4:16" x14ac:dyDescent="0.3">
      <c r="D74" s="4" t="s">
        <v>24</v>
      </c>
      <c r="E74" s="4" t="s">
        <v>20</v>
      </c>
      <c r="F74" s="4" t="b">
        <v>0</v>
      </c>
      <c r="G74" s="4" t="s">
        <v>99</v>
      </c>
      <c r="H74" s="4">
        <v>0</v>
      </c>
      <c r="I74" s="4">
        <v>110</v>
      </c>
      <c r="J74">
        <v>30</v>
      </c>
      <c r="K74">
        <v>31</v>
      </c>
      <c r="L74">
        <v>2011</v>
      </c>
      <c r="M74">
        <v>9999</v>
      </c>
      <c r="O74" s="10">
        <v>0.03</v>
      </c>
      <c r="P74" t="s">
        <v>174</v>
      </c>
    </row>
    <row r="75" spans="4:16" x14ac:dyDescent="0.3">
      <c r="D75" s="4" t="s">
        <v>24</v>
      </c>
      <c r="E75" s="4" t="s">
        <v>20</v>
      </c>
      <c r="F75" s="4" t="b">
        <v>0</v>
      </c>
      <c r="G75" s="4" t="s">
        <v>106</v>
      </c>
      <c r="H75" s="4">
        <v>63</v>
      </c>
      <c r="I75" s="4">
        <v>64</v>
      </c>
      <c r="J75">
        <v>6</v>
      </c>
      <c r="K75">
        <v>70</v>
      </c>
      <c r="L75">
        <v>2011</v>
      </c>
      <c r="M75">
        <v>9999</v>
      </c>
      <c r="O75" s="10">
        <v>0.03</v>
      </c>
      <c r="P75" t="s">
        <v>175</v>
      </c>
    </row>
    <row r="76" spans="4:16" x14ac:dyDescent="0.3">
      <c r="D76" s="4" t="s">
        <v>24</v>
      </c>
      <c r="E76" s="4" t="s">
        <v>20</v>
      </c>
      <c r="F76" s="4" t="b">
        <v>0</v>
      </c>
      <c r="G76" s="4" t="s">
        <v>99</v>
      </c>
      <c r="H76" s="4">
        <v>0</v>
      </c>
      <c r="I76" s="4">
        <v>110</v>
      </c>
      <c r="J76">
        <v>31</v>
      </c>
      <c r="K76">
        <v>32</v>
      </c>
      <c r="L76">
        <v>2011</v>
      </c>
      <c r="M76">
        <v>9999</v>
      </c>
      <c r="O76" s="10">
        <v>0.03</v>
      </c>
      <c r="P76" t="s">
        <v>176</v>
      </c>
    </row>
    <row r="77" spans="4:16" x14ac:dyDescent="0.3">
      <c r="D77" s="4" t="s">
        <v>24</v>
      </c>
      <c r="E77" s="4" t="s">
        <v>20</v>
      </c>
      <c r="F77" s="4" t="b">
        <v>0</v>
      </c>
      <c r="G77" s="4" t="s">
        <v>106</v>
      </c>
      <c r="H77" s="4">
        <v>64</v>
      </c>
      <c r="I77" s="4">
        <v>65</v>
      </c>
      <c r="J77">
        <v>6</v>
      </c>
      <c r="K77">
        <v>70</v>
      </c>
      <c r="L77">
        <v>2011</v>
      </c>
      <c r="M77">
        <v>9999</v>
      </c>
      <c r="O77" s="10">
        <v>0.03</v>
      </c>
      <c r="P77" t="s">
        <v>177</v>
      </c>
    </row>
    <row r="78" spans="4:16" x14ac:dyDescent="0.3">
      <c r="D78" s="4" t="s">
        <v>24</v>
      </c>
      <c r="E78" s="4" t="s">
        <v>20</v>
      </c>
      <c r="F78" s="4" t="b">
        <v>0</v>
      </c>
      <c r="G78" s="4" t="s">
        <v>99</v>
      </c>
      <c r="H78" s="4">
        <v>0</v>
      </c>
      <c r="I78" s="4">
        <v>110</v>
      </c>
      <c r="J78">
        <v>32</v>
      </c>
      <c r="K78">
        <v>33</v>
      </c>
      <c r="L78">
        <v>2011</v>
      </c>
      <c r="M78">
        <v>9999</v>
      </c>
      <c r="O78" s="10">
        <v>0.03</v>
      </c>
      <c r="P78" t="s">
        <v>178</v>
      </c>
    </row>
    <row r="79" spans="4:16" x14ac:dyDescent="0.3">
      <c r="D79" s="4" t="s">
        <v>24</v>
      </c>
      <c r="E79" s="4" t="s">
        <v>20</v>
      </c>
      <c r="F79" s="4" t="b">
        <v>0</v>
      </c>
      <c r="G79" s="4" t="s">
        <v>106</v>
      </c>
      <c r="H79" s="4">
        <v>65</v>
      </c>
      <c r="I79" s="4">
        <v>110</v>
      </c>
      <c r="J79">
        <v>6</v>
      </c>
      <c r="K79">
        <v>70</v>
      </c>
      <c r="L79">
        <v>2011</v>
      </c>
      <c r="M79">
        <v>9999</v>
      </c>
      <c r="O79" s="10">
        <v>0.03</v>
      </c>
      <c r="P79" t="s">
        <v>179</v>
      </c>
    </row>
    <row r="80" spans="4:16" x14ac:dyDescent="0.3">
      <c r="D80" s="4" t="s">
        <v>24</v>
      </c>
      <c r="E80" s="4" t="s">
        <v>20</v>
      </c>
      <c r="F80" s="4" t="b">
        <v>0</v>
      </c>
      <c r="G80" s="4" t="s">
        <v>99</v>
      </c>
      <c r="H80" s="4">
        <v>0</v>
      </c>
      <c r="I80" s="4">
        <v>110</v>
      </c>
      <c r="J80">
        <v>33</v>
      </c>
      <c r="K80">
        <v>70</v>
      </c>
      <c r="L80">
        <v>2011</v>
      </c>
      <c r="M80">
        <v>9999</v>
      </c>
      <c r="O80" s="10">
        <v>0.03</v>
      </c>
      <c r="P80" t="s">
        <v>180</v>
      </c>
    </row>
    <row r="81" spans="4:16" x14ac:dyDescent="0.3">
      <c r="D81" s="4" t="s">
        <v>24</v>
      </c>
      <c r="E81" s="4" t="s">
        <v>20</v>
      </c>
      <c r="F81" s="4" t="b">
        <v>1</v>
      </c>
      <c r="G81" s="4" t="s">
        <v>115</v>
      </c>
      <c r="H81" s="4">
        <v>18</v>
      </c>
      <c r="I81" s="4">
        <v>62</v>
      </c>
      <c r="J81">
        <v>6</v>
      </c>
      <c r="K81">
        <v>70</v>
      </c>
      <c r="L81">
        <v>2011</v>
      </c>
      <c r="M81">
        <v>9999</v>
      </c>
      <c r="O81" s="10">
        <v>0.03</v>
      </c>
      <c r="P81" t="s">
        <v>181</v>
      </c>
    </row>
    <row r="82" spans="4:16" x14ac:dyDescent="0.3">
      <c r="D82" s="4" t="s">
        <v>24</v>
      </c>
      <c r="E82" s="4" t="s">
        <v>21</v>
      </c>
      <c r="F82" s="4" t="b">
        <v>0</v>
      </c>
      <c r="G82" s="4" t="s">
        <v>106</v>
      </c>
      <c r="H82" s="4">
        <v>65</v>
      </c>
      <c r="I82" s="4">
        <v>110</v>
      </c>
      <c r="J82">
        <v>8</v>
      </c>
      <c r="K82">
        <v>70</v>
      </c>
      <c r="L82">
        <v>2011</v>
      </c>
      <c r="M82">
        <v>9999</v>
      </c>
      <c r="O82" s="10">
        <v>0.03</v>
      </c>
      <c r="P82" t="s">
        <v>182</v>
      </c>
    </row>
    <row r="83" spans="4:16" x14ac:dyDescent="0.3">
      <c r="D83" s="4" t="s">
        <v>24</v>
      </c>
      <c r="E83" s="4" t="s">
        <v>21</v>
      </c>
      <c r="F83" s="4" t="b">
        <v>0</v>
      </c>
      <c r="G83" s="4" t="s">
        <v>99</v>
      </c>
      <c r="H83" s="4">
        <v>0</v>
      </c>
      <c r="I83" s="4">
        <v>110</v>
      </c>
      <c r="J83">
        <v>33</v>
      </c>
      <c r="K83">
        <v>70</v>
      </c>
      <c r="L83">
        <v>2011</v>
      </c>
      <c r="M83">
        <v>9999</v>
      </c>
      <c r="O83" s="10">
        <v>0.03</v>
      </c>
      <c r="P83" t="s">
        <v>183</v>
      </c>
    </row>
    <row r="84" spans="4:16" x14ac:dyDescent="0.3">
      <c r="D84" s="4" t="s">
        <v>24</v>
      </c>
      <c r="E84" s="4" t="s">
        <v>21</v>
      </c>
      <c r="F84" s="4" t="b">
        <v>1</v>
      </c>
      <c r="G84" s="4" t="s">
        <v>115</v>
      </c>
      <c r="H84" s="4">
        <v>18</v>
      </c>
      <c r="I84" s="4">
        <v>65</v>
      </c>
      <c r="J84">
        <v>8</v>
      </c>
      <c r="K84">
        <v>70</v>
      </c>
      <c r="L84">
        <v>2011</v>
      </c>
      <c r="M84">
        <v>9999</v>
      </c>
      <c r="O84" s="10">
        <v>0.03</v>
      </c>
      <c r="P84" t="s">
        <v>184</v>
      </c>
    </row>
    <row r="85" spans="4:16" x14ac:dyDescent="0.3">
      <c r="D85" s="4" t="s">
        <v>27</v>
      </c>
      <c r="E85" s="4" t="s">
        <v>20</v>
      </c>
      <c r="F85" s="4" t="b">
        <v>0</v>
      </c>
      <c r="G85" s="4" t="s">
        <v>106</v>
      </c>
      <c r="H85" s="4">
        <v>62</v>
      </c>
      <c r="I85" s="4">
        <v>63</v>
      </c>
      <c r="J85">
        <v>6</v>
      </c>
      <c r="K85">
        <v>70</v>
      </c>
      <c r="L85">
        <v>2011</v>
      </c>
      <c r="M85">
        <v>9999</v>
      </c>
      <c r="O85" s="10">
        <v>0.02</v>
      </c>
      <c r="P85" t="s">
        <v>185</v>
      </c>
    </row>
    <row r="86" spans="4:16" x14ac:dyDescent="0.3">
      <c r="D86" s="4" t="s">
        <v>27</v>
      </c>
      <c r="E86" s="4" t="s">
        <v>20</v>
      </c>
      <c r="F86" s="4" t="b">
        <v>0</v>
      </c>
      <c r="G86" s="4" t="s">
        <v>99</v>
      </c>
      <c r="H86" s="4">
        <v>0</v>
      </c>
      <c r="I86" s="4">
        <v>110</v>
      </c>
      <c r="J86">
        <v>30</v>
      </c>
      <c r="K86">
        <v>31</v>
      </c>
      <c r="L86">
        <v>2011</v>
      </c>
      <c r="M86">
        <v>9999</v>
      </c>
      <c r="O86" s="10">
        <v>0.02</v>
      </c>
      <c r="P86" t="s">
        <v>186</v>
      </c>
    </row>
    <row r="87" spans="4:16" x14ac:dyDescent="0.3">
      <c r="D87" s="4" t="s">
        <v>27</v>
      </c>
      <c r="E87" s="4" t="s">
        <v>20</v>
      </c>
      <c r="F87" s="4" t="b">
        <v>0</v>
      </c>
      <c r="G87" s="4" t="s">
        <v>106</v>
      </c>
      <c r="H87" s="4">
        <v>63</v>
      </c>
      <c r="I87" s="4">
        <v>64</v>
      </c>
      <c r="J87">
        <v>6</v>
      </c>
      <c r="K87">
        <v>70</v>
      </c>
      <c r="L87">
        <v>2011</v>
      </c>
      <c r="M87">
        <v>9999</v>
      </c>
      <c r="O87" s="10">
        <v>0.02</v>
      </c>
      <c r="P87" t="s">
        <v>187</v>
      </c>
    </row>
    <row r="88" spans="4:16" x14ac:dyDescent="0.3">
      <c r="D88" s="4" t="s">
        <v>27</v>
      </c>
      <c r="E88" s="4" t="s">
        <v>20</v>
      </c>
      <c r="F88" s="4" t="b">
        <v>0</v>
      </c>
      <c r="G88" s="4" t="s">
        <v>99</v>
      </c>
      <c r="H88" s="4">
        <v>0</v>
      </c>
      <c r="I88" s="4">
        <v>110</v>
      </c>
      <c r="J88">
        <v>31</v>
      </c>
      <c r="K88">
        <v>32</v>
      </c>
      <c r="L88">
        <v>2011</v>
      </c>
      <c r="M88">
        <v>9999</v>
      </c>
      <c r="O88" s="10">
        <v>0.02</v>
      </c>
      <c r="P88" t="s">
        <v>188</v>
      </c>
    </row>
    <row r="89" spans="4:16" x14ac:dyDescent="0.3">
      <c r="D89" s="4" t="s">
        <v>27</v>
      </c>
      <c r="E89" s="4" t="s">
        <v>20</v>
      </c>
      <c r="F89" s="4" t="b">
        <v>0</v>
      </c>
      <c r="G89" s="4" t="s">
        <v>106</v>
      </c>
      <c r="H89" s="4">
        <v>64</v>
      </c>
      <c r="I89" s="4">
        <v>65</v>
      </c>
      <c r="J89">
        <v>6</v>
      </c>
      <c r="K89">
        <v>70</v>
      </c>
      <c r="L89">
        <v>2011</v>
      </c>
      <c r="M89">
        <v>9999</v>
      </c>
      <c r="O89" s="10">
        <v>0.02</v>
      </c>
      <c r="P89" t="s">
        <v>189</v>
      </c>
    </row>
    <row r="90" spans="4:16" x14ac:dyDescent="0.3">
      <c r="D90" s="4" t="s">
        <v>27</v>
      </c>
      <c r="E90" s="4" t="s">
        <v>20</v>
      </c>
      <c r="F90" s="4" t="b">
        <v>0</v>
      </c>
      <c r="G90" s="4" t="s">
        <v>99</v>
      </c>
      <c r="H90" s="4">
        <v>0</v>
      </c>
      <c r="I90" s="4">
        <v>110</v>
      </c>
      <c r="J90">
        <v>32</v>
      </c>
      <c r="K90">
        <v>33</v>
      </c>
      <c r="L90">
        <v>2011</v>
      </c>
      <c r="M90">
        <v>9999</v>
      </c>
      <c r="O90" s="10">
        <v>0.02</v>
      </c>
      <c r="P90" t="s">
        <v>190</v>
      </c>
    </row>
    <row r="91" spans="4:16" x14ac:dyDescent="0.3">
      <c r="D91" s="4" t="s">
        <v>27</v>
      </c>
      <c r="E91" s="4" t="s">
        <v>20</v>
      </c>
      <c r="F91" s="4" t="b">
        <v>0</v>
      </c>
      <c r="G91" s="4" t="s">
        <v>106</v>
      </c>
      <c r="H91" s="4">
        <v>65</v>
      </c>
      <c r="I91" s="4">
        <v>110</v>
      </c>
      <c r="J91">
        <v>6</v>
      </c>
      <c r="K91">
        <v>70</v>
      </c>
      <c r="L91">
        <v>2011</v>
      </c>
      <c r="M91">
        <v>9999</v>
      </c>
      <c r="O91" s="10">
        <v>0.02</v>
      </c>
      <c r="P91" t="s">
        <v>191</v>
      </c>
    </row>
    <row r="92" spans="4:16" x14ac:dyDescent="0.3">
      <c r="D92" s="4" t="s">
        <v>27</v>
      </c>
      <c r="E92" s="4" t="s">
        <v>20</v>
      </c>
      <c r="F92" s="4" t="b">
        <v>0</v>
      </c>
      <c r="G92" s="4" t="s">
        <v>99</v>
      </c>
      <c r="H92" s="4">
        <v>0</v>
      </c>
      <c r="I92" s="4">
        <v>110</v>
      </c>
      <c r="J92">
        <v>33</v>
      </c>
      <c r="K92">
        <v>70</v>
      </c>
      <c r="L92">
        <v>2011</v>
      </c>
      <c r="M92">
        <v>9999</v>
      </c>
      <c r="O92" s="10">
        <v>0.02</v>
      </c>
      <c r="P92" t="s">
        <v>192</v>
      </c>
    </row>
    <row r="93" spans="4:16" x14ac:dyDescent="0.3">
      <c r="D93" s="4" t="s">
        <v>27</v>
      </c>
      <c r="E93" s="4" t="s">
        <v>20</v>
      </c>
      <c r="F93" s="4" t="b">
        <v>1</v>
      </c>
      <c r="G93" s="4" t="s">
        <v>115</v>
      </c>
      <c r="H93" s="4">
        <v>18</v>
      </c>
      <c r="I93" s="4">
        <v>62</v>
      </c>
      <c r="J93">
        <v>6</v>
      </c>
      <c r="K93">
        <v>70</v>
      </c>
      <c r="L93">
        <v>2011</v>
      </c>
      <c r="M93">
        <v>9999</v>
      </c>
      <c r="O93" s="10">
        <v>0.02</v>
      </c>
      <c r="P93" t="s">
        <v>193</v>
      </c>
    </row>
    <row r="94" spans="4:16" x14ac:dyDescent="0.3">
      <c r="D94" s="4" t="s">
        <v>27</v>
      </c>
      <c r="E94" s="4" t="s">
        <v>21</v>
      </c>
      <c r="F94" s="4" t="b">
        <v>0</v>
      </c>
      <c r="G94" s="4" t="s">
        <v>106</v>
      </c>
      <c r="H94" s="4">
        <v>65</v>
      </c>
      <c r="I94" s="4">
        <v>110</v>
      </c>
      <c r="J94">
        <v>8</v>
      </c>
      <c r="K94">
        <v>70</v>
      </c>
      <c r="L94">
        <v>2011</v>
      </c>
      <c r="M94">
        <v>9999</v>
      </c>
      <c r="O94" s="10">
        <v>0.02</v>
      </c>
      <c r="P94" t="s">
        <v>194</v>
      </c>
    </row>
    <row r="95" spans="4:16" x14ac:dyDescent="0.3">
      <c r="D95" s="4" t="s">
        <v>27</v>
      </c>
      <c r="E95" s="4" t="s">
        <v>21</v>
      </c>
      <c r="F95" s="4" t="b">
        <v>0</v>
      </c>
      <c r="G95" s="4" t="s">
        <v>99</v>
      </c>
      <c r="H95" s="4">
        <v>0</v>
      </c>
      <c r="I95" s="4">
        <v>110</v>
      </c>
      <c r="J95">
        <v>33</v>
      </c>
      <c r="K95">
        <v>70</v>
      </c>
      <c r="L95">
        <v>2011</v>
      </c>
      <c r="M95">
        <v>9999</v>
      </c>
      <c r="O95" s="10">
        <v>0.02</v>
      </c>
      <c r="P95" t="s">
        <v>195</v>
      </c>
    </row>
    <row r="96" spans="4:16" x14ac:dyDescent="0.3">
      <c r="D96" s="4" t="s">
        <v>27</v>
      </c>
      <c r="E96" s="4" t="s">
        <v>21</v>
      </c>
      <c r="F96" s="4" t="b">
        <v>1</v>
      </c>
      <c r="G96" s="4" t="s">
        <v>115</v>
      </c>
      <c r="H96" s="4">
        <v>18</v>
      </c>
      <c r="I96" s="4">
        <v>65</v>
      </c>
      <c r="J96">
        <v>8</v>
      </c>
      <c r="K96">
        <v>70</v>
      </c>
      <c r="L96">
        <v>2011</v>
      </c>
      <c r="M96">
        <v>9999</v>
      </c>
      <c r="O96" s="10">
        <v>0.02</v>
      </c>
      <c r="P96" t="s">
        <v>196</v>
      </c>
    </row>
  </sheetData>
  <pageMargins left="0.7" right="0.7" top="0.75" bottom="0.75" header="0.3" footer="0.3"/>
  <pageSetup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49BBE-AE9B-4A8E-AE09-309E49B041F8}">
  <dimension ref="A1:L60"/>
  <sheetViews>
    <sheetView workbookViewId="0">
      <pane xSplit="6" ySplit="10" topLeftCell="G11" activePane="bottomRight" state="frozen"/>
      <selection pane="topRight" activeCell="G1" sqref="G1"/>
      <selection pane="bottomLeft" activeCell="A11" sqref="A11"/>
      <selection pane="bottomRight" activeCell="G11" sqref="G11"/>
    </sheetView>
  </sheetViews>
  <sheetFormatPr defaultRowHeight="14.4" x14ac:dyDescent="0.3"/>
  <cols>
    <col min="2" max="2" width="27.77734375" bestFit="1" customWidth="1"/>
    <col min="4" max="4" width="10.21875" bestFit="1" customWidth="1"/>
    <col min="5" max="5" width="17.88671875" bestFit="1" customWidth="1"/>
    <col min="6" max="6" width="5.77734375" bestFit="1" customWidth="1"/>
    <col min="7" max="7" width="14.77734375" bestFit="1" customWidth="1"/>
    <col min="8" max="8" width="7.77734375" bestFit="1" customWidth="1"/>
    <col min="9" max="9" width="3.77734375" bestFit="1" customWidth="1"/>
    <col min="11" max="11" width="18.33203125" style="10" bestFit="1" customWidth="1"/>
    <col min="12" max="12" width="51.109375" bestFit="1" customWidth="1"/>
  </cols>
  <sheetData>
    <row r="1" spans="1:12" x14ac:dyDescent="0.3">
      <c r="A1" t="s">
        <v>4</v>
      </c>
      <c r="B1" t="s">
        <v>5</v>
      </c>
    </row>
    <row r="2" spans="1:12" x14ac:dyDescent="0.3">
      <c r="A2" t="s">
        <v>6</v>
      </c>
      <c r="B2" s="8" t="s">
        <v>7</v>
      </c>
    </row>
    <row r="3" spans="1:12" x14ac:dyDescent="0.3">
      <c r="A3" t="s">
        <v>8</v>
      </c>
      <c r="B3" s="8">
        <v>10</v>
      </c>
    </row>
    <row r="4" spans="1:12" x14ac:dyDescent="0.3">
      <c r="A4" t="s">
        <v>9</v>
      </c>
      <c r="B4" s="8" t="s">
        <v>251</v>
      </c>
    </row>
    <row r="5" spans="1:12" x14ac:dyDescent="0.3">
      <c r="A5" t="s">
        <v>353</v>
      </c>
      <c r="B5" s="8" t="s">
        <v>197</v>
      </c>
    </row>
    <row r="10" spans="1:12" s="6" customFormat="1" x14ac:dyDescent="0.3">
      <c r="D10" s="6" t="s">
        <v>250</v>
      </c>
      <c r="E10" s="6" t="s">
        <v>11</v>
      </c>
      <c r="F10" s="6" t="s">
        <v>101</v>
      </c>
      <c r="G10" s="6" t="s">
        <v>102</v>
      </c>
      <c r="H10" s="6" t="s">
        <v>98</v>
      </c>
      <c r="I10" s="6" t="s">
        <v>99</v>
      </c>
      <c r="J10" s="6" t="s">
        <v>100</v>
      </c>
      <c r="K10" s="11" t="s">
        <v>248</v>
      </c>
      <c r="L10" s="6" t="s">
        <v>249</v>
      </c>
    </row>
    <row r="11" spans="1:12" x14ac:dyDescent="0.3">
      <c r="D11">
        <v>1</v>
      </c>
      <c r="E11" t="s">
        <v>19</v>
      </c>
      <c r="F11" t="s">
        <v>20</v>
      </c>
      <c r="G11" t="b">
        <v>0</v>
      </c>
      <c r="H11">
        <v>62</v>
      </c>
      <c r="I11">
        <v>6</v>
      </c>
      <c r="J11">
        <v>2022</v>
      </c>
      <c r="K11" s="10">
        <v>1.6E-2</v>
      </c>
      <c r="L11" t="s">
        <v>198</v>
      </c>
    </row>
    <row r="12" spans="1:12" x14ac:dyDescent="0.3">
      <c r="D12">
        <v>2</v>
      </c>
      <c r="E12" t="s">
        <v>19</v>
      </c>
      <c r="F12" t="s">
        <v>20</v>
      </c>
      <c r="G12" t="b">
        <v>0</v>
      </c>
      <c r="H12">
        <v>63</v>
      </c>
      <c r="I12">
        <v>6</v>
      </c>
      <c r="J12">
        <v>2022</v>
      </c>
      <c r="K12" s="10">
        <v>1.6299999999999999E-2</v>
      </c>
      <c r="L12" t="s">
        <v>199</v>
      </c>
    </row>
    <row r="13" spans="1:12" x14ac:dyDescent="0.3">
      <c r="D13">
        <v>3</v>
      </c>
      <c r="E13" t="s">
        <v>19</v>
      </c>
      <c r="F13" t="s">
        <v>20</v>
      </c>
      <c r="G13" t="b">
        <v>0</v>
      </c>
      <c r="H13">
        <v>64</v>
      </c>
      <c r="I13">
        <v>6</v>
      </c>
      <c r="J13">
        <v>2022</v>
      </c>
      <c r="K13" s="10">
        <v>1.6500000000000001E-2</v>
      </c>
      <c r="L13" t="s">
        <v>200</v>
      </c>
    </row>
    <row r="14" spans="1:12" x14ac:dyDescent="0.3">
      <c r="D14">
        <v>4</v>
      </c>
      <c r="E14" t="s">
        <v>19</v>
      </c>
      <c r="F14" t="s">
        <v>20</v>
      </c>
      <c r="G14" t="b">
        <v>0</v>
      </c>
      <c r="H14">
        <v>65</v>
      </c>
      <c r="I14">
        <v>6</v>
      </c>
      <c r="J14">
        <v>2022</v>
      </c>
      <c r="K14" s="10">
        <v>1.6799999999999999E-2</v>
      </c>
      <c r="L14" t="s">
        <v>201</v>
      </c>
    </row>
    <row r="15" spans="1:12" x14ac:dyDescent="0.3">
      <c r="D15">
        <v>5</v>
      </c>
      <c r="E15" t="s">
        <v>19</v>
      </c>
      <c r="F15" t="s">
        <v>20</v>
      </c>
      <c r="G15" t="b">
        <v>0</v>
      </c>
      <c r="H15">
        <v>62</v>
      </c>
      <c r="I15">
        <v>30</v>
      </c>
      <c r="J15">
        <v>2022</v>
      </c>
      <c r="K15" s="10">
        <v>1.6E-2</v>
      </c>
      <c r="L15" t="s">
        <v>202</v>
      </c>
    </row>
    <row r="16" spans="1:12" x14ac:dyDescent="0.3">
      <c r="D16">
        <v>6</v>
      </c>
      <c r="E16" t="s">
        <v>19</v>
      </c>
      <c r="F16" t="s">
        <v>20</v>
      </c>
      <c r="G16" t="b">
        <v>0</v>
      </c>
      <c r="H16">
        <v>50</v>
      </c>
      <c r="I16">
        <v>33</v>
      </c>
      <c r="J16">
        <v>2022</v>
      </c>
      <c r="K16" s="10">
        <v>1.6799999999999999E-2</v>
      </c>
      <c r="L16" t="s">
        <v>203</v>
      </c>
    </row>
    <row r="17" spans="4:12" x14ac:dyDescent="0.3">
      <c r="D17">
        <v>7</v>
      </c>
      <c r="E17" t="s">
        <v>19</v>
      </c>
      <c r="F17" t="s">
        <v>20</v>
      </c>
      <c r="G17" t="b">
        <v>0</v>
      </c>
      <c r="H17">
        <v>65</v>
      </c>
      <c r="I17">
        <v>35</v>
      </c>
      <c r="J17">
        <v>2022</v>
      </c>
      <c r="K17" s="10">
        <v>1.6799999999999999E-2</v>
      </c>
      <c r="L17" t="s">
        <v>204</v>
      </c>
    </row>
    <row r="18" spans="4:12" x14ac:dyDescent="0.3">
      <c r="D18">
        <v>8</v>
      </c>
      <c r="E18" t="s">
        <v>19</v>
      </c>
      <c r="F18" t="s">
        <v>20</v>
      </c>
      <c r="G18" t="b">
        <v>1</v>
      </c>
      <c r="H18">
        <v>55</v>
      </c>
      <c r="I18">
        <v>10</v>
      </c>
      <c r="J18">
        <v>2022</v>
      </c>
      <c r="K18" s="10">
        <v>1.6E-2</v>
      </c>
      <c r="L18" t="s">
        <v>205</v>
      </c>
    </row>
    <row r="19" spans="4:12" x14ac:dyDescent="0.3">
      <c r="D19">
        <v>9</v>
      </c>
      <c r="E19" t="s">
        <v>19</v>
      </c>
      <c r="F19" t="s">
        <v>21</v>
      </c>
      <c r="G19" t="b">
        <v>0</v>
      </c>
      <c r="H19">
        <v>65</v>
      </c>
      <c r="I19">
        <v>8</v>
      </c>
      <c r="J19">
        <v>2022</v>
      </c>
      <c r="K19" s="10">
        <v>1.6E-2</v>
      </c>
      <c r="L19" t="s">
        <v>206</v>
      </c>
    </row>
    <row r="20" spans="4:12" x14ac:dyDescent="0.3">
      <c r="D20">
        <v>10</v>
      </c>
      <c r="E20" t="s">
        <v>19</v>
      </c>
      <c r="F20" t="s">
        <v>21</v>
      </c>
      <c r="G20" t="b">
        <v>0</v>
      </c>
      <c r="H20">
        <v>60</v>
      </c>
      <c r="I20">
        <v>33</v>
      </c>
      <c r="J20">
        <v>2022</v>
      </c>
      <c r="K20" s="10">
        <v>1.6E-2</v>
      </c>
      <c r="L20" t="s">
        <v>207</v>
      </c>
    </row>
    <row r="21" spans="4:12" x14ac:dyDescent="0.3">
      <c r="D21">
        <v>11</v>
      </c>
      <c r="E21" s="4" t="s">
        <v>23</v>
      </c>
      <c r="F21" t="s">
        <v>20</v>
      </c>
      <c r="G21" t="b">
        <v>0</v>
      </c>
      <c r="H21">
        <v>55</v>
      </c>
      <c r="I21">
        <v>6</v>
      </c>
      <c r="J21">
        <v>2022</v>
      </c>
      <c r="K21" s="25">
        <v>0.03</v>
      </c>
      <c r="L21" t="s">
        <v>208</v>
      </c>
    </row>
    <row r="22" spans="4:12" x14ac:dyDescent="0.3">
      <c r="D22">
        <v>12</v>
      </c>
      <c r="E22" s="4" t="s">
        <v>23</v>
      </c>
      <c r="F22" t="s">
        <v>20</v>
      </c>
      <c r="G22" t="b">
        <v>0</v>
      </c>
      <c r="H22">
        <v>50</v>
      </c>
      <c r="I22">
        <v>25</v>
      </c>
      <c r="J22">
        <v>2022</v>
      </c>
      <c r="K22" s="25">
        <v>0.03</v>
      </c>
      <c r="L22" t="s">
        <v>209</v>
      </c>
    </row>
    <row r="23" spans="4:12" x14ac:dyDescent="0.3">
      <c r="D23">
        <v>13</v>
      </c>
      <c r="E23" s="4" t="s">
        <v>23</v>
      </c>
      <c r="F23" t="s">
        <v>21</v>
      </c>
      <c r="G23" t="b">
        <v>0</v>
      </c>
      <c r="H23">
        <v>60</v>
      </c>
      <c r="I23">
        <v>8</v>
      </c>
      <c r="J23">
        <v>2022</v>
      </c>
      <c r="K23" s="25">
        <v>0.03</v>
      </c>
      <c r="L23" t="s">
        <v>210</v>
      </c>
    </row>
    <row r="24" spans="4:12" x14ac:dyDescent="0.3">
      <c r="D24">
        <v>14</v>
      </c>
      <c r="E24" t="s">
        <v>26</v>
      </c>
      <c r="F24" t="s">
        <v>20</v>
      </c>
      <c r="G24" t="b">
        <v>0</v>
      </c>
      <c r="H24">
        <v>62</v>
      </c>
      <c r="I24">
        <v>6</v>
      </c>
      <c r="J24">
        <v>2022</v>
      </c>
      <c r="K24" s="10">
        <v>3.3300000000000003E-2</v>
      </c>
      <c r="L24" t="s">
        <v>211</v>
      </c>
    </row>
    <row r="25" spans="4:12" x14ac:dyDescent="0.3">
      <c r="D25">
        <v>15</v>
      </c>
      <c r="E25" t="s">
        <v>25</v>
      </c>
      <c r="F25" t="s">
        <v>20</v>
      </c>
      <c r="G25" t="b">
        <v>0</v>
      </c>
      <c r="H25">
        <v>65</v>
      </c>
      <c r="I25">
        <v>33</v>
      </c>
      <c r="J25">
        <v>2022</v>
      </c>
      <c r="K25" s="10">
        <v>0.03</v>
      </c>
      <c r="L25" t="s">
        <v>212</v>
      </c>
    </row>
    <row r="26" spans="4:12" x14ac:dyDescent="0.3">
      <c r="D26">
        <v>16</v>
      </c>
      <c r="E26" t="s">
        <v>27</v>
      </c>
      <c r="F26" t="s">
        <v>21</v>
      </c>
      <c r="G26" t="b">
        <v>0</v>
      </c>
      <c r="H26">
        <v>65</v>
      </c>
      <c r="I26">
        <v>8</v>
      </c>
      <c r="J26">
        <v>2022</v>
      </c>
      <c r="K26" s="10">
        <v>0.02</v>
      </c>
      <c r="L26" t="s">
        <v>213</v>
      </c>
    </row>
    <row r="27" spans="4:12" x14ac:dyDescent="0.3">
      <c r="D27">
        <v>17</v>
      </c>
      <c r="E27" t="s">
        <v>19</v>
      </c>
      <c r="F27" t="s">
        <v>20</v>
      </c>
      <c r="G27" t="b">
        <v>0</v>
      </c>
      <c r="H27">
        <v>55</v>
      </c>
      <c r="I27">
        <v>5</v>
      </c>
      <c r="J27">
        <v>2022</v>
      </c>
      <c r="K27" s="10">
        <v>0</v>
      </c>
      <c r="L27" t="s">
        <v>214</v>
      </c>
    </row>
    <row r="28" spans="4:12" x14ac:dyDescent="0.3">
      <c r="D28">
        <v>18</v>
      </c>
      <c r="E28" t="s">
        <v>19</v>
      </c>
      <c r="F28" t="s">
        <v>20</v>
      </c>
      <c r="G28" t="b">
        <v>0</v>
      </c>
      <c r="H28">
        <v>110</v>
      </c>
      <c r="I28">
        <v>5</v>
      </c>
      <c r="J28">
        <v>2022</v>
      </c>
      <c r="K28" s="10">
        <v>0</v>
      </c>
      <c r="L28" t="s">
        <v>215</v>
      </c>
    </row>
    <row r="29" spans="4:12" x14ac:dyDescent="0.3">
      <c r="D29">
        <v>19</v>
      </c>
      <c r="E29" t="s">
        <v>19</v>
      </c>
      <c r="F29" t="s">
        <v>20</v>
      </c>
      <c r="G29" t="b">
        <v>0</v>
      </c>
      <c r="H29">
        <v>65</v>
      </c>
      <c r="I29">
        <v>32</v>
      </c>
      <c r="J29">
        <v>2022</v>
      </c>
      <c r="K29" s="10">
        <v>1.6799999999999999E-2</v>
      </c>
      <c r="L29" t="s">
        <v>216</v>
      </c>
    </row>
    <row r="30" spans="4:12" x14ac:dyDescent="0.3">
      <c r="D30">
        <v>20</v>
      </c>
      <c r="E30" t="s">
        <v>19</v>
      </c>
      <c r="F30" t="s">
        <v>20</v>
      </c>
      <c r="G30" t="b">
        <v>0</v>
      </c>
      <c r="H30">
        <v>62</v>
      </c>
      <c r="I30">
        <v>30</v>
      </c>
      <c r="J30">
        <v>2022</v>
      </c>
      <c r="K30" s="10">
        <v>1.6E-2</v>
      </c>
      <c r="L30" t="s">
        <v>217</v>
      </c>
    </row>
    <row r="31" spans="4:12" x14ac:dyDescent="0.3">
      <c r="D31">
        <v>21</v>
      </c>
      <c r="E31" t="s">
        <v>19</v>
      </c>
      <c r="F31" t="s">
        <v>20</v>
      </c>
      <c r="G31" t="b">
        <v>0</v>
      </c>
      <c r="H31">
        <v>63</v>
      </c>
      <c r="I31">
        <v>31</v>
      </c>
      <c r="J31">
        <v>2022</v>
      </c>
      <c r="K31" s="10">
        <v>1.6299999999999999E-2</v>
      </c>
      <c r="L31" t="s">
        <v>218</v>
      </c>
    </row>
    <row r="32" spans="4:12" x14ac:dyDescent="0.3">
      <c r="D32">
        <v>22</v>
      </c>
      <c r="E32" t="s">
        <v>19</v>
      </c>
      <c r="F32" t="s">
        <v>20</v>
      </c>
      <c r="G32" t="b">
        <v>0</v>
      </c>
      <c r="H32">
        <v>64</v>
      </c>
      <c r="I32">
        <v>32</v>
      </c>
      <c r="J32">
        <v>2022</v>
      </c>
      <c r="K32" s="10">
        <v>1.6500000000000001E-2</v>
      </c>
      <c r="L32" t="s">
        <v>219</v>
      </c>
    </row>
    <row r="33" spans="4:12" x14ac:dyDescent="0.3">
      <c r="D33">
        <v>23</v>
      </c>
      <c r="E33" t="s">
        <v>19</v>
      </c>
      <c r="F33" t="s">
        <v>20</v>
      </c>
      <c r="G33" t="b">
        <v>0</v>
      </c>
      <c r="H33">
        <v>45</v>
      </c>
      <c r="I33">
        <v>33</v>
      </c>
      <c r="J33">
        <v>2022</v>
      </c>
      <c r="K33" s="10">
        <v>1.6799999999999999E-2</v>
      </c>
      <c r="L33" t="s">
        <v>220</v>
      </c>
    </row>
    <row r="34" spans="4:12" x14ac:dyDescent="0.3">
      <c r="D34">
        <v>24</v>
      </c>
      <c r="E34" t="s">
        <v>19</v>
      </c>
      <c r="F34" t="s">
        <v>20</v>
      </c>
      <c r="G34" t="b">
        <v>0</v>
      </c>
      <c r="H34">
        <v>50</v>
      </c>
      <c r="I34">
        <v>35</v>
      </c>
      <c r="J34">
        <v>2022</v>
      </c>
      <c r="K34" s="10">
        <v>1.6799999999999999E-2</v>
      </c>
      <c r="L34" t="s">
        <v>221</v>
      </c>
    </row>
    <row r="35" spans="4:12" x14ac:dyDescent="0.3">
      <c r="D35">
        <v>25</v>
      </c>
      <c r="E35" s="4" t="s">
        <v>23</v>
      </c>
      <c r="F35" t="s">
        <v>20</v>
      </c>
      <c r="G35" t="b">
        <v>0</v>
      </c>
      <c r="H35">
        <v>55</v>
      </c>
      <c r="I35">
        <v>25</v>
      </c>
      <c r="J35">
        <v>2022</v>
      </c>
      <c r="K35" s="10">
        <v>0.03</v>
      </c>
      <c r="L35" t="s">
        <v>222</v>
      </c>
    </row>
    <row r="36" spans="4:12" x14ac:dyDescent="0.3">
      <c r="D36">
        <v>26</v>
      </c>
      <c r="E36" t="s">
        <v>26</v>
      </c>
      <c r="F36" t="s">
        <v>20</v>
      </c>
      <c r="G36" t="b">
        <v>0</v>
      </c>
      <c r="H36">
        <v>65</v>
      </c>
      <c r="I36">
        <v>33</v>
      </c>
      <c r="J36">
        <v>2022</v>
      </c>
      <c r="K36" s="10">
        <v>3.3300000000000003E-2</v>
      </c>
      <c r="L36" t="s">
        <v>223</v>
      </c>
    </row>
    <row r="37" spans="4:12" x14ac:dyDescent="0.3">
      <c r="D37">
        <v>27</v>
      </c>
      <c r="E37" t="s">
        <v>19</v>
      </c>
      <c r="F37" t="s">
        <v>21</v>
      </c>
      <c r="G37" t="b">
        <v>0</v>
      </c>
      <c r="H37">
        <v>65</v>
      </c>
      <c r="I37">
        <v>33</v>
      </c>
      <c r="J37">
        <v>2022</v>
      </c>
      <c r="K37" s="10">
        <v>1.6E-2</v>
      </c>
      <c r="L37" t="s">
        <v>224</v>
      </c>
    </row>
    <row r="38" spans="4:12" x14ac:dyDescent="0.3">
      <c r="D38">
        <v>28</v>
      </c>
      <c r="E38" t="s">
        <v>19</v>
      </c>
      <c r="F38" t="s">
        <v>20</v>
      </c>
      <c r="G38" t="b">
        <v>1</v>
      </c>
      <c r="H38">
        <v>60</v>
      </c>
      <c r="I38">
        <v>10</v>
      </c>
      <c r="J38">
        <v>2022</v>
      </c>
      <c r="K38" s="10">
        <v>1.6E-2</v>
      </c>
      <c r="L38" t="s">
        <v>225</v>
      </c>
    </row>
    <row r="39" spans="4:12" x14ac:dyDescent="0.3">
      <c r="D39">
        <v>29</v>
      </c>
      <c r="E39" s="4" t="s">
        <v>23</v>
      </c>
      <c r="F39" t="s">
        <v>20</v>
      </c>
      <c r="G39" t="b">
        <v>1</v>
      </c>
      <c r="H39">
        <v>50</v>
      </c>
      <c r="I39">
        <v>10</v>
      </c>
      <c r="J39">
        <v>2022</v>
      </c>
      <c r="K39" s="10">
        <v>0.03</v>
      </c>
      <c r="L39" t="s">
        <v>226</v>
      </c>
    </row>
    <row r="40" spans="4:12" x14ac:dyDescent="0.3">
      <c r="D40">
        <v>30</v>
      </c>
      <c r="E40" t="s">
        <v>19</v>
      </c>
      <c r="F40" t="s">
        <v>20</v>
      </c>
      <c r="G40" t="b">
        <v>0</v>
      </c>
      <c r="H40">
        <v>61</v>
      </c>
      <c r="I40">
        <v>5</v>
      </c>
      <c r="J40">
        <v>2022</v>
      </c>
      <c r="K40" s="10">
        <v>0</v>
      </c>
      <c r="L40" t="s">
        <v>227</v>
      </c>
    </row>
    <row r="41" spans="4:12" x14ac:dyDescent="0.3">
      <c r="D41">
        <v>31</v>
      </c>
      <c r="E41" t="s">
        <v>19</v>
      </c>
      <c r="F41" t="s">
        <v>20</v>
      </c>
      <c r="G41" t="b">
        <v>0</v>
      </c>
      <c r="H41">
        <v>25</v>
      </c>
      <c r="I41">
        <v>2</v>
      </c>
      <c r="J41">
        <v>2022</v>
      </c>
      <c r="K41" s="10">
        <v>0</v>
      </c>
      <c r="L41" t="s">
        <v>228</v>
      </c>
    </row>
    <row r="42" spans="4:12" x14ac:dyDescent="0.3">
      <c r="D42">
        <v>32</v>
      </c>
      <c r="E42" s="4" t="s">
        <v>23</v>
      </c>
      <c r="F42" t="s">
        <v>21</v>
      </c>
      <c r="G42" t="b">
        <v>0</v>
      </c>
      <c r="H42">
        <v>60</v>
      </c>
      <c r="I42">
        <v>30</v>
      </c>
      <c r="J42">
        <v>2022</v>
      </c>
      <c r="K42" s="10">
        <v>0.03</v>
      </c>
      <c r="L42" t="s">
        <v>229</v>
      </c>
    </row>
    <row r="43" spans="4:12" x14ac:dyDescent="0.3">
      <c r="D43">
        <v>33</v>
      </c>
      <c r="E43" s="4" t="s">
        <v>23</v>
      </c>
      <c r="F43" t="s">
        <v>21</v>
      </c>
      <c r="G43" t="b">
        <v>1</v>
      </c>
      <c r="H43">
        <v>55</v>
      </c>
      <c r="I43">
        <v>15</v>
      </c>
      <c r="J43">
        <v>2022</v>
      </c>
      <c r="K43" s="10">
        <v>0.03</v>
      </c>
      <c r="L43" t="s">
        <v>230</v>
      </c>
    </row>
    <row r="44" spans="4:12" x14ac:dyDescent="0.3">
      <c r="D44">
        <v>34</v>
      </c>
      <c r="E44" t="s">
        <v>26</v>
      </c>
      <c r="F44" t="s">
        <v>21</v>
      </c>
      <c r="G44" t="b">
        <v>0</v>
      </c>
      <c r="H44">
        <v>65</v>
      </c>
      <c r="I44">
        <v>8</v>
      </c>
      <c r="J44">
        <v>2022</v>
      </c>
      <c r="K44" s="10">
        <v>3.3300000000000003E-2</v>
      </c>
      <c r="L44" t="s">
        <v>231</v>
      </c>
    </row>
    <row r="45" spans="4:12" x14ac:dyDescent="0.3">
      <c r="D45">
        <v>35</v>
      </c>
      <c r="E45" t="s">
        <v>26</v>
      </c>
      <c r="F45" t="s">
        <v>21</v>
      </c>
      <c r="G45" t="b">
        <v>1</v>
      </c>
      <c r="H45">
        <v>60</v>
      </c>
      <c r="I45">
        <v>10</v>
      </c>
      <c r="J45">
        <v>2022</v>
      </c>
      <c r="K45" s="10">
        <v>3.3300000000000003E-2</v>
      </c>
      <c r="L45" t="s">
        <v>232</v>
      </c>
    </row>
    <row r="46" spans="4:12" x14ac:dyDescent="0.3">
      <c r="D46">
        <v>36</v>
      </c>
      <c r="E46" t="s">
        <v>25</v>
      </c>
      <c r="F46" t="s">
        <v>21</v>
      </c>
      <c r="G46" t="b">
        <v>0</v>
      </c>
      <c r="H46">
        <v>65</v>
      </c>
      <c r="I46">
        <v>8</v>
      </c>
      <c r="J46">
        <v>2022</v>
      </c>
      <c r="K46" s="10">
        <v>0.03</v>
      </c>
      <c r="L46" t="s">
        <v>233</v>
      </c>
    </row>
    <row r="47" spans="4:12" x14ac:dyDescent="0.3">
      <c r="D47">
        <v>37</v>
      </c>
      <c r="E47" t="s">
        <v>24</v>
      </c>
      <c r="F47" t="s">
        <v>20</v>
      </c>
      <c r="G47" t="b">
        <v>0</v>
      </c>
      <c r="H47">
        <v>62</v>
      </c>
      <c r="I47">
        <v>6</v>
      </c>
      <c r="J47">
        <v>2022</v>
      </c>
      <c r="K47" s="10">
        <v>0.03</v>
      </c>
      <c r="L47" t="s">
        <v>234</v>
      </c>
    </row>
    <row r="48" spans="4:12" x14ac:dyDescent="0.3">
      <c r="D48">
        <v>38</v>
      </c>
      <c r="E48" t="s">
        <v>24</v>
      </c>
      <c r="F48" t="s">
        <v>21</v>
      </c>
      <c r="G48" t="b">
        <v>1</v>
      </c>
      <c r="H48">
        <v>60</v>
      </c>
      <c r="I48">
        <v>15</v>
      </c>
      <c r="J48">
        <v>2022</v>
      </c>
      <c r="K48" s="10">
        <v>0.03</v>
      </c>
      <c r="L48" t="s">
        <v>235</v>
      </c>
    </row>
    <row r="49" spans="4:12" x14ac:dyDescent="0.3">
      <c r="D49">
        <v>39</v>
      </c>
      <c r="E49" t="s">
        <v>27</v>
      </c>
      <c r="F49" t="s">
        <v>20</v>
      </c>
      <c r="G49" t="b">
        <v>0</v>
      </c>
      <c r="H49">
        <v>62</v>
      </c>
      <c r="I49">
        <v>6</v>
      </c>
      <c r="J49">
        <v>2022</v>
      </c>
      <c r="K49" s="10">
        <v>0.02</v>
      </c>
      <c r="L49" t="s">
        <v>236</v>
      </c>
    </row>
    <row r="50" spans="4:12" x14ac:dyDescent="0.3">
      <c r="D50">
        <v>40</v>
      </c>
      <c r="E50" t="s">
        <v>27</v>
      </c>
      <c r="F50" t="s">
        <v>20</v>
      </c>
      <c r="G50" t="b">
        <v>0</v>
      </c>
      <c r="H50">
        <v>50</v>
      </c>
      <c r="I50">
        <v>30</v>
      </c>
      <c r="J50">
        <v>2022</v>
      </c>
      <c r="K50" s="10">
        <v>0.02</v>
      </c>
      <c r="L50" t="s">
        <v>237</v>
      </c>
    </row>
    <row r="51" spans="4:12" x14ac:dyDescent="0.3">
      <c r="D51">
        <v>41</v>
      </c>
      <c r="E51" t="s">
        <v>22</v>
      </c>
      <c r="F51" t="s">
        <v>20</v>
      </c>
      <c r="G51" t="b">
        <v>0</v>
      </c>
      <c r="H51">
        <v>55</v>
      </c>
      <c r="I51">
        <v>6</v>
      </c>
      <c r="J51">
        <v>2022</v>
      </c>
      <c r="K51" s="10">
        <v>0.03</v>
      </c>
      <c r="L51" t="s">
        <v>238</v>
      </c>
    </row>
    <row r="52" spans="4:12" x14ac:dyDescent="0.3">
      <c r="D52">
        <v>42</v>
      </c>
      <c r="E52" t="s">
        <v>22</v>
      </c>
      <c r="F52" t="s">
        <v>20</v>
      </c>
      <c r="G52" t="b">
        <v>0</v>
      </c>
      <c r="H52">
        <v>62</v>
      </c>
      <c r="I52">
        <v>6</v>
      </c>
      <c r="J52">
        <v>2022</v>
      </c>
      <c r="K52" s="10">
        <v>0.03</v>
      </c>
      <c r="L52" t="s">
        <v>239</v>
      </c>
    </row>
    <row r="53" spans="4:12" x14ac:dyDescent="0.3">
      <c r="D53">
        <v>43</v>
      </c>
      <c r="E53" t="s">
        <v>22</v>
      </c>
      <c r="F53" t="s">
        <v>21</v>
      </c>
      <c r="G53" t="b">
        <v>0</v>
      </c>
      <c r="H53">
        <v>60</v>
      </c>
      <c r="I53">
        <v>8</v>
      </c>
      <c r="J53">
        <v>2022</v>
      </c>
      <c r="K53" s="10">
        <v>0.03</v>
      </c>
      <c r="L53" t="s">
        <v>240</v>
      </c>
    </row>
    <row r="54" spans="4:12" x14ac:dyDescent="0.3">
      <c r="D54">
        <v>44</v>
      </c>
      <c r="E54" t="s">
        <v>19</v>
      </c>
      <c r="F54" t="s">
        <v>20</v>
      </c>
      <c r="G54" t="b">
        <v>0</v>
      </c>
      <c r="H54">
        <v>66</v>
      </c>
      <c r="I54">
        <v>8</v>
      </c>
      <c r="J54">
        <v>2030</v>
      </c>
      <c r="K54" s="10">
        <v>1.6799999999999999E-2</v>
      </c>
      <c r="L54" t="s">
        <v>241</v>
      </c>
    </row>
    <row r="55" spans="4:12" x14ac:dyDescent="0.3">
      <c r="D55">
        <v>45</v>
      </c>
      <c r="E55" t="s">
        <v>19</v>
      </c>
      <c r="F55" t="s">
        <v>21</v>
      </c>
      <c r="G55" t="b">
        <v>0</v>
      </c>
      <c r="H55">
        <v>60</v>
      </c>
      <c r="I55">
        <v>33</v>
      </c>
      <c r="J55">
        <v>2023</v>
      </c>
      <c r="K55" s="10">
        <v>1.6E-2</v>
      </c>
      <c r="L55" t="s">
        <v>242</v>
      </c>
    </row>
    <row r="56" spans="4:12" x14ac:dyDescent="0.3">
      <c r="D56">
        <v>46</v>
      </c>
      <c r="E56" s="4" t="s">
        <v>23</v>
      </c>
      <c r="F56" t="s">
        <v>20</v>
      </c>
      <c r="G56" t="b">
        <v>0</v>
      </c>
      <c r="H56">
        <v>52</v>
      </c>
      <c r="I56">
        <v>25</v>
      </c>
      <c r="J56">
        <v>2022</v>
      </c>
      <c r="K56" s="10">
        <v>0.03</v>
      </c>
      <c r="L56" t="s">
        <v>243</v>
      </c>
    </row>
    <row r="57" spans="4:12" x14ac:dyDescent="0.3">
      <c r="D57">
        <v>47</v>
      </c>
      <c r="E57" t="s">
        <v>26</v>
      </c>
      <c r="F57" t="s">
        <v>20</v>
      </c>
      <c r="G57" t="b">
        <v>0</v>
      </c>
      <c r="H57">
        <v>70</v>
      </c>
      <c r="I57">
        <v>40</v>
      </c>
      <c r="J57">
        <v>2022</v>
      </c>
      <c r="K57" s="10">
        <v>3.3300000000000003E-2</v>
      </c>
      <c r="L57" t="s">
        <v>244</v>
      </c>
    </row>
    <row r="58" spans="4:12" x14ac:dyDescent="0.3">
      <c r="D58">
        <v>48</v>
      </c>
      <c r="E58" t="s">
        <v>19</v>
      </c>
      <c r="F58" t="s">
        <v>20</v>
      </c>
      <c r="G58" t="b">
        <v>0</v>
      </c>
      <c r="H58">
        <v>62</v>
      </c>
      <c r="I58">
        <v>29</v>
      </c>
      <c r="J58">
        <v>2022</v>
      </c>
      <c r="K58" s="10">
        <v>1.6E-2</v>
      </c>
      <c r="L58" t="s">
        <v>245</v>
      </c>
    </row>
    <row r="59" spans="4:12" x14ac:dyDescent="0.3">
      <c r="D59">
        <v>49</v>
      </c>
      <c r="E59" s="4" t="s">
        <v>23</v>
      </c>
      <c r="F59" t="s">
        <v>21</v>
      </c>
      <c r="G59" t="b">
        <v>0</v>
      </c>
      <c r="H59">
        <v>59</v>
      </c>
      <c r="I59">
        <v>30</v>
      </c>
      <c r="J59">
        <v>2022</v>
      </c>
      <c r="K59" s="10">
        <v>0.03</v>
      </c>
      <c r="L59" t="s">
        <v>246</v>
      </c>
    </row>
    <row r="60" spans="4:12" x14ac:dyDescent="0.3">
      <c r="D60">
        <v>50</v>
      </c>
      <c r="E60" t="s">
        <v>19</v>
      </c>
      <c r="F60" t="s">
        <v>20</v>
      </c>
      <c r="G60" t="b">
        <v>0</v>
      </c>
      <c r="H60">
        <v>61</v>
      </c>
      <c r="I60">
        <v>33</v>
      </c>
      <c r="J60">
        <v>2022</v>
      </c>
      <c r="K60" s="10">
        <v>1.6799999999999999E-2</v>
      </c>
      <c r="L60" t="s">
        <v>247</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1F8B0-7AC6-43C3-AC1B-F026D0B9A095}">
  <dimension ref="A1:T151"/>
  <sheetViews>
    <sheetView tabSelected="1" zoomScaleNormal="100" workbookViewId="0">
      <pane xSplit="6" ySplit="7" topLeftCell="G133" activePane="bottomRight" state="frozen"/>
      <selection pane="topRight" activeCell="G1" sqref="G1"/>
      <selection pane="bottomLeft" activeCell="A9" sqref="A9"/>
      <selection pane="bottomRight" activeCell="K143" sqref="K143"/>
    </sheetView>
  </sheetViews>
  <sheetFormatPr defaultRowHeight="14.4" x14ac:dyDescent="0.3"/>
  <cols>
    <col min="1" max="1" width="9" bestFit="1" customWidth="1"/>
    <col min="2" max="2" width="37.33203125" customWidth="1"/>
    <col min="4" max="4" width="15.77734375" style="18" bestFit="1" customWidth="1"/>
    <col min="5" max="5" width="17.77734375" style="18" customWidth="1"/>
    <col min="6" max="6" width="38.44140625" style="18" bestFit="1" customWidth="1"/>
    <col min="7" max="7" width="13.33203125" style="18" customWidth="1"/>
    <col min="8" max="8" width="24.109375" style="20" customWidth="1"/>
    <col min="9" max="9" width="36.88671875" style="16" bestFit="1" customWidth="1"/>
    <col min="10" max="10" width="49.5546875" customWidth="1"/>
    <col min="11" max="11" width="52.44140625" customWidth="1"/>
    <col min="12" max="12" width="16.21875" customWidth="1"/>
    <col min="13" max="13" width="18.44140625" bestFit="1" customWidth="1"/>
    <col min="14" max="14" width="13.88671875" bestFit="1" customWidth="1"/>
    <col min="15" max="15" width="12" bestFit="1" customWidth="1"/>
    <col min="17" max="17" width="35.6640625" bestFit="1" customWidth="1"/>
    <col min="18" max="19" width="18.21875" bestFit="1" customWidth="1"/>
    <col min="20" max="20" width="29" customWidth="1"/>
  </cols>
  <sheetData>
    <row r="1" spans="1:17" x14ac:dyDescent="0.3">
      <c r="A1" t="s">
        <v>4</v>
      </c>
      <c r="B1" t="s">
        <v>5</v>
      </c>
    </row>
    <row r="2" spans="1:17" x14ac:dyDescent="0.3">
      <c r="A2" t="s">
        <v>6</v>
      </c>
      <c r="B2" s="8" t="s">
        <v>548</v>
      </c>
    </row>
    <row r="3" spans="1:17" x14ac:dyDescent="0.3">
      <c r="A3" t="s">
        <v>8</v>
      </c>
      <c r="B3" s="8">
        <v>7</v>
      </c>
    </row>
    <row r="4" spans="1:17" x14ac:dyDescent="0.3">
      <c r="A4" t="s">
        <v>9</v>
      </c>
      <c r="B4" s="8" t="s">
        <v>348</v>
      </c>
    </row>
    <row r="5" spans="1:17" x14ac:dyDescent="0.3">
      <c r="A5" t="s">
        <v>353</v>
      </c>
      <c r="B5" s="8" t="s">
        <v>390</v>
      </c>
    </row>
    <row r="6" spans="1:17" x14ac:dyDescent="0.3">
      <c r="H6" s="21"/>
      <c r="O6" s="13"/>
      <c r="P6" s="12"/>
      <c r="Q6" s="14"/>
    </row>
    <row r="7" spans="1:17" s="6" customFormat="1" x14ac:dyDescent="0.3">
      <c r="D7" s="19" t="s">
        <v>76</v>
      </c>
      <c r="E7" s="19" t="s">
        <v>11</v>
      </c>
      <c r="F7" s="19" t="s">
        <v>56</v>
      </c>
      <c r="G7" s="19" t="s">
        <v>569</v>
      </c>
      <c r="H7" s="22" t="s">
        <v>57</v>
      </c>
      <c r="I7" s="17" t="s">
        <v>349</v>
      </c>
      <c r="J7" s="6" t="s">
        <v>9</v>
      </c>
      <c r="K7" s="6" t="s">
        <v>547</v>
      </c>
    </row>
    <row r="8" spans="1:17" x14ac:dyDescent="0.3">
      <c r="D8" s="18" t="s">
        <v>342</v>
      </c>
      <c r="E8" s="18" t="s">
        <v>362</v>
      </c>
      <c r="F8" s="18" t="s">
        <v>253</v>
      </c>
      <c r="G8" s="18" t="s">
        <v>566</v>
      </c>
      <c r="H8" s="20">
        <v>6.8000000000000005E-2</v>
      </c>
      <c r="I8" s="16" t="s">
        <v>254</v>
      </c>
    </row>
    <row r="9" spans="1:17" x14ac:dyDescent="0.3">
      <c r="D9" s="18" t="s">
        <v>342</v>
      </c>
      <c r="E9" s="18" t="s">
        <v>362</v>
      </c>
      <c r="F9" s="18" t="s">
        <v>255</v>
      </c>
      <c r="G9" s="18" t="s">
        <v>566</v>
      </c>
      <c r="H9" s="20">
        <v>6.7000000000000004E-2</v>
      </c>
      <c r="I9" s="16" t="s">
        <v>256</v>
      </c>
    </row>
    <row r="10" spans="1:17" x14ac:dyDescent="0.3">
      <c r="D10" s="18" t="s">
        <v>342</v>
      </c>
      <c r="E10" s="18" t="s">
        <v>362</v>
      </c>
      <c r="F10" s="18" t="s">
        <v>257</v>
      </c>
      <c r="G10" s="18" t="s">
        <v>566</v>
      </c>
      <c r="H10" s="20">
        <v>6.7000000000000004E-2</v>
      </c>
      <c r="I10" s="16" t="s">
        <v>258</v>
      </c>
    </row>
    <row r="11" spans="1:17" x14ac:dyDescent="0.3">
      <c r="D11" s="18" t="s">
        <v>342</v>
      </c>
      <c r="E11" s="18" t="s">
        <v>362</v>
      </c>
      <c r="F11" s="18" t="s">
        <v>259</v>
      </c>
      <c r="G11" s="18" t="s">
        <v>566</v>
      </c>
      <c r="H11" s="20">
        <v>3.2500000000000001E-2</v>
      </c>
      <c r="I11" s="16" t="s">
        <v>260</v>
      </c>
    </row>
    <row r="12" spans="1:17" ht="28.8" x14ac:dyDescent="0.3">
      <c r="D12" s="18" t="s">
        <v>342</v>
      </c>
      <c r="E12" s="18" t="s">
        <v>362</v>
      </c>
      <c r="F12" s="18" t="s">
        <v>261</v>
      </c>
      <c r="G12" s="18" t="s">
        <v>566</v>
      </c>
      <c r="H12" s="20">
        <v>0</v>
      </c>
      <c r="I12" s="16" t="s">
        <v>262</v>
      </c>
    </row>
    <row r="13" spans="1:17" x14ac:dyDescent="0.3">
      <c r="D13" s="18" t="s">
        <v>342</v>
      </c>
      <c r="E13" s="18" t="s">
        <v>362</v>
      </c>
      <c r="F13" s="18" t="s">
        <v>263</v>
      </c>
      <c r="G13" s="18" t="s">
        <v>566</v>
      </c>
      <c r="H13" s="20">
        <v>2.4E-2</v>
      </c>
      <c r="I13" s="16" t="s">
        <v>264</v>
      </c>
    </row>
    <row r="15" spans="1:17" x14ac:dyDescent="0.3">
      <c r="D15" s="18" t="s">
        <v>343</v>
      </c>
      <c r="E15" s="18" t="s">
        <v>362</v>
      </c>
      <c r="F15" s="18" t="s">
        <v>265</v>
      </c>
      <c r="G15" s="18" t="s">
        <v>566</v>
      </c>
      <c r="H15" s="20">
        <v>0</v>
      </c>
    </row>
    <row r="16" spans="1:17" x14ac:dyDescent="0.3">
      <c r="F16" s="18" t="s">
        <v>252</v>
      </c>
      <c r="I16" s="16" t="s">
        <v>266</v>
      </c>
    </row>
    <row r="17" spans="4:11" ht="28.8" x14ac:dyDescent="0.3">
      <c r="D17" s="18" t="s">
        <v>344</v>
      </c>
      <c r="E17" s="18" t="s">
        <v>362</v>
      </c>
      <c r="F17" s="18" t="s">
        <v>267</v>
      </c>
      <c r="G17" s="18" t="s">
        <v>568</v>
      </c>
      <c r="H17" s="20" t="s">
        <v>351</v>
      </c>
      <c r="I17" s="16" t="s">
        <v>350</v>
      </c>
      <c r="K17" t="s">
        <v>570</v>
      </c>
    </row>
    <row r="18" spans="4:11" x14ac:dyDescent="0.3">
      <c r="D18" s="18" t="s">
        <v>344</v>
      </c>
      <c r="E18" s="18" t="s">
        <v>362</v>
      </c>
      <c r="F18" s="18" t="s">
        <v>268</v>
      </c>
      <c r="G18" s="18" t="s">
        <v>566</v>
      </c>
      <c r="H18" s="20">
        <v>0.03</v>
      </c>
      <c r="I18" s="16" t="s">
        <v>269</v>
      </c>
    </row>
    <row r="19" spans="4:11" x14ac:dyDescent="0.3">
      <c r="D19" s="18" t="s">
        <v>344</v>
      </c>
      <c r="E19" s="18" t="s">
        <v>362</v>
      </c>
      <c r="F19" s="18" t="s">
        <v>270</v>
      </c>
      <c r="G19" s="18" t="s">
        <v>566</v>
      </c>
      <c r="H19" s="20">
        <v>0</v>
      </c>
      <c r="I19" s="16" t="s">
        <v>271</v>
      </c>
    </row>
    <row r="20" spans="4:11" x14ac:dyDescent="0.3">
      <c r="D20" s="18" t="s">
        <v>344</v>
      </c>
      <c r="E20" s="18" t="s">
        <v>362</v>
      </c>
      <c r="F20" s="18" t="s">
        <v>272</v>
      </c>
      <c r="G20" s="18" t="s">
        <v>566</v>
      </c>
      <c r="H20" s="20">
        <v>0</v>
      </c>
      <c r="I20" s="16" t="s">
        <v>273</v>
      </c>
    </row>
    <row r="21" spans="4:11" x14ac:dyDescent="0.3">
      <c r="D21" s="18" t="s">
        <v>344</v>
      </c>
      <c r="E21" s="18" t="s">
        <v>362</v>
      </c>
      <c r="F21" s="18" t="s">
        <v>274</v>
      </c>
      <c r="G21" s="18" t="s">
        <v>568</v>
      </c>
      <c r="H21" s="20" t="s">
        <v>275</v>
      </c>
      <c r="I21" s="16" t="s">
        <v>276</v>
      </c>
      <c r="K21" s="16" t="s">
        <v>564</v>
      </c>
    </row>
    <row r="22" spans="4:11" x14ac:dyDescent="0.3">
      <c r="D22" s="18" t="s">
        <v>344</v>
      </c>
      <c r="E22" s="18" t="s">
        <v>362</v>
      </c>
      <c r="F22" s="18" t="s">
        <v>277</v>
      </c>
      <c r="G22" s="18" t="s">
        <v>566</v>
      </c>
      <c r="H22" s="20">
        <v>0</v>
      </c>
      <c r="I22" s="16" t="s">
        <v>278</v>
      </c>
    </row>
    <row r="23" spans="4:11" ht="28.8" x14ac:dyDescent="0.3">
      <c r="D23" s="18" t="s">
        <v>344</v>
      </c>
      <c r="E23" s="18" t="s">
        <v>362</v>
      </c>
      <c r="F23" s="18" t="s">
        <v>279</v>
      </c>
      <c r="G23" s="18" t="s">
        <v>567</v>
      </c>
      <c r="H23" s="20" t="b">
        <v>0</v>
      </c>
      <c r="I23" s="16" t="s">
        <v>354</v>
      </c>
    </row>
    <row r="24" spans="4:11" x14ac:dyDescent="0.3">
      <c r="F24" s="18" t="s">
        <v>252</v>
      </c>
      <c r="I24" s="16" t="s">
        <v>266</v>
      </c>
    </row>
    <row r="25" spans="4:11" x14ac:dyDescent="0.3">
      <c r="D25" s="18" t="s">
        <v>345</v>
      </c>
      <c r="E25" s="18" t="s">
        <v>19</v>
      </c>
      <c r="F25" s="18" t="s">
        <v>363</v>
      </c>
      <c r="G25" s="18" t="s">
        <v>566</v>
      </c>
      <c r="H25" s="20">
        <v>6.6000000000000003E-2</v>
      </c>
      <c r="I25" s="16" t="s">
        <v>280</v>
      </c>
    </row>
    <row r="26" spans="4:11" ht="28.8" x14ac:dyDescent="0.3">
      <c r="D26" s="18" t="s">
        <v>345</v>
      </c>
      <c r="E26" s="18" t="s">
        <v>23</v>
      </c>
      <c r="F26" s="18" t="s">
        <v>363</v>
      </c>
      <c r="G26" s="18" t="s">
        <v>566</v>
      </c>
      <c r="H26" s="20">
        <v>0.16539999999999999</v>
      </c>
      <c r="I26" s="16" t="s">
        <v>281</v>
      </c>
    </row>
    <row r="27" spans="4:11" ht="28.8" x14ac:dyDescent="0.3">
      <c r="D27" s="18" t="s">
        <v>345</v>
      </c>
      <c r="E27" s="18" t="s">
        <v>22</v>
      </c>
      <c r="F27" s="18" t="s">
        <v>363</v>
      </c>
      <c r="G27" s="18" t="s">
        <v>566</v>
      </c>
      <c r="H27" s="20">
        <v>8.43E-2</v>
      </c>
      <c r="I27" s="16" t="s">
        <v>282</v>
      </c>
    </row>
    <row r="28" spans="4:11" x14ac:dyDescent="0.3">
      <c r="D28" s="18" t="s">
        <v>345</v>
      </c>
      <c r="E28" s="18" t="s">
        <v>26</v>
      </c>
      <c r="F28" s="18" t="s">
        <v>363</v>
      </c>
      <c r="G28" s="18" t="s">
        <v>566</v>
      </c>
      <c r="H28" s="20">
        <v>0.14050000000000001</v>
      </c>
      <c r="I28" s="16" t="s">
        <v>283</v>
      </c>
    </row>
    <row r="29" spans="4:11" x14ac:dyDescent="0.3">
      <c r="D29" s="18" t="s">
        <v>345</v>
      </c>
      <c r="E29" s="18" t="s">
        <v>25</v>
      </c>
      <c r="F29" s="18" t="s">
        <v>363</v>
      </c>
      <c r="G29" s="18" t="s">
        <v>566</v>
      </c>
      <c r="H29" s="20">
        <v>0.1195</v>
      </c>
      <c r="I29" s="16" t="s">
        <v>284</v>
      </c>
    </row>
    <row r="30" spans="4:11" ht="28.8" x14ac:dyDescent="0.3">
      <c r="D30" s="18" t="s">
        <v>345</v>
      </c>
      <c r="E30" s="18" t="s">
        <v>24</v>
      </c>
      <c r="F30" s="18" t="s">
        <v>363</v>
      </c>
      <c r="G30" s="18" t="s">
        <v>566</v>
      </c>
      <c r="H30" s="20">
        <v>9.9400000000000002E-2</v>
      </c>
      <c r="I30" s="16" t="s">
        <v>285</v>
      </c>
    </row>
    <row r="31" spans="4:11" ht="28.8" x14ac:dyDescent="0.3">
      <c r="D31" s="18" t="s">
        <v>345</v>
      </c>
      <c r="E31" s="18" t="s">
        <v>27</v>
      </c>
      <c r="F31" s="18" t="s">
        <v>363</v>
      </c>
      <c r="G31" s="18" t="s">
        <v>566</v>
      </c>
      <c r="H31" s="20">
        <v>7.9799999999999996E-2</v>
      </c>
      <c r="I31" s="16" t="s">
        <v>286</v>
      </c>
    </row>
    <row r="33" spans="4:11" x14ac:dyDescent="0.3">
      <c r="D33" s="18" t="s">
        <v>346</v>
      </c>
      <c r="E33" s="18" t="s">
        <v>353</v>
      </c>
      <c r="G33" s="18" t="s">
        <v>568</v>
      </c>
    </row>
    <row r="34" spans="4:11" ht="86.4" x14ac:dyDescent="0.3">
      <c r="D34" s="18" t="s">
        <v>346</v>
      </c>
      <c r="E34" s="18" t="s">
        <v>362</v>
      </c>
      <c r="F34" s="18" t="s">
        <v>287</v>
      </c>
      <c r="G34" s="18" t="s">
        <v>568</v>
      </c>
      <c r="H34" s="20" t="s">
        <v>352</v>
      </c>
      <c r="I34" s="16" t="s">
        <v>356</v>
      </c>
    </row>
    <row r="35" spans="4:11" x14ac:dyDescent="0.3">
      <c r="D35" s="18" t="s">
        <v>346</v>
      </c>
      <c r="E35" s="18" t="s">
        <v>362</v>
      </c>
      <c r="F35" s="18" t="s">
        <v>288</v>
      </c>
      <c r="G35" s="18" t="s">
        <v>566</v>
      </c>
      <c r="H35" s="20">
        <v>0.03</v>
      </c>
      <c r="I35" s="16" t="s">
        <v>289</v>
      </c>
    </row>
    <row r="36" spans="4:11" ht="28.8" x14ac:dyDescent="0.3">
      <c r="D36" s="18" t="s">
        <v>346</v>
      </c>
      <c r="E36" s="18" t="s">
        <v>362</v>
      </c>
      <c r="F36" s="18" t="s">
        <v>290</v>
      </c>
      <c r="G36" s="18" t="s">
        <v>568</v>
      </c>
      <c r="H36" s="20" t="s">
        <v>291</v>
      </c>
      <c r="I36" s="16" t="s">
        <v>292</v>
      </c>
      <c r="K36" s="16" t="s">
        <v>564</v>
      </c>
    </row>
    <row r="37" spans="4:11" ht="28.8" x14ac:dyDescent="0.3">
      <c r="D37" s="18" t="s">
        <v>346</v>
      </c>
      <c r="E37" s="18" t="s">
        <v>362</v>
      </c>
      <c r="F37" s="18" t="s">
        <v>293</v>
      </c>
      <c r="G37" s="18" t="s">
        <v>566</v>
      </c>
      <c r="H37" s="20">
        <v>20</v>
      </c>
      <c r="I37" s="16" t="s">
        <v>294</v>
      </c>
    </row>
    <row r="38" spans="4:11" ht="43.2" x14ac:dyDescent="0.3">
      <c r="D38" s="18" t="s">
        <v>346</v>
      </c>
      <c r="E38" s="18" t="s">
        <v>362</v>
      </c>
      <c r="F38" s="18" t="s">
        <v>295</v>
      </c>
      <c r="G38" s="18" t="s">
        <v>568</v>
      </c>
      <c r="H38" s="20" t="s">
        <v>355</v>
      </c>
      <c r="I38" s="16" t="s">
        <v>296</v>
      </c>
    </row>
    <row r="39" spans="4:11" ht="115.2" x14ac:dyDescent="0.3">
      <c r="D39" s="18" t="s">
        <v>346</v>
      </c>
      <c r="E39" s="18" t="s">
        <v>362</v>
      </c>
      <c r="F39" s="18" t="s">
        <v>297</v>
      </c>
      <c r="G39" s="18" t="s">
        <v>566</v>
      </c>
      <c r="H39" s="20">
        <v>1</v>
      </c>
      <c r="I39" s="16" t="s">
        <v>357</v>
      </c>
    </row>
    <row r="40" spans="4:11" x14ac:dyDescent="0.3">
      <c r="F40" s="18" t="s">
        <v>252</v>
      </c>
    </row>
    <row r="41" spans="4:11" x14ac:dyDescent="0.3">
      <c r="D41" s="18" t="s">
        <v>358</v>
      </c>
      <c r="F41" s="18" t="s">
        <v>359</v>
      </c>
      <c r="G41" s="18" t="s">
        <v>568</v>
      </c>
    </row>
    <row r="43" spans="4:11" ht="28.8" x14ac:dyDescent="0.3">
      <c r="D43" s="18" t="s">
        <v>360</v>
      </c>
      <c r="E43" s="18" t="s">
        <v>23</v>
      </c>
      <c r="F43" s="18" t="s">
        <v>365</v>
      </c>
      <c r="G43" s="18" t="s">
        <v>566</v>
      </c>
      <c r="H43" s="20">
        <v>0.95</v>
      </c>
      <c r="I43" s="16" t="s">
        <v>298</v>
      </c>
    </row>
    <row r="44" spans="4:11" ht="28.8" x14ac:dyDescent="0.3">
      <c r="D44" s="18" t="s">
        <v>360</v>
      </c>
      <c r="E44" s="18" t="s">
        <v>364</v>
      </c>
      <c r="F44" s="18" t="s">
        <v>365</v>
      </c>
      <c r="G44" s="18" t="s">
        <v>566</v>
      </c>
      <c r="H44" s="20">
        <v>0.75</v>
      </c>
      <c r="I44" s="16" t="s">
        <v>299</v>
      </c>
    </row>
    <row r="45" spans="4:11" ht="28.8" x14ac:dyDescent="0.3">
      <c r="D45" s="18" t="s">
        <v>360</v>
      </c>
      <c r="E45" s="18" t="s">
        <v>23</v>
      </c>
      <c r="F45" s="18" t="s">
        <v>366</v>
      </c>
      <c r="G45" s="18" t="s">
        <v>566</v>
      </c>
      <c r="H45" s="20">
        <v>0.85</v>
      </c>
      <c r="I45" s="16" t="s">
        <v>300</v>
      </c>
    </row>
    <row r="46" spans="4:11" ht="28.8" x14ac:dyDescent="0.3">
      <c r="D46" s="18" t="s">
        <v>360</v>
      </c>
      <c r="E46" s="18" t="s">
        <v>364</v>
      </c>
      <c r="F46" s="18" t="s">
        <v>366</v>
      </c>
      <c r="G46" s="18" t="s">
        <v>566</v>
      </c>
      <c r="H46" s="20">
        <v>0.25</v>
      </c>
      <c r="I46" s="16" t="s">
        <v>301</v>
      </c>
    </row>
    <row r="47" spans="4:11" ht="28.8" x14ac:dyDescent="0.3">
      <c r="D47" s="18" t="s">
        <v>360</v>
      </c>
      <c r="E47" s="18" t="s">
        <v>23</v>
      </c>
      <c r="F47" s="18" t="s">
        <v>367</v>
      </c>
      <c r="G47" s="18" t="s">
        <v>566</v>
      </c>
      <c r="H47" s="20">
        <v>0.75</v>
      </c>
      <c r="I47" s="16" t="s">
        <v>302</v>
      </c>
    </row>
    <row r="48" spans="4:11" ht="28.8" x14ac:dyDescent="0.3">
      <c r="D48" s="18" t="s">
        <v>360</v>
      </c>
      <c r="E48" s="18" t="s">
        <v>364</v>
      </c>
      <c r="F48" s="18" t="s">
        <v>367</v>
      </c>
      <c r="G48" s="18" t="s">
        <v>566</v>
      </c>
      <c r="H48" s="20">
        <v>0.25</v>
      </c>
      <c r="I48" s="16" t="s">
        <v>303</v>
      </c>
    </row>
    <row r="49" spans="4:11" x14ac:dyDescent="0.3">
      <c r="F49" s="18" t="s">
        <v>252</v>
      </c>
    </row>
    <row r="50" spans="4:11" ht="43.2" x14ac:dyDescent="0.3">
      <c r="D50" s="18" t="s">
        <v>361</v>
      </c>
      <c r="E50" s="18" t="s">
        <v>362</v>
      </c>
      <c r="F50" s="18" t="s">
        <v>304</v>
      </c>
      <c r="G50" s="18" t="s">
        <v>566</v>
      </c>
      <c r="H50" s="20">
        <v>11944986866</v>
      </c>
      <c r="I50" s="16" t="s">
        <v>305</v>
      </c>
    </row>
    <row r="51" spans="4:11" ht="43.2" x14ac:dyDescent="0.3">
      <c r="D51" s="18" t="s">
        <v>361</v>
      </c>
      <c r="E51" s="18" t="s">
        <v>362</v>
      </c>
      <c r="F51" s="18" t="s">
        <v>306</v>
      </c>
      <c r="G51" s="18" t="s">
        <v>566</v>
      </c>
      <c r="H51" s="20">
        <v>28343757</v>
      </c>
      <c r="I51" s="16" t="s">
        <v>307</v>
      </c>
    </row>
    <row r="52" spans="4:11" ht="43.2" x14ac:dyDescent="0.3">
      <c r="D52" s="18" t="s">
        <v>361</v>
      </c>
      <c r="E52" s="18" t="s">
        <v>362</v>
      </c>
      <c r="F52" s="18" t="s">
        <v>308</v>
      </c>
      <c r="G52" s="18" t="s">
        <v>566</v>
      </c>
      <c r="H52" s="20">
        <v>768106850</v>
      </c>
      <c r="I52" s="16" t="s">
        <v>309</v>
      </c>
    </row>
    <row r="53" spans="4:11" ht="43.2" x14ac:dyDescent="0.3">
      <c r="D53" s="18" t="s">
        <v>361</v>
      </c>
      <c r="E53" s="18" t="s">
        <v>362</v>
      </c>
      <c r="F53" s="18" t="s">
        <v>310</v>
      </c>
      <c r="G53" s="18" t="s">
        <v>566</v>
      </c>
      <c r="H53" s="20">
        <v>22494571</v>
      </c>
      <c r="I53" s="16" t="s">
        <v>311</v>
      </c>
    </row>
    <row r="55" spans="4:11" ht="43.2" x14ac:dyDescent="0.3">
      <c r="D55" s="18" t="s">
        <v>361</v>
      </c>
      <c r="E55" s="18" t="s">
        <v>362</v>
      </c>
      <c r="F55" s="18" t="s">
        <v>312</v>
      </c>
      <c r="G55" s="18" t="s">
        <v>568</v>
      </c>
      <c r="I55" s="16" t="s">
        <v>313</v>
      </c>
      <c r="K55" t="s">
        <v>563</v>
      </c>
    </row>
    <row r="57" spans="4:11" x14ac:dyDescent="0.3">
      <c r="F57" s="18" t="s">
        <v>252</v>
      </c>
      <c r="I57" s="16" t="s">
        <v>266</v>
      </c>
    </row>
    <row r="58" spans="4:11" ht="57.6" x14ac:dyDescent="0.3">
      <c r="D58" s="18" t="s">
        <v>361</v>
      </c>
      <c r="E58" s="18" t="s">
        <v>353</v>
      </c>
      <c r="F58" s="18" t="s">
        <v>368</v>
      </c>
      <c r="G58" s="18" t="s">
        <v>568</v>
      </c>
      <c r="I58" s="16" t="s">
        <v>369</v>
      </c>
    </row>
    <row r="59" spans="4:11" x14ac:dyDescent="0.3">
      <c r="D59" s="18" t="s">
        <v>361</v>
      </c>
      <c r="E59" s="18" t="s">
        <v>19</v>
      </c>
      <c r="F59" s="18" t="s">
        <v>368</v>
      </c>
      <c r="G59" s="18" t="s">
        <v>566</v>
      </c>
      <c r="H59" s="20">
        <v>8967096000</v>
      </c>
    </row>
    <row r="60" spans="4:11" x14ac:dyDescent="0.3">
      <c r="D60" s="18" t="s">
        <v>361</v>
      </c>
      <c r="E60" s="18" t="s">
        <v>23</v>
      </c>
      <c r="F60" s="18" t="s">
        <v>368</v>
      </c>
      <c r="G60" s="18" t="s">
        <v>566</v>
      </c>
      <c r="H60" s="20">
        <v>2423470000</v>
      </c>
    </row>
    <row r="61" spans="4:11" x14ac:dyDescent="0.3">
      <c r="D61" s="18" t="s">
        <v>361</v>
      </c>
      <c r="E61" s="18" t="s">
        <v>22</v>
      </c>
      <c r="F61" s="18" t="s">
        <v>368</v>
      </c>
      <c r="G61" s="18" t="s">
        <v>566</v>
      </c>
      <c r="H61" s="20">
        <v>8090000</v>
      </c>
    </row>
    <row r="62" spans="4:11" x14ac:dyDescent="0.3">
      <c r="D62" s="18" t="s">
        <v>361</v>
      </c>
      <c r="E62" s="18" t="s">
        <v>26</v>
      </c>
      <c r="F62" s="18" t="s">
        <v>368</v>
      </c>
      <c r="G62" s="18" t="s">
        <v>566</v>
      </c>
      <c r="H62" s="20">
        <v>105844000</v>
      </c>
    </row>
    <row r="63" spans="4:11" x14ac:dyDescent="0.3">
      <c r="D63" s="18" t="s">
        <v>361</v>
      </c>
      <c r="E63" s="18" t="s">
        <v>25</v>
      </c>
      <c r="F63" s="18" t="s">
        <v>368</v>
      </c>
      <c r="G63" s="18" t="s">
        <v>566</v>
      </c>
      <c r="H63" s="20">
        <v>53526000</v>
      </c>
    </row>
    <row r="64" spans="4:11" x14ac:dyDescent="0.3">
      <c r="D64" s="18" t="s">
        <v>361</v>
      </c>
      <c r="E64" s="18" t="s">
        <v>24</v>
      </c>
      <c r="F64" s="18" t="s">
        <v>368</v>
      </c>
      <c r="G64" s="18" t="s">
        <v>566</v>
      </c>
      <c r="H64" s="20">
        <v>9442000</v>
      </c>
    </row>
    <row r="65" spans="4:9" x14ac:dyDescent="0.3">
      <c r="D65" s="18" t="s">
        <v>361</v>
      </c>
      <c r="E65" s="18" t="s">
        <v>27</v>
      </c>
      <c r="F65" s="18" t="s">
        <v>368</v>
      </c>
      <c r="G65" s="18" t="s">
        <v>566</v>
      </c>
      <c r="H65" s="20">
        <v>338664000</v>
      </c>
    </row>
    <row r="67" spans="4:9" ht="28.8" x14ac:dyDescent="0.3">
      <c r="D67" s="18" t="s">
        <v>361</v>
      </c>
      <c r="E67" s="18" t="s">
        <v>353</v>
      </c>
      <c r="F67" s="18" t="s">
        <v>584</v>
      </c>
      <c r="G67" s="18" t="s">
        <v>568</v>
      </c>
      <c r="I67" s="16" t="s">
        <v>371</v>
      </c>
    </row>
    <row r="68" spans="4:9" ht="28.8" x14ac:dyDescent="0.3">
      <c r="D68" s="18" t="s">
        <v>361</v>
      </c>
      <c r="E68" s="18" t="s">
        <v>19</v>
      </c>
      <c r="F68" s="18" t="s">
        <v>584</v>
      </c>
      <c r="G68" s="18" t="s">
        <v>568</v>
      </c>
      <c r="H68" s="20" t="s">
        <v>314</v>
      </c>
      <c r="I68" s="16" t="s">
        <v>546</v>
      </c>
    </row>
    <row r="69" spans="4:9" ht="28.8" x14ac:dyDescent="0.3">
      <c r="D69" s="18" t="s">
        <v>361</v>
      </c>
      <c r="E69" s="18" t="s">
        <v>23</v>
      </c>
      <c r="F69" s="18" t="s">
        <v>584</v>
      </c>
      <c r="G69" s="18" t="s">
        <v>568</v>
      </c>
      <c r="H69" s="20" t="s">
        <v>315</v>
      </c>
      <c r="I69" s="16" t="s">
        <v>546</v>
      </c>
    </row>
    <row r="70" spans="4:9" ht="28.8" x14ac:dyDescent="0.3">
      <c r="D70" s="18" t="s">
        <v>361</v>
      </c>
      <c r="E70" s="18" t="s">
        <v>22</v>
      </c>
      <c r="F70" s="18" t="s">
        <v>584</v>
      </c>
      <c r="G70" s="18" t="s">
        <v>568</v>
      </c>
      <c r="H70" s="20" t="s">
        <v>316</v>
      </c>
      <c r="I70" s="16" t="s">
        <v>546</v>
      </c>
    </row>
    <row r="71" spans="4:9" ht="28.8" x14ac:dyDescent="0.3">
      <c r="D71" s="18" t="s">
        <v>361</v>
      </c>
      <c r="E71" s="18" t="s">
        <v>26</v>
      </c>
      <c r="F71" s="18" t="s">
        <v>584</v>
      </c>
      <c r="G71" s="18" t="s">
        <v>568</v>
      </c>
      <c r="H71" s="20" t="s">
        <v>317</v>
      </c>
      <c r="I71" s="16" t="s">
        <v>546</v>
      </c>
    </row>
    <row r="72" spans="4:9" ht="28.8" x14ac:dyDescent="0.3">
      <c r="D72" s="18" t="s">
        <v>361</v>
      </c>
      <c r="E72" s="18" t="s">
        <v>25</v>
      </c>
      <c r="F72" s="18" t="s">
        <v>584</v>
      </c>
      <c r="G72" s="18" t="s">
        <v>568</v>
      </c>
      <c r="H72" s="20" t="s">
        <v>318</v>
      </c>
      <c r="I72" s="16" t="s">
        <v>546</v>
      </c>
    </row>
    <row r="73" spans="4:9" ht="28.8" x14ac:dyDescent="0.3">
      <c r="D73" s="18" t="s">
        <v>361</v>
      </c>
      <c r="E73" s="18" t="s">
        <v>24</v>
      </c>
      <c r="F73" s="18" t="s">
        <v>584</v>
      </c>
      <c r="G73" s="18" t="s">
        <v>568</v>
      </c>
      <c r="H73" s="20" t="s">
        <v>319</v>
      </c>
      <c r="I73" s="16" t="s">
        <v>546</v>
      </c>
    </row>
    <row r="74" spans="4:9" ht="43.2" x14ac:dyDescent="0.3">
      <c r="D74" s="18" t="s">
        <v>361</v>
      </c>
      <c r="E74" s="18" t="s">
        <v>27</v>
      </c>
      <c r="F74" s="18" t="s">
        <v>584</v>
      </c>
      <c r="G74" s="18" t="s">
        <v>568</v>
      </c>
      <c r="H74" s="20" t="s">
        <v>320</v>
      </c>
    </row>
    <row r="76" spans="4:9" ht="43.2" x14ac:dyDescent="0.3">
      <c r="D76" s="18" t="s">
        <v>361</v>
      </c>
      <c r="E76" s="18" t="s">
        <v>353</v>
      </c>
      <c r="F76" s="18" t="s">
        <v>372</v>
      </c>
      <c r="G76" s="18" t="s">
        <v>568</v>
      </c>
      <c r="I76" s="16" t="s">
        <v>370</v>
      </c>
    </row>
    <row r="77" spans="4:9" x14ac:dyDescent="0.3">
      <c r="D77" s="18" t="s">
        <v>361</v>
      </c>
      <c r="E77" s="18" t="s">
        <v>19</v>
      </c>
      <c r="F77" s="18" t="s">
        <v>372</v>
      </c>
      <c r="G77" s="18" t="s">
        <v>566</v>
      </c>
      <c r="H77" s="20">
        <v>393308</v>
      </c>
    </row>
    <row r="78" spans="4:9" x14ac:dyDescent="0.3">
      <c r="D78" s="18" t="s">
        <v>361</v>
      </c>
      <c r="E78" s="18" t="s">
        <v>23</v>
      </c>
      <c r="F78" s="18" t="s">
        <v>372</v>
      </c>
      <c r="G78" s="18" t="s">
        <v>566</v>
      </c>
      <c r="H78" s="20">
        <v>41696</v>
      </c>
    </row>
    <row r="79" spans="4:9" x14ac:dyDescent="0.3">
      <c r="D79" s="18" t="s">
        <v>361</v>
      </c>
      <c r="E79" s="18" t="s">
        <v>22</v>
      </c>
      <c r="F79" s="18" t="s">
        <v>372</v>
      </c>
      <c r="G79" s="18" t="s">
        <v>566</v>
      </c>
      <c r="H79" s="20">
        <v>160</v>
      </c>
    </row>
    <row r="80" spans="4:9" x14ac:dyDescent="0.3">
      <c r="D80" s="18" t="s">
        <v>361</v>
      </c>
      <c r="E80" s="18" t="s">
        <v>26</v>
      </c>
      <c r="F80" s="18" t="s">
        <v>372</v>
      </c>
      <c r="G80" s="18" t="s">
        <v>566</v>
      </c>
      <c r="H80" s="20">
        <v>989</v>
      </c>
    </row>
    <row r="81" spans="4:11" x14ac:dyDescent="0.3">
      <c r="D81" s="18" t="s">
        <v>361</v>
      </c>
      <c r="E81" s="18" t="s">
        <v>25</v>
      </c>
      <c r="F81" s="18" t="s">
        <v>372</v>
      </c>
      <c r="G81" s="18" t="s">
        <v>566</v>
      </c>
      <c r="H81" s="20">
        <v>1446</v>
      </c>
    </row>
    <row r="82" spans="4:11" x14ac:dyDescent="0.3">
      <c r="D82" s="18" t="s">
        <v>361</v>
      </c>
      <c r="E82" s="18" t="s">
        <v>24</v>
      </c>
      <c r="F82" s="18" t="s">
        <v>372</v>
      </c>
      <c r="G82" s="18" t="s">
        <v>566</v>
      </c>
      <c r="H82" s="20">
        <v>227</v>
      </c>
    </row>
    <row r="83" spans="4:11" x14ac:dyDescent="0.3">
      <c r="D83" s="18" t="s">
        <v>361</v>
      </c>
      <c r="E83" s="18" t="s">
        <v>27</v>
      </c>
      <c r="F83" s="18" t="s">
        <v>372</v>
      </c>
      <c r="G83" s="18" t="s">
        <v>566</v>
      </c>
      <c r="H83" s="20">
        <v>5828</v>
      </c>
    </row>
    <row r="85" spans="4:11" ht="57.6" x14ac:dyDescent="0.3">
      <c r="D85" s="18" t="s">
        <v>361</v>
      </c>
      <c r="E85" s="18" t="s">
        <v>362</v>
      </c>
      <c r="F85" s="18" t="s">
        <v>321</v>
      </c>
      <c r="G85" s="18" t="s">
        <v>566</v>
      </c>
      <c r="H85" s="20">
        <v>1</v>
      </c>
      <c r="I85" s="16" t="s">
        <v>373</v>
      </c>
    </row>
    <row r="86" spans="4:11" ht="86.4" x14ac:dyDescent="0.3">
      <c r="D86" s="18" t="s">
        <v>361</v>
      </c>
      <c r="E86" s="18" t="s">
        <v>362</v>
      </c>
      <c r="F86" s="18" t="s">
        <v>322</v>
      </c>
      <c r="G86" s="18" t="s">
        <v>566</v>
      </c>
      <c r="H86" s="20">
        <v>0.9</v>
      </c>
      <c r="I86" s="16" t="s">
        <v>374</v>
      </c>
    </row>
    <row r="88" spans="4:11" x14ac:dyDescent="0.3">
      <c r="D88" s="18" t="s">
        <v>361</v>
      </c>
      <c r="E88" s="18" t="s">
        <v>353</v>
      </c>
      <c r="F88" s="18" t="s">
        <v>375</v>
      </c>
      <c r="G88" s="18" t="s">
        <v>568</v>
      </c>
      <c r="I88" s="16" t="s">
        <v>376</v>
      </c>
      <c r="K88" t="s">
        <v>562</v>
      </c>
    </row>
    <row r="89" spans="4:11" x14ac:dyDescent="0.3">
      <c r="D89" s="18" t="s">
        <v>361</v>
      </c>
      <c r="E89" s="18" t="s">
        <v>19</v>
      </c>
      <c r="F89" s="18" t="s">
        <v>375</v>
      </c>
      <c r="G89" s="18" t="s">
        <v>566</v>
      </c>
      <c r="H89" s="20">
        <v>8.9599999999999999E-2</v>
      </c>
    </row>
    <row r="90" spans="4:11" x14ac:dyDescent="0.3">
      <c r="D90" s="18" t="s">
        <v>361</v>
      </c>
      <c r="E90" s="18" t="s">
        <v>23</v>
      </c>
      <c r="F90" s="18" t="s">
        <v>375</v>
      </c>
      <c r="G90" s="18" t="s">
        <v>566</v>
      </c>
      <c r="H90" s="20">
        <v>0.20130000000000001</v>
      </c>
      <c r="K90" s="18"/>
    </row>
    <row r="91" spans="4:11" x14ac:dyDescent="0.3">
      <c r="D91" s="18" t="s">
        <v>361</v>
      </c>
      <c r="E91" s="18" t="s">
        <v>22</v>
      </c>
      <c r="F91" s="18" t="s">
        <v>375</v>
      </c>
      <c r="G91" s="18" t="s">
        <v>566</v>
      </c>
      <c r="H91" s="20">
        <v>0.1457</v>
      </c>
    </row>
    <row r="92" spans="4:11" x14ac:dyDescent="0.3">
      <c r="D92" s="18" t="s">
        <v>361</v>
      </c>
      <c r="E92" s="18" t="s">
        <v>26</v>
      </c>
      <c r="F92" s="18" t="s">
        <v>375</v>
      </c>
      <c r="G92" s="18" t="s">
        <v>566</v>
      </c>
      <c r="H92" s="20">
        <v>0.1777</v>
      </c>
    </row>
    <row r="93" spans="4:11" x14ac:dyDescent="0.3">
      <c r="D93" s="18" t="s">
        <v>361</v>
      </c>
      <c r="E93" s="18" t="s">
        <v>25</v>
      </c>
      <c r="F93" s="18" t="s">
        <v>375</v>
      </c>
      <c r="G93" s="18" t="s">
        <v>566</v>
      </c>
      <c r="H93" s="20">
        <v>0.14630000000000001</v>
      </c>
    </row>
    <row r="94" spans="4:11" x14ac:dyDescent="0.3">
      <c r="D94" s="18" t="s">
        <v>361</v>
      </c>
      <c r="E94" s="18" t="s">
        <v>24</v>
      </c>
      <c r="F94" s="18" t="s">
        <v>375</v>
      </c>
      <c r="G94" s="18" t="s">
        <v>566</v>
      </c>
      <c r="H94" s="20">
        <v>0.12540000000000001</v>
      </c>
    </row>
    <row r="95" spans="4:11" x14ac:dyDescent="0.3">
      <c r="D95" s="18" t="s">
        <v>361</v>
      </c>
      <c r="E95" s="18" t="s">
        <v>27</v>
      </c>
      <c r="F95" s="18" t="s">
        <v>375</v>
      </c>
      <c r="G95" s="18" t="s">
        <v>566</v>
      </c>
      <c r="H95" s="20">
        <v>0.1086</v>
      </c>
    </row>
    <row r="97" spans="4:14" s="54" customFormat="1" x14ac:dyDescent="0.3">
      <c r="D97" s="51" t="s">
        <v>361</v>
      </c>
      <c r="E97" s="51" t="s">
        <v>353</v>
      </c>
      <c r="F97" s="51" t="s">
        <v>549</v>
      </c>
      <c r="G97" s="51" t="s">
        <v>568</v>
      </c>
      <c r="I97" s="53"/>
      <c r="K97" s="54" t="s">
        <v>550</v>
      </c>
    </row>
    <row r="98" spans="4:14" s="54" customFormat="1" x14ac:dyDescent="0.3">
      <c r="D98" s="51" t="s">
        <v>361</v>
      </c>
      <c r="E98" s="51" t="s">
        <v>19</v>
      </c>
      <c r="F98" s="51" t="s">
        <v>549</v>
      </c>
      <c r="G98" s="51" t="s">
        <v>566</v>
      </c>
      <c r="H98" s="56">
        <v>9.0967839999999994E-2</v>
      </c>
      <c r="I98" s="53"/>
      <c r="J98" s="54" t="s">
        <v>550</v>
      </c>
      <c r="K98" s="54" t="s">
        <v>552</v>
      </c>
      <c r="N98" s="57">
        <f t="shared" ref="N98:N104" si="0">+H89/H98</f>
        <v>0.98496347720249267</v>
      </c>
    </row>
    <row r="99" spans="4:14" s="54" customFormat="1" x14ac:dyDescent="0.3">
      <c r="D99" s="51" t="s">
        <v>361</v>
      </c>
      <c r="E99" s="51" t="s">
        <v>23</v>
      </c>
      <c r="F99" s="51" t="s">
        <v>549</v>
      </c>
      <c r="G99" s="51" t="s">
        <v>566</v>
      </c>
      <c r="H99" s="56">
        <v>0.20440510000000001</v>
      </c>
      <c r="I99" s="53"/>
      <c r="J99" s="54" t="s">
        <v>550</v>
      </c>
      <c r="N99" s="57">
        <f t="shared" si="0"/>
        <v>0.98480908744449136</v>
      </c>
    </row>
    <row r="100" spans="4:14" s="54" customFormat="1" x14ac:dyDescent="0.3">
      <c r="D100" s="51" t="s">
        <v>361</v>
      </c>
      <c r="E100" s="51" t="s">
        <v>22</v>
      </c>
      <c r="F100" s="51" t="s">
        <v>549</v>
      </c>
      <c r="G100" s="51" t="s">
        <v>566</v>
      </c>
      <c r="H100" s="56">
        <v>0.10436284</v>
      </c>
      <c r="I100" s="53"/>
      <c r="J100" s="54" t="s">
        <v>550</v>
      </c>
      <c r="N100" s="58">
        <f t="shared" si="0"/>
        <v>1.39609079246981</v>
      </c>
    </row>
    <row r="101" spans="4:14" s="54" customFormat="1" x14ac:dyDescent="0.3">
      <c r="D101" s="51" t="s">
        <v>361</v>
      </c>
      <c r="E101" s="51" t="s">
        <v>26</v>
      </c>
      <c r="F101" s="51" t="s">
        <v>549</v>
      </c>
      <c r="G101" s="51" t="s">
        <v>566</v>
      </c>
      <c r="H101" s="56">
        <v>0.1937982</v>
      </c>
      <c r="I101" s="53"/>
      <c r="J101" s="54" t="s">
        <v>550</v>
      </c>
      <c r="N101" s="57">
        <f t="shared" si="0"/>
        <v>0.91693318100993715</v>
      </c>
    </row>
    <row r="102" spans="4:14" s="54" customFormat="1" x14ac:dyDescent="0.3">
      <c r="D102" s="51" t="s">
        <v>361</v>
      </c>
      <c r="E102" s="51" t="s">
        <v>25</v>
      </c>
      <c r="F102" s="51" t="s">
        <v>549</v>
      </c>
      <c r="G102" s="51" t="s">
        <v>566</v>
      </c>
      <c r="H102" s="56">
        <v>0.15571109999999999</v>
      </c>
      <c r="I102" s="53"/>
      <c r="J102" s="54" t="s">
        <v>550</v>
      </c>
      <c r="N102" s="57">
        <f t="shared" si="0"/>
        <v>0.93956050660486001</v>
      </c>
    </row>
    <row r="103" spans="4:14" s="54" customFormat="1" x14ac:dyDescent="0.3">
      <c r="D103" s="51" t="s">
        <v>361</v>
      </c>
      <c r="E103" s="51" t="s">
        <v>24</v>
      </c>
      <c r="F103" s="51" t="s">
        <v>549</v>
      </c>
      <c r="G103" s="51" t="s">
        <v>566</v>
      </c>
      <c r="H103" s="56">
        <v>0.15139040000000001</v>
      </c>
      <c r="I103" s="53"/>
      <c r="J103" s="54" t="s">
        <v>550</v>
      </c>
      <c r="N103" s="57">
        <f t="shared" si="0"/>
        <v>0.82832200720785465</v>
      </c>
    </row>
    <row r="104" spans="4:14" s="54" customFormat="1" x14ac:dyDescent="0.3">
      <c r="D104" s="51" t="s">
        <v>361</v>
      </c>
      <c r="E104" s="51" t="s">
        <v>27</v>
      </c>
      <c r="F104" s="51" t="s">
        <v>549</v>
      </c>
      <c r="G104" s="51" t="s">
        <v>566</v>
      </c>
      <c r="H104" s="56">
        <v>0.11295223</v>
      </c>
      <c r="I104" s="53"/>
      <c r="J104" s="54" t="s">
        <v>550</v>
      </c>
      <c r="N104" s="57">
        <f t="shared" si="0"/>
        <v>0.96146840128787192</v>
      </c>
    </row>
    <row r="106" spans="4:14" ht="86.4" x14ac:dyDescent="0.3">
      <c r="D106" s="18" t="s">
        <v>361</v>
      </c>
      <c r="E106" s="18" t="s">
        <v>353</v>
      </c>
      <c r="F106" s="18" t="s">
        <v>378</v>
      </c>
      <c r="G106" s="18" t="s">
        <v>568</v>
      </c>
      <c r="I106" s="16" t="s">
        <v>379</v>
      </c>
      <c r="K106" t="s">
        <v>551</v>
      </c>
    </row>
    <row r="107" spans="4:14" ht="28.8" x14ac:dyDescent="0.3">
      <c r="D107" s="18" t="s">
        <v>361</v>
      </c>
      <c r="E107" s="18" t="s">
        <v>19</v>
      </c>
      <c r="F107" s="18" t="s">
        <v>378</v>
      </c>
      <c r="G107" s="18" t="s">
        <v>568</v>
      </c>
      <c r="H107" s="20" t="s">
        <v>323</v>
      </c>
      <c r="I107" s="16" t="s">
        <v>546</v>
      </c>
      <c r="K107" s="55">
        <f>VALUE(_xlfn.TEXTAFTER(H107, "/"))</f>
        <v>9.0967839999999994E-2</v>
      </c>
    </row>
    <row r="108" spans="4:14" ht="28.8" x14ac:dyDescent="0.3">
      <c r="D108" s="18" t="s">
        <v>361</v>
      </c>
      <c r="E108" s="18" t="s">
        <v>23</v>
      </c>
      <c r="F108" s="18" t="s">
        <v>378</v>
      </c>
      <c r="G108" s="18" t="s">
        <v>568</v>
      </c>
      <c r="H108" s="20" t="s">
        <v>324</v>
      </c>
      <c r="I108" s="16" t="s">
        <v>546</v>
      </c>
      <c r="K108" s="55">
        <f t="shared" ref="K108:K113" si="1">VALUE(_xlfn.TEXTAFTER(H108, "/"))</f>
        <v>0.20440510000000001</v>
      </c>
    </row>
    <row r="109" spans="4:14" ht="28.8" x14ac:dyDescent="0.3">
      <c r="D109" s="18" t="s">
        <v>361</v>
      </c>
      <c r="E109" s="18" t="s">
        <v>22</v>
      </c>
      <c r="F109" s="18" t="s">
        <v>378</v>
      </c>
      <c r="G109" s="18" t="s">
        <v>568</v>
      </c>
      <c r="H109" s="20" t="s">
        <v>325</v>
      </c>
      <c r="I109" s="16" t="s">
        <v>546</v>
      </c>
      <c r="K109" s="55">
        <f t="shared" si="1"/>
        <v>0.10436284</v>
      </c>
    </row>
    <row r="110" spans="4:14" ht="28.8" x14ac:dyDescent="0.3">
      <c r="D110" s="18" t="s">
        <v>361</v>
      </c>
      <c r="E110" s="18" t="s">
        <v>26</v>
      </c>
      <c r="F110" s="18" t="s">
        <v>378</v>
      </c>
      <c r="G110" s="18" t="s">
        <v>568</v>
      </c>
      <c r="H110" s="20" t="s">
        <v>326</v>
      </c>
      <c r="I110" s="16" t="s">
        <v>546</v>
      </c>
      <c r="K110" s="55">
        <f t="shared" si="1"/>
        <v>0.1937982</v>
      </c>
    </row>
    <row r="111" spans="4:14" ht="28.8" x14ac:dyDescent="0.3">
      <c r="D111" s="18" t="s">
        <v>361</v>
      </c>
      <c r="E111" s="18" t="s">
        <v>25</v>
      </c>
      <c r="F111" s="18" t="s">
        <v>378</v>
      </c>
      <c r="G111" s="18" t="s">
        <v>568</v>
      </c>
      <c r="H111" s="20" t="s">
        <v>327</v>
      </c>
      <c r="I111" s="16" t="s">
        <v>546</v>
      </c>
      <c r="K111" s="55">
        <f t="shared" si="1"/>
        <v>0.15571109999999999</v>
      </c>
    </row>
    <row r="112" spans="4:14" ht="28.8" x14ac:dyDescent="0.3">
      <c r="D112" s="18" t="s">
        <v>361</v>
      </c>
      <c r="E112" s="18" t="s">
        <v>24</v>
      </c>
      <c r="F112" s="18" t="s">
        <v>378</v>
      </c>
      <c r="G112" s="18" t="s">
        <v>568</v>
      </c>
      <c r="H112" s="20" t="s">
        <v>328</v>
      </c>
      <c r="I112" s="16" t="s">
        <v>546</v>
      </c>
      <c r="K112" s="55">
        <f t="shared" si="1"/>
        <v>0.15139040000000001</v>
      </c>
    </row>
    <row r="113" spans="4:11" ht="43.2" x14ac:dyDescent="0.3">
      <c r="D113" s="18" t="s">
        <v>361</v>
      </c>
      <c r="E113" s="18" t="s">
        <v>27</v>
      </c>
      <c r="F113" s="18" t="s">
        <v>378</v>
      </c>
      <c r="G113" s="18" t="s">
        <v>568</v>
      </c>
      <c r="H113" s="20" t="s">
        <v>329</v>
      </c>
      <c r="I113" s="16" t="s">
        <v>546</v>
      </c>
      <c r="K113" s="55">
        <f t="shared" si="1"/>
        <v>0.11295223</v>
      </c>
    </row>
    <row r="115" spans="4:11" s="54" customFormat="1" x14ac:dyDescent="0.3">
      <c r="D115" s="51" t="s">
        <v>361</v>
      </c>
      <c r="E115" s="51" t="s">
        <v>353</v>
      </c>
      <c r="F115" s="51" t="s">
        <v>554</v>
      </c>
      <c r="G115" s="51" t="s">
        <v>568</v>
      </c>
      <c r="H115" s="52"/>
      <c r="I115" s="53" t="s">
        <v>555</v>
      </c>
      <c r="J115" s="61" t="s">
        <v>553</v>
      </c>
      <c r="K115" s="51" t="s">
        <v>561</v>
      </c>
    </row>
    <row r="116" spans="4:11" s="54" customFormat="1" x14ac:dyDescent="0.3">
      <c r="D116" s="51" t="s">
        <v>361</v>
      </c>
      <c r="E116" s="51" t="s">
        <v>19</v>
      </c>
      <c r="F116" s="51" t="s">
        <v>554</v>
      </c>
      <c r="G116" s="51" t="s">
        <v>566</v>
      </c>
      <c r="H116" s="60">
        <v>145585523000</v>
      </c>
      <c r="I116" s="53" t="s">
        <v>555</v>
      </c>
    </row>
    <row r="117" spans="4:11" s="54" customFormat="1" x14ac:dyDescent="0.3">
      <c r="D117" s="51" t="s">
        <v>361</v>
      </c>
      <c r="E117" s="51" t="s">
        <v>23</v>
      </c>
      <c r="F117" s="51" t="s">
        <v>554</v>
      </c>
      <c r="G117" s="51" t="s">
        <v>566</v>
      </c>
      <c r="H117" s="60">
        <v>45070773000</v>
      </c>
      <c r="I117" s="53" t="s">
        <v>555</v>
      </c>
    </row>
    <row r="118" spans="4:11" s="54" customFormat="1" x14ac:dyDescent="0.3">
      <c r="D118" s="51" t="s">
        <v>361</v>
      </c>
      <c r="E118" s="51" t="s">
        <v>22</v>
      </c>
      <c r="F118" s="51" t="s">
        <v>554</v>
      </c>
      <c r="G118" s="51" t="s">
        <v>566</v>
      </c>
      <c r="H118" s="60">
        <v>90337000</v>
      </c>
      <c r="I118" s="53" t="s">
        <v>555</v>
      </c>
    </row>
    <row r="119" spans="4:11" s="54" customFormat="1" x14ac:dyDescent="0.3">
      <c r="D119" s="51" t="s">
        <v>361</v>
      </c>
      <c r="E119" s="51" t="s">
        <v>26</v>
      </c>
      <c r="F119" s="51" t="s">
        <v>554</v>
      </c>
      <c r="G119" s="51" t="s">
        <v>566</v>
      </c>
      <c r="H119" s="60">
        <v>138008000</v>
      </c>
      <c r="I119" s="53" t="s">
        <v>555</v>
      </c>
    </row>
    <row r="120" spans="4:11" s="54" customFormat="1" x14ac:dyDescent="0.3">
      <c r="D120" s="51" t="s">
        <v>361</v>
      </c>
      <c r="E120" s="51" t="s">
        <v>25</v>
      </c>
      <c r="F120" s="51" t="s">
        <v>554</v>
      </c>
      <c r="G120" s="51" t="s">
        <v>566</v>
      </c>
      <c r="H120" s="60">
        <v>751363000</v>
      </c>
      <c r="I120" s="53" t="s">
        <v>555</v>
      </c>
    </row>
    <row r="121" spans="4:11" s="54" customFormat="1" x14ac:dyDescent="0.3">
      <c r="D121" s="51" t="s">
        <v>361</v>
      </c>
      <c r="E121" s="51" t="s">
        <v>24</v>
      </c>
      <c r="F121" s="51" t="s">
        <v>554</v>
      </c>
      <c r="G121" s="51" t="s">
        <v>566</v>
      </c>
      <c r="H121" s="60">
        <v>1545348000</v>
      </c>
      <c r="I121" s="53" t="s">
        <v>555</v>
      </c>
    </row>
    <row r="122" spans="4:11" s="54" customFormat="1" x14ac:dyDescent="0.3">
      <c r="D122" s="51" t="s">
        <v>361</v>
      </c>
      <c r="E122" s="51" t="s">
        <v>27</v>
      </c>
      <c r="F122" s="51" t="s">
        <v>554</v>
      </c>
      <c r="G122" s="51" t="s">
        <v>566</v>
      </c>
      <c r="H122" s="60">
        <v>6039701000</v>
      </c>
      <c r="I122" s="53" t="s">
        <v>555</v>
      </c>
    </row>
    <row r="123" spans="4:11" s="54" customFormat="1" x14ac:dyDescent="0.3">
      <c r="D123" s="51"/>
      <c r="E123" s="51"/>
      <c r="F123" s="51"/>
      <c r="G123" s="51"/>
      <c r="H123" s="52"/>
      <c r="I123" s="53"/>
    </row>
    <row r="124" spans="4:11" s="54" customFormat="1" x14ac:dyDescent="0.3">
      <c r="D124" s="51" t="s">
        <v>361</v>
      </c>
      <c r="E124" s="51" t="s">
        <v>353</v>
      </c>
      <c r="F124" s="51" t="s">
        <v>556</v>
      </c>
      <c r="G124" s="51" t="s">
        <v>568</v>
      </c>
      <c r="H124" s="52"/>
      <c r="I124" s="53" t="s">
        <v>557</v>
      </c>
    </row>
    <row r="125" spans="4:11" s="54" customFormat="1" x14ac:dyDescent="0.3">
      <c r="D125" s="51" t="s">
        <v>361</v>
      </c>
      <c r="E125" s="51" t="s">
        <v>19</v>
      </c>
      <c r="F125" s="51" t="s">
        <v>556</v>
      </c>
      <c r="G125" s="51" t="s">
        <v>566</v>
      </c>
      <c r="H125" s="60">
        <v>138993598036</v>
      </c>
      <c r="I125" s="53" t="s">
        <v>557</v>
      </c>
      <c r="J125" s="51" t="s">
        <v>560</v>
      </c>
    </row>
    <row r="126" spans="4:11" s="54" customFormat="1" x14ac:dyDescent="0.3">
      <c r="D126" s="51" t="s">
        <v>361</v>
      </c>
      <c r="E126" s="51" t="s">
        <v>23</v>
      </c>
      <c r="F126" s="51" t="s">
        <v>556</v>
      </c>
      <c r="G126" s="51" t="s">
        <v>566</v>
      </c>
      <c r="H126" s="60">
        <v>41833009006</v>
      </c>
      <c r="I126" s="53" t="s">
        <v>557</v>
      </c>
    </row>
    <row r="127" spans="4:11" s="54" customFormat="1" x14ac:dyDescent="0.3">
      <c r="D127" s="51" t="s">
        <v>361</v>
      </c>
      <c r="E127" s="51" t="s">
        <v>22</v>
      </c>
      <c r="F127" s="51" t="s">
        <v>556</v>
      </c>
      <c r="G127" s="51" t="s">
        <v>566</v>
      </c>
      <c r="H127" s="60">
        <v>92432291</v>
      </c>
      <c r="I127" s="53" t="s">
        <v>557</v>
      </c>
    </row>
    <row r="128" spans="4:11" s="54" customFormat="1" x14ac:dyDescent="0.3">
      <c r="D128" s="51" t="s">
        <v>361</v>
      </c>
      <c r="E128" s="51" t="s">
        <v>26</v>
      </c>
      <c r="F128" s="51" t="s">
        <v>556</v>
      </c>
      <c r="G128" s="51" t="s">
        <v>566</v>
      </c>
      <c r="H128" s="60">
        <v>110403603</v>
      </c>
      <c r="I128" s="53" t="s">
        <v>557</v>
      </c>
    </row>
    <row r="129" spans="4:20" s="54" customFormat="1" x14ac:dyDescent="0.3">
      <c r="D129" s="51" t="s">
        <v>361</v>
      </c>
      <c r="E129" s="51" t="s">
        <v>25</v>
      </c>
      <c r="F129" s="51" t="s">
        <v>556</v>
      </c>
      <c r="G129" s="51" t="s">
        <v>566</v>
      </c>
      <c r="H129" s="60">
        <v>720397602</v>
      </c>
      <c r="I129" s="53" t="s">
        <v>557</v>
      </c>
    </row>
    <row r="130" spans="4:20" s="54" customFormat="1" x14ac:dyDescent="0.3">
      <c r="D130" s="51" t="s">
        <v>361</v>
      </c>
      <c r="E130" s="51" t="s">
        <v>24</v>
      </c>
      <c r="F130" s="51" t="s">
        <v>556</v>
      </c>
      <c r="G130" s="51" t="s">
        <v>566</v>
      </c>
      <c r="H130" s="60">
        <v>1444240024</v>
      </c>
      <c r="I130" s="53" t="s">
        <v>557</v>
      </c>
    </row>
    <row r="131" spans="4:20" s="54" customFormat="1" x14ac:dyDescent="0.3">
      <c r="D131" s="51" t="s">
        <v>361</v>
      </c>
      <c r="E131" s="51" t="s">
        <v>27</v>
      </c>
      <c r="F131" s="51" t="s">
        <v>556</v>
      </c>
      <c r="G131" s="51" t="s">
        <v>566</v>
      </c>
      <c r="H131" s="60">
        <v>5404229360</v>
      </c>
      <c r="I131" s="53" t="s">
        <v>557</v>
      </c>
    </row>
    <row r="133" spans="4:20" ht="172.8" x14ac:dyDescent="0.3">
      <c r="D133" s="18" t="s">
        <v>361</v>
      </c>
      <c r="E133" s="18" t="s">
        <v>353</v>
      </c>
      <c r="F133" s="18" t="s">
        <v>377</v>
      </c>
      <c r="G133" s="18" t="s">
        <v>568</v>
      </c>
      <c r="I133" s="16" t="s">
        <v>384</v>
      </c>
      <c r="L133" t="s">
        <v>558</v>
      </c>
      <c r="M133" t="s">
        <v>559</v>
      </c>
      <c r="N133" t="s">
        <v>565</v>
      </c>
    </row>
    <row r="134" spans="4:20" ht="28.8" x14ac:dyDescent="0.3">
      <c r="D134" s="18" t="s">
        <v>361</v>
      </c>
      <c r="E134" s="18" t="s">
        <v>19</v>
      </c>
      <c r="F134" s="18" t="s">
        <v>377</v>
      </c>
      <c r="G134" s="18" t="s">
        <v>568</v>
      </c>
      <c r="H134" s="23" t="s">
        <v>330</v>
      </c>
      <c r="I134" s="16" t="s">
        <v>546</v>
      </c>
      <c r="K134" s="55"/>
      <c r="L134" s="4">
        <f>+VALUE(_xlfn.TEXTBEFORE($H134,"-"))</f>
        <v>145585523000</v>
      </c>
      <c r="M134" s="4">
        <f>+VALUE(_xlfn.TEXTAFTER($H134,"-"))</f>
        <v>138993598036</v>
      </c>
      <c r="N134" s="59">
        <f>+M134/L134</f>
        <v>0.9547212880225735</v>
      </c>
      <c r="Q134" t="s">
        <v>585</v>
      </c>
      <c r="R134" s="4">
        <v>145585523000</v>
      </c>
      <c r="S134" s="4">
        <v>138993598036</v>
      </c>
      <c r="T134" s="62">
        <f>+R134-S134</f>
        <v>6591924964</v>
      </c>
    </row>
    <row r="135" spans="4:20" ht="28.8" x14ac:dyDescent="0.3">
      <c r="D135" s="18" t="s">
        <v>361</v>
      </c>
      <c r="E135" s="18" t="s">
        <v>23</v>
      </c>
      <c r="F135" s="18" t="s">
        <v>377</v>
      </c>
      <c r="G135" s="18" t="s">
        <v>568</v>
      </c>
      <c r="H135" s="23" t="s">
        <v>331</v>
      </c>
      <c r="I135" s="16" t="s">
        <v>546</v>
      </c>
      <c r="L135" s="4">
        <f t="shared" ref="L135:L140" si="2">+VALUE(_xlfn.TEXTBEFORE($H135,"-"))</f>
        <v>45070773000</v>
      </c>
      <c r="M135" s="4">
        <f t="shared" ref="M135:M140" si="3">+VALUE(_xlfn.TEXTAFTER($H135,"-"))</f>
        <v>41833009006</v>
      </c>
      <c r="N135" s="59">
        <f t="shared" ref="N135:N140" si="4">+M135/L135</f>
        <v>0.9281626699857134</v>
      </c>
      <c r="Q135" t="s">
        <v>586</v>
      </c>
      <c r="R135" s="4">
        <v>45070773000</v>
      </c>
      <c r="S135" s="4">
        <v>41833009006</v>
      </c>
      <c r="T135" s="62">
        <f t="shared" ref="T135:T140" si="5">+R135-S135</f>
        <v>3237763994</v>
      </c>
    </row>
    <row r="136" spans="4:20" x14ac:dyDescent="0.3">
      <c r="D136" s="18" t="s">
        <v>361</v>
      </c>
      <c r="E136" s="18" t="s">
        <v>22</v>
      </c>
      <c r="F136" s="18" t="s">
        <v>377</v>
      </c>
      <c r="G136" s="18" t="s">
        <v>568</v>
      </c>
      <c r="H136" s="23" t="s">
        <v>332</v>
      </c>
      <c r="I136" s="16" t="s">
        <v>546</v>
      </c>
      <c r="L136" s="4">
        <f t="shared" si="2"/>
        <v>90337000</v>
      </c>
      <c r="M136" s="4">
        <f t="shared" si="3"/>
        <v>92432291</v>
      </c>
      <c r="N136" s="59">
        <f t="shared" si="4"/>
        <v>1.0231941618605886</v>
      </c>
      <c r="Q136" t="s">
        <v>587</v>
      </c>
      <c r="R136" s="4">
        <v>90337000</v>
      </c>
      <c r="S136" s="4">
        <v>92432291</v>
      </c>
      <c r="T136" s="62">
        <f t="shared" si="5"/>
        <v>-2095291</v>
      </c>
    </row>
    <row r="137" spans="4:20" x14ac:dyDescent="0.3">
      <c r="D137" s="18" t="s">
        <v>361</v>
      </c>
      <c r="E137" s="18" t="s">
        <v>24</v>
      </c>
      <c r="F137" s="18" t="s">
        <v>377</v>
      </c>
      <c r="G137" s="18" t="s">
        <v>568</v>
      </c>
      <c r="H137" s="23" t="s">
        <v>333</v>
      </c>
      <c r="I137" s="16" t="s">
        <v>546</v>
      </c>
      <c r="L137" s="4">
        <f t="shared" si="2"/>
        <v>138008000</v>
      </c>
      <c r="M137" s="4">
        <f t="shared" si="3"/>
        <v>110403603</v>
      </c>
      <c r="N137" s="59">
        <f t="shared" si="4"/>
        <v>0.79997973305895309</v>
      </c>
      <c r="Q137" t="s">
        <v>588</v>
      </c>
      <c r="R137" s="4">
        <v>138008000</v>
      </c>
      <c r="S137" s="4">
        <v>110403603</v>
      </c>
      <c r="T137" s="62">
        <f t="shared" si="5"/>
        <v>27604397</v>
      </c>
    </row>
    <row r="138" spans="4:20" x14ac:dyDescent="0.3">
      <c r="D138" s="18" t="s">
        <v>361</v>
      </c>
      <c r="E138" s="18" t="s">
        <v>25</v>
      </c>
      <c r="F138" s="18" t="s">
        <v>377</v>
      </c>
      <c r="G138" s="18" t="s">
        <v>568</v>
      </c>
      <c r="H138" s="23" t="s">
        <v>334</v>
      </c>
      <c r="I138" s="16" t="s">
        <v>546</v>
      </c>
      <c r="L138" s="4">
        <f t="shared" si="2"/>
        <v>751363000</v>
      </c>
      <c r="M138" s="4">
        <f t="shared" si="3"/>
        <v>720397602</v>
      </c>
      <c r="N138" s="59">
        <f t="shared" si="4"/>
        <v>0.95878769915473616</v>
      </c>
      <c r="O138" s="62">
        <f>+L138-M138</f>
        <v>30965398</v>
      </c>
      <c r="Q138" t="s">
        <v>589</v>
      </c>
      <c r="R138" s="4">
        <v>751363000</v>
      </c>
      <c r="S138" s="4">
        <v>720397602</v>
      </c>
      <c r="T138" s="62">
        <f t="shared" si="5"/>
        <v>30965398</v>
      </c>
    </row>
    <row r="139" spans="4:20" x14ac:dyDescent="0.3">
      <c r="D139" s="18" t="s">
        <v>361</v>
      </c>
      <c r="E139" s="18" t="s">
        <v>26</v>
      </c>
      <c r="F139" s="18" t="s">
        <v>377</v>
      </c>
      <c r="G139" s="18" t="s">
        <v>568</v>
      </c>
      <c r="H139" s="23" t="s">
        <v>335</v>
      </c>
      <c r="I139" s="16" t="s">
        <v>546</v>
      </c>
      <c r="L139" s="4">
        <f t="shared" si="2"/>
        <v>1545348000</v>
      </c>
      <c r="M139" s="4">
        <f t="shared" si="3"/>
        <v>1444240024</v>
      </c>
      <c r="N139" s="59">
        <f t="shared" si="4"/>
        <v>0.93457268136367988</v>
      </c>
      <c r="O139" s="62">
        <f>+L139-M139</f>
        <v>101107976</v>
      </c>
      <c r="Q139" t="s">
        <v>590</v>
      </c>
      <c r="R139" s="4">
        <v>1545348000</v>
      </c>
      <c r="S139" s="4">
        <v>1444240024</v>
      </c>
      <c r="T139" s="62">
        <f t="shared" si="5"/>
        <v>101107976</v>
      </c>
    </row>
    <row r="140" spans="4:20" x14ac:dyDescent="0.3">
      <c r="D140" s="18" t="s">
        <v>361</v>
      </c>
      <c r="E140" s="18" t="s">
        <v>27</v>
      </c>
      <c r="F140" s="18" t="s">
        <v>377</v>
      </c>
      <c r="G140" s="18" t="s">
        <v>568</v>
      </c>
      <c r="H140" s="23" t="s">
        <v>336</v>
      </c>
      <c r="I140" s="16" t="s">
        <v>546</v>
      </c>
      <c r="L140" s="4">
        <f t="shared" si="2"/>
        <v>6039701000</v>
      </c>
      <c r="M140" s="4">
        <f t="shared" si="3"/>
        <v>5404229360</v>
      </c>
      <c r="N140" s="59">
        <f t="shared" si="4"/>
        <v>0.89478425504838732</v>
      </c>
      <c r="Q140" t="s">
        <v>591</v>
      </c>
      <c r="R140" s="4">
        <v>6039701000</v>
      </c>
      <c r="S140" s="4">
        <v>5404229360</v>
      </c>
      <c r="T140" s="62">
        <f t="shared" si="5"/>
        <v>635471640</v>
      </c>
    </row>
    <row r="142" spans="4:20" ht="28.8" x14ac:dyDescent="0.3">
      <c r="D142" s="18" t="s">
        <v>347</v>
      </c>
      <c r="E142" s="18" t="s">
        <v>362</v>
      </c>
      <c r="F142" s="18" t="s">
        <v>337</v>
      </c>
      <c r="G142" s="18" t="s">
        <v>566</v>
      </c>
      <c r="H142" s="20">
        <v>50</v>
      </c>
      <c r="I142" s="16" t="s">
        <v>338</v>
      </c>
    </row>
    <row r="143" spans="4:20" ht="43.2" x14ac:dyDescent="0.3">
      <c r="D143" s="18" t="s">
        <v>347</v>
      </c>
      <c r="E143" s="18" t="s">
        <v>362</v>
      </c>
      <c r="F143" s="18" t="s">
        <v>339</v>
      </c>
      <c r="G143" s="18" t="s">
        <v>566</v>
      </c>
      <c r="H143" s="20">
        <v>0.03</v>
      </c>
      <c r="I143" s="16" t="s">
        <v>340</v>
      </c>
    </row>
    <row r="144" spans="4:20" ht="100.8" x14ac:dyDescent="0.3">
      <c r="F144" s="18" t="s">
        <v>252</v>
      </c>
      <c r="G144" s="18" t="s">
        <v>566</v>
      </c>
      <c r="I144" s="16" t="s">
        <v>341</v>
      </c>
    </row>
    <row r="146" spans="4:9" ht="43.2" x14ac:dyDescent="0.3">
      <c r="D146" s="18" t="s">
        <v>382</v>
      </c>
      <c r="E146" s="18" t="s">
        <v>353</v>
      </c>
      <c r="F146" s="18" t="s">
        <v>381</v>
      </c>
      <c r="G146" s="18" t="s">
        <v>568</v>
      </c>
      <c r="I146" s="16" t="s">
        <v>383</v>
      </c>
    </row>
    <row r="147" spans="4:9" x14ac:dyDescent="0.3">
      <c r="D147" s="18" t="s">
        <v>382</v>
      </c>
      <c r="E147" s="18" t="s">
        <v>19</v>
      </c>
      <c r="F147" s="18" t="s">
        <v>381</v>
      </c>
      <c r="G147" s="18" t="s">
        <v>566</v>
      </c>
      <c r="H147" s="20">
        <v>537128</v>
      </c>
    </row>
    <row r="148" spans="4:9" x14ac:dyDescent="0.3">
      <c r="D148" s="18" t="s">
        <v>382</v>
      </c>
      <c r="E148" s="18" t="s">
        <v>23</v>
      </c>
      <c r="F148" s="18" t="s">
        <v>381</v>
      </c>
      <c r="G148" s="18" t="s">
        <v>566</v>
      </c>
      <c r="H148" s="20">
        <v>72925</v>
      </c>
    </row>
    <row r="149" spans="4:9" x14ac:dyDescent="0.3">
      <c r="D149" s="18" t="s">
        <v>382</v>
      </c>
      <c r="E149" s="18" t="s">
        <v>22</v>
      </c>
      <c r="F149" s="18" t="s">
        <v>381</v>
      </c>
      <c r="G149" s="18" t="s">
        <v>566</v>
      </c>
      <c r="H149" s="20">
        <v>104</v>
      </c>
    </row>
    <row r="150" spans="4:9" x14ac:dyDescent="0.3">
      <c r="D150" s="18" t="s">
        <v>382</v>
      </c>
      <c r="E150" s="18" t="s">
        <v>380</v>
      </c>
      <c r="F150" s="18" t="s">
        <v>381</v>
      </c>
      <c r="G150" s="18" t="s">
        <v>566</v>
      </c>
      <c r="H150" s="20">
        <v>2075</v>
      </c>
    </row>
    <row r="151" spans="4:9" x14ac:dyDescent="0.3">
      <c r="D151" s="18" t="s">
        <v>382</v>
      </c>
      <c r="E151" s="18" t="s">
        <v>27</v>
      </c>
      <c r="F151" s="18" t="s">
        <v>381</v>
      </c>
      <c r="G151" s="18" t="s">
        <v>566</v>
      </c>
      <c r="H151" s="20">
        <v>7610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AA77-4995-473C-A22B-5AD63DC7A90D}">
  <dimension ref="A1:I118"/>
  <sheetViews>
    <sheetView workbookViewId="0">
      <pane xSplit="6" ySplit="9" topLeftCell="G104" activePane="bottomRight" state="frozen"/>
      <selection pane="topRight" activeCell="G1" sqref="G1"/>
      <selection pane="bottomLeft" activeCell="A10" sqref="A10"/>
      <selection pane="bottomRight" activeCell="S29" sqref="S29"/>
    </sheetView>
  </sheetViews>
  <sheetFormatPr defaultRowHeight="14.4" x14ac:dyDescent="0.3"/>
  <cols>
    <col min="5" max="5" width="20.44140625" customWidth="1"/>
    <col min="6" max="6" width="19.6640625" bestFit="1" customWidth="1"/>
    <col min="7" max="7" width="18.33203125" style="4" bestFit="1" customWidth="1"/>
    <col min="8" max="8" width="18.33203125" style="4" customWidth="1"/>
    <col min="9" max="9" width="18.88671875" customWidth="1"/>
  </cols>
  <sheetData>
    <row r="1" spans="1:9" x14ac:dyDescent="0.3">
      <c r="A1" t="s">
        <v>4</v>
      </c>
      <c r="B1" t="s">
        <v>54</v>
      </c>
    </row>
    <row r="2" spans="1:9" x14ac:dyDescent="0.3">
      <c r="A2" t="s">
        <v>6</v>
      </c>
      <c r="B2" s="8" t="s">
        <v>385</v>
      </c>
    </row>
    <row r="3" spans="1:9" x14ac:dyDescent="0.3">
      <c r="A3" t="s">
        <v>8</v>
      </c>
      <c r="B3" s="8">
        <v>9</v>
      </c>
    </row>
    <row r="4" spans="1:9" x14ac:dyDescent="0.3">
      <c r="A4" t="s">
        <v>9</v>
      </c>
      <c r="B4" t="s">
        <v>55</v>
      </c>
    </row>
    <row r="5" spans="1:9" x14ac:dyDescent="0.3">
      <c r="A5" t="s">
        <v>353</v>
      </c>
    </row>
    <row r="9" spans="1:9" s="6" customFormat="1" x14ac:dyDescent="0.3">
      <c r="E9" s="6" t="s">
        <v>56</v>
      </c>
      <c r="F9" s="6" t="s">
        <v>11</v>
      </c>
      <c r="G9" s="7" t="s">
        <v>57</v>
      </c>
      <c r="H9" s="7" t="s">
        <v>349</v>
      </c>
      <c r="I9" s="6" t="s">
        <v>9</v>
      </c>
    </row>
    <row r="10" spans="1:9" ht="15.6" x14ac:dyDescent="0.3">
      <c r="E10" t="s">
        <v>58</v>
      </c>
      <c r="F10" s="5" t="s">
        <v>19</v>
      </c>
      <c r="G10" s="4">
        <v>145585523000</v>
      </c>
    </row>
    <row r="11" spans="1:9" ht="15.6" x14ac:dyDescent="0.3">
      <c r="E11" t="s">
        <v>58</v>
      </c>
      <c r="F11" s="5" t="s">
        <v>23</v>
      </c>
      <c r="G11" s="4">
        <v>45070773000</v>
      </c>
    </row>
    <row r="12" spans="1:9" ht="15.6" x14ac:dyDescent="0.3">
      <c r="E12" t="s">
        <v>58</v>
      </c>
      <c r="F12" s="5" t="s">
        <v>22</v>
      </c>
      <c r="G12" s="4">
        <v>90337000</v>
      </c>
    </row>
    <row r="13" spans="1:9" ht="15.6" x14ac:dyDescent="0.3">
      <c r="E13" t="s">
        <v>58</v>
      </c>
      <c r="F13" s="5" t="s">
        <v>25</v>
      </c>
      <c r="G13" s="4">
        <v>751363000</v>
      </c>
    </row>
    <row r="14" spans="1:9" ht="15.6" x14ac:dyDescent="0.3">
      <c r="E14" t="s">
        <v>58</v>
      </c>
      <c r="F14" s="5" t="s">
        <v>24</v>
      </c>
      <c r="G14" s="4">
        <v>138008000</v>
      </c>
    </row>
    <row r="15" spans="1:9" ht="15.6" x14ac:dyDescent="0.3">
      <c r="E15" t="s">
        <v>58</v>
      </c>
      <c r="F15" s="5" t="s">
        <v>26</v>
      </c>
      <c r="G15" s="4">
        <v>1545348000</v>
      </c>
    </row>
    <row r="16" spans="1:9" ht="15.6" x14ac:dyDescent="0.3">
      <c r="E16" t="s">
        <v>58</v>
      </c>
      <c r="F16" s="5" t="s">
        <v>27</v>
      </c>
      <c r="G16" s="4">
        <v>6039701000</v>
      </c>
    </row>
    <row r="17" spans="5:7" ht="15.6" x14ac:dyDescent="0.3">
      <c r="E17" t="s">
        <v>58</v>
      </c>
      <c r="F17" s="5" t="s">
        <v>59</v>
      </c>
      <c r="G17" s="4">
        <v>18213388000</v>
      </c>
    </row>
    <row r="18" spans="5:7" ht="15.6" x14ac:dyDescent="0.3">
      <c r="E18" t="s">
        <v>58</v>
      </c>
      <c r="F18" s="5" t="s">
        <v>60</v>
      </c>
      <c r="G18" s="4">
        <v>217434441000</v>
      </c>
    </row>
    <row r="19" spans="5:7" ht="15.6" x14ac:dyDescent="0.3">
      <c r="F19" s="5"/>
    </row>
    <row r="20" spans="5:7" ht="15.6" x14ac:dyDescent="0.3">
      <c r="E20" t="s">
        <v>61</v>
      </c>
      <c r="F20" s="5" t="s">
        <v>19</v>
      </c>
      <c r="G20" s="4">
        <v>145585523000</v>
      </c>
    </row>
    <row r="21" spans="5:7" ht="15.6" x14ac:dyDescent="0.3">
      <c r="E21" t="s">
        <v>61</v>
      </c>
      <c r="F21" s="5" t="s">
        <v>23</v>
      </c>
      <c r="G21" s="4">
        <v>45070773000</v>
      </c>
    </row>
    <row r="22" spans="5:7" ht="15.6" x14ac:dyDescent="0.3">
      <c r="E22" t="s">
        <v>61</v>
      </c>
      <c r="F22" s="5" t="s">
        <v>22</v>
      </c>
      <c r="G22" s="4">
        <v>90337000</v>
      </c>
    </row>
    <row r="23" spans="5:7" ht="15.6" x14ac:dyDescent="0.3">
      <c r="E23" t="s">
        <v>61</v>
      </c>
      <c r="F23" s="5" t="s">
        <v>25</v>
      </c>
      <c r="G23" s="4">
        <v>751363000</v>
      </c>
    </row>
    <row r="24" spans="5:7" ht="15.6" x14ac:dyDescent="0.3">
      <c r="E24" t="s">
        <v>61</v>
      </c>
      <c r="F24" s="5" t="s">
        <v>24</v>
      </c>
      <c r="G24" s="4">
        <v>138008000</v>
      </c>
    </row>
    <row r="25" spans="5:7" ht="15.6" x14ac:dyDescent="0.3">
      <c r="E25" t="s">
        <v>61</v>
      </c>
      <c r="F25" s="5" t="s">
        <v>26</v>
      </c>
      <c r="G25" s="4">
        <v>1545348000</v>
      </c>
    </row>
    <row r="26" spans="5:7" ht="15.6" x14ac:dyDescent="0.3">
      <c r="E26" t="s">
        <v>61</v>
      </c>
      <c r="F26" s="5" t="s">
        <v>27</v>
      </c>
      <c r="G26" s="4">
        <v>6039701000</v>
      </c>
    </row>
    <row r="27" spans="5:7" ht="15.6" x14ac:dyDescent="0.3">
      <c r="E27" t="s">
        <v>61</v>
      </c>
      <c r="F27" s="5" t="s">
        <v>59</v>
      </c>
      <c r="G27" s="4">
        <v>18213388000</v>
      </c>
    </row>
    <row r="28" spans="5:7" ht="15.6" x14ac:dyDescent="0.3">
      <c r="E28" t="s">
        <v>61</v>
      </c>
      <c r="F28" s="5" t="s">
        <v>60</v>
      </c>
      <c r="G28" s="4">
        <v>217434441000</v>
      </c>
    </row>
    <row r="29" spans="5:7" ht="15.6" x14ac:dyDescent="0.3">
      <c r="F29" s="5"/>
    </row>
    <row r="30" spans="5:7" ht="15.6" x14ac:dyDescent="0.3">
      <c r="E30" t="s">
        <v>62</v>
      </c>
      <c r="F30" s="5" t="s">
        <v>19</v>
      </c>
      <c r="G30" s="4">
        <v>123245363000</v>
      </c>
    </row>
    <row r="31" spans="5:7" ht="15.6" x14ac:dyDescent="0.3">
      <c r="E31" t="s">
        <v>62</v>
      </c>
      <c r="F31" s="5" t="s">
        <v>23</v>
      </c>
      <c r="G31" s="4">
        <v>36060861000</v>
      </c>
    </row>
    <row r="32" spans="5:7" ht="15.6" x14ac:dyDescent="0.3">
      <c r="E32" t="s">
        <v>62</v>
      </c>
      <c r="F32" s="5" t="s">
        <v>22</v>
      </c>
      <c r="G32" s="4">
        <v>74171000</v>
      </c>
    </row>
    <row r="33" spans="5:7" ht="15.6" x14ac:dyDescent="0.3">
      <c r="E33" t="s">
        <v>62</v>
      </c>
      <c r="F33" s="5" t="s">
        <v>25</v>
      </c>
      <c r="G33" s="4">
        <v>316423000</v>
      </c>
    </row>
    <row r="34" spans="5:7" ht="15.6" x14ac:dyDescent="0.3">
      <c r="E34" t="s">
        <v>62</v>
      </c>
      <c r="F34" s="5" t="s">
        <v>24</v>
      </c>
      <c r="G34" s="4">
        <v>63028000</v>
      </c>
    </row>
    <row r="35" spans="5:7" ht="15.6" x14ac:dyDescent="0.3">
      <c r="E35" t="s">
        <v>62</v>
      </c>
      <c r="F35" s="5" t="s">
        <v>26</v>
      </c>
      <c r="G35" s="4">
        <v>1018077000</v>
      </c>
    </row>
    <row r="36" spans="5:7" ht="15.6" x14ac:dyDescent="0.3">
      <c r="E36" t="s">
        <v>62</v>
      </c>
      <c r="F36" s="5" t="s">
        <v>27</v>
      </c>
      <c r="G36" s="4">
        <v>3391319000</v>
      </c>
    </row>
    <row r="37" spans="5:7" ht="15.6" x14ac:dyDescent="0.3">
      <c r="E37" t="s">
        <v>62</v>
      </c>
      <c r="F37" s="5" t="s">
        <v>59</v>
      </c>
      <c r="G37" s="4">
        <v>15009653000</v>
      </c>
    </row>
    <row r="38" spans="5:7" ht="15.6" x14ac:dyDescent="0.3">
      <c r="E38" t="s">
        <v>62</v>
      </c>
      <c r="F38" s="5" t="s">
        <v>60</v>
      </c>
      <c r="G38" s="4">
        <v>179178895000</v>
      </c>
    </row>
    <row r="39" spans="5:7" ht="15.6" x14ac:dyDescent="0.3">
      <c r="F39" s="5"/>
    </row>
    <row r="40" spans="5:7" ht="15.6" x14ac:dyDescent="0.3">
      <c r="E40" t="s">
        <v>63</v>
      </c>
      <c r="F40" s="5" t="s">
        <v>19</v>
      </c>
      <c r="G40" s="4">
        <v>123245363000</v>
      </c>
    </row>
    <row r="41" spans="5:7" ht="15.6" x14ac:dyDescent="0.3">
      <c r="E41" t="s">
        <v>63</v>
      </c>
      <c r="F41" s="5" t="s">
        <v>23</v>
      </c>
      <c r="G41" s="4">
        <v>36060861000</v>
      </c>
    </row>
    <row r="42" spans="5:7" ht="15.6" x14ac:dyDescent="0.3">
      <c r="E42" t="s">
        <v>63</v>
      </c>
      <c r="F42" s="5" t="s">
        <v>22</v>
      </c>
      <c r="G42" s="4">
        <v>74171000</v>
      </c>
    </row>
    <row r="43" spans="5:7" ht="15.6" x14ac:dyDescent="0.3">
      <c r="E43" t="s">
        <v>63</v>
      </c>
      <c r="F43" s="5" t="s">
        <v>25</v>
      </c>
      <c r="G43" s="4">
        <v>316423000</v>
      </c>
    </row>
    <row r="44" spans="5:7" ht="15.6" x14ac:dyDescent="0.3">
      <c r="E44" t="s">
        <v>63</v>
      </c>
      <c r="F44" s="5" t="s">
        <v>24</v>
      </c>
      <c r="G44" s="4">
        <v>63028000</v>
      </c>
    </row>
    <row r="45" spans="5:7" ht="15.6" x14ac:dyDescent="0.3">
      <c r="E45" t="s">
        <v>63</v>
      </c>
      <c r="F45" s="5" t="s">
        <v>26</v>
      </c>
      <c r="G45" s="4">
        <v>1018077000</v>
      </c>
    </row>
    <row r="46" spans="5:7" ht="15.6" x14ac:dyDescent="0.3">
      <c r="E46" t="s">
        <v>63</v>
      </c>
      <c r="F46" s="5" t="s">
        <v>27</v>
      </c>
      <c r="G46" s="4">
        <v>3391319000</v>
      </c>
    </row>
    <row r="47" spans="5:7" ht="15.6" x14ac:dyDescent="0.3">
      <c r="E47" t="s">
        <v>63</v>
      </c>
      <c r="F47" s="5" t="s">
        <v>59</v>
      </c>
      <c r="G47" s="4">
        <v>15009653000</v>
      </c>
    </row>
    <row r="48" spans="5:7" ht="15.6" x14ac:dyDescent="0.3">
      <c r="E48" t="s">
        <v>63</v>
      </c>
      <c r="F48" s="5" t="s">
        <v>60</v>
      </c>
      <c r="G48" s="4">
        <v>179178895000</v>
      </c>
    </row>
    <row r="49" spans="5:8" ht="15.6" x14ac:dyDescent="0.3">
      <c r="F49" s="5"/>
    </row>
    <row r="50" spans="5:8" ht="15.6" x14ac:dyDescent="0.3">
      <c r="E50" t="s">
        <v>64</v>
      </c>
      <c r="F50" s="5" t="s">
        <v>19</v>
      </c>
      <c r="G50">
        <v>123965876000</v>
      </c>
      <c r="H50"/>
    </row>
    <row r="51" spans="5:8" ht="15.6" x14ac:dyDescent="0.3">
      <c r="E51" t="s">
        <v>64</v>
      </c>
      <c r="F51" s="5" t="s">
        <v>23</v>
      </c>
      <c r="G51">
        <v>36271679000</v>
      </c>
      <c r="H51"/>
    </row>
    <row r="52" spans="5:8" ht="15.6" x14ac:dyDescent="0.3">
      <c r="E52" t="s">
        <v>64</v>
      </c>
      <c r="F52" s="5" t="s">
        <v>22</v>
      </c>
      <c r="G52">
        <v>74605000</v>
      </c>
      <c r="H52"/>
    </row>
    <row r="53" spans="5:8" ht="15.6" x14ac:dyDescent="0.3">
      <c r="E53" t="s">
        <v>64</v>
      </c>
      <c r="F53" s="5" t="s">
        <v>25</v>
      </c>
      <c r="G53">
        <v>318273000</v>
      </c>
      <c r="H53"/>
    </row>
    <row r="54" spans="5:8" ht="15.6" x14ac:dyDescent="0.3">
      <c r="E54" t="s">
        <v>64</v>
      </c>
      <c r="F54" s="5" t="s">
        <v>24</v>
      </c>
      <c r="G54">
        <v>63396000</v>
      </c>
      <c r="H54"/>
    </row>
    <row r="55" spans="5:8" ht="15.6" x14ac:dyDescent="0.3">
      <c r="E55" t="s">
        <v>64</v>
      </c>
      <c r="F55" s="5" t="s">
        <v>26</v>
      </c>
      <c r="G55">
        <v>1024029000</v>
      </c>
      <c r="H55"/>
    </row>
    <row r="56" spans="5:8" ht="15.6" x14ac:dyDescent="0.3">
      <c r="E56" t="s">
        <v>64</v>
      </c>
      <c r="F56" s="5" t="s">
        <v>27</v>
      </c>
      <c r="G56">
        <v>3411145000</v>
      </c>
      <c r="H56"/>
    </row>
    <row r="57" spans="5:8" ht="15.6" x14ac:dyDescent="0.3">
      <c r="E57" t="s">
        <v>64</v>
      </c>
      <c r="F57" s="5" t="s">
        <v>59</v>
      </c>
      <c r="G57">
        <v>15097402000</v>
      </c>
      <c r="H57"/>
    </row>
    <row r="58" spans="5:8" ht="15.6" x14ac:dyDescent="0.3">
      <c r="E58" t="s">
        <v>64</v>
      </c>
      <c r="F58" s="5" t="s">
        <v>60</v>
      </c>
      <c r="G58">
        <v>180226405000</v>
      </c>
      <c r="H58"/>
    </row>
    <row r="59" spans="5:8" ht="15.6" x14ac:dyDescent="0.3">
      <c r="F59" s="5"/>
      <c r="G59"/>
      <c r="H59"/>
    </row>
    <row r="60" spans="5:8" ht="15.6" x14ac:dyDescent="0.3">
      <c r="E60" t="s">
        <v>65</v>
      </c>
      <c r="F60" s="5" t="s">
        <v>19</v>
      </c>
      <c r="G60">
        <v>123965876000</v>
      </c>
      <c r="H60"/>
    </row>
    <row r="61" spans="5:8" ht="15.6" x14ac:dyDescent="0.3">
      <c r="E61" t="s">
        <v>65</v>
      </c>
      <c r="F61" s="5" t="s">
        <v>23</v>
      </c>
      <c r="G61">
        <v>36271679000</v>
      </c>
      <c r="H61"/>
    </row>
    <row r="62" spans="5:8" ht="15.6" x14ac:dyDescent="0.3">
      <c r="E62" t="s">
        <v>65</v>
      </c>
      <c r="F62" s="5" t="s">
        <v>22</v>
      </c>
      <c r="G62">
        <v>74605000</v>
      </c>
      <c r="H62"/>
    </row>
    <row r="63" spans="5:8" ht="15.6" x14ac:dyDescent="0.3">
      <c r="E63" t="s">
        <v>65</v>
      </c>
      <c r="F63" s="5" t="s">
        <v>25</v>
      </c>
      <c r="G63">
        <v>318273000</v>
      </c>
      <c r="H63"/>
    </row>
    <row r="64" spans="5:8" ht="15.6" x14ac:dyDescent="0.3">
      <c r="E64" t="s">
        <v>65</v>
      </c>
      <c r="F64" s="5" t="s">
        <v>24</v>
      </c>
      <c r="G64">
        <v>63396000</v>
      </c>
      <c r="H64"/>
    </row>
    <row r="65" spans="5:8" ht="15.6" x14ac:dyDescent="0.3">
      <c r="E65" t="s">
        <v>65</v>
      </c>
      <c r="F65" s="5" t="s">
        <v>26</v>
      </c>
      <c r="G65">
        <v>1024029000</v>
      </c>
      <c r="H65"/>
    </row>
    <row r="66" spans="5:8" ht="15.6" x14ac:dyDescent="0.3">
      <c r="E66" t="s">
        <v>65</v>
      </c>
      <c r="F66" s="5" t="s">
        <v>27</v>
      </c>
      <c r="G66">
        <v>3411145000</v>
      </c>
      <c r="H66"/>
    </row>
    <row r="67" spans="5:8" ht="15.6" x14ac:dyDescent="0.3">
      <c r="E67" t="s">
        <v>65</v>
      </c>
      <c r="F67" s="5" t="s">
        <v>59</v>
      </c>
      <c r="G67">
        <v>15097402000</v>
      </c>
      <c r="H67"/>
    </row>
    <row r="68" spans="5:8" ht="15.6" x14ac:dyDescent="0.3">
      <c r="E68" t="s">
        <v>65</v>
      </c>
      <c r="F68" s="5" t="s">
        <v>60</v>
      </c>
      <c r="G68">
        <v>180226405000</v>
      </c>
      <c r="H68"/>
    </row>
    <row r="70" spans="5:8" ht="15.6" x14ac:dyDescent="0.3">
      <c r="E70" t="s">
        <v>66</v>
      </c>
      <c r="F70" s="5" t="s">
        <v>19</v>
      </c>
      <c r="G70">
        <v>-7.1800000000000003E-2</v>
      </c>
      <c r="H70"/>
    </row>
    <row r="71" spans="5:8" ht="15.6" x14ac:dyDescent="0.3">
      <c r="E71" t="s">
        <v>66</v>
      </c>
      <c r="F71" s="5" t="s">
        <v>23</v>
      </c>
      <c r="G71">
        <v>-7.1800000000000003E-2</v>
      </c>
      <c r="H71"/>
    </row>
    <row r="72" spans="5:8" ht="15.6" x14ac:dyDescent="0.3">
      <c r="E72" t="s">
        <v>66</v>
      </c>
      <c r="F72" s="5" t="s">
        <v>22</v>
      </c>
      <c r="G72">
        <v>-7.1800000000000003E-2</v>
      </c>
      <c r="H72"/>
    </row>
    <row r="73" spans="5:8" ht="15.6" x14ac:dyDescent="0.3">
      <c r="E73" t="s">
        <v>66</v>
      </c>
      <c r="F73" s="5" t="s">
        <v>25</v>
      </c>
      <c r="G73">
        <v>-7.1800000000000003E-2</v>
      </c>
      <c r="H73"/>
    </row>
    <row r="74" spans="5:8" ht="15.6" x14ac:dyDescent="0.3">
      <c r="E74" t="s">
        <v>66</v>
      </c>
      <c r="F74" s="5" t="s">
        <v>24</v>
      </c>
      <c r="G74">
        <v>-7.1800000000000003E-2</v>
      </c>
      <c r="H74"/>
    </row>
    <row r="75" spans="5:8" ht="15.6" x14ac:dyDescent="0.3">
      <c r="E75" t="s">
        <v>66</v>
      </c>
      <c r="F75" s="5" t="s">
        <v>26</v>
      </c>
      <c r="G75">
        <v>-7.1800000000000003E-2</v>
      </c>
      <c r="H75"/>
    </row>
    <row r="76" spans="5:8" ht="15.6" x14ac:dyDescent="0.3">
      <c r="E76" t="s">
        <v>66</v>
      </c>
      <c r="F76" s="5" t="s">
        <v>27</v>
      </c>
      <c r="G76">
        <v>-7.1800000000000003E-2</v>
      </c>
      <c r="H76"/>
    </row>
    <row r="77" spans="5:8" ht="15.6" x14ac:dyDescent="0.3">
      <c r="E77" t="s">
        <v>66</v>
      </c>
      <c r="F77" s="5" t="s">
        <v>59</v>
      </c>
      <c r="G77">
        <v>-7.1800000000000003E-2</v>
      </c>
      <c r="H77"/>
    </row>
    <row r="78" spans="5:8" ht="15.6" x14ac:dyDescent="0.3">
      <c r="E78" t="s">
        <v>66</v>
      </c>
      <c r="F78" s="5" t="s">
        <v>60</v>
      </c>
      <c r="G78">
        <v>-7.1800000000000003E-2</v>
      </c>
      <c r="H78"/>
    </row>
    <row r="80" spans="5:8" ht="15.6" x14ac:dyDescent="0.3">
      <c r="E80" t="s">
        <v>67</v>
      </c>
      <c r="F80" s="5" t="s">
        <v>19</v>
      </c>
      <c r="G80">
        <v>22340160000</v>
      </c>
      <c r="H80"/>
    </row>
    <row r="81" spans="5:8" ht="15.6" x14ac:dyDescent="0.3">
      <c r="E81" t="s">
        <v>67</v>
      </c>
      <c r="F81" s="5" t="s">
        <v>23</v>
      </c>
      <c r="G81">
        <v>9009912000</v>
      </c>
      <c r="H81"/>
    </row>
    <row r="82" spans="5:8" ht="15.6" x14ac:dyDescent="0.3">
      <c r="E82" t="s">
        <v>67</v>
      </c>
      <c r="F82" s="5" t="s">
        <v>22</v>
      </c>
      <c r="G82">
        <v>16166000</v>
      </c>
      <c r="H82"/>
    </row>
    <row r="83" spans="5:8" ht="15.6" x14ac:dyDescent="0.3">
      <c r="E83" t="s">
        <v>67</v>
      </c>
      <c r="F83" s="5" t="s">
        <v>25</v>
      </c>
      <c r="G83">
        <v>434940000</v>
      </c>
      <c r="H83"/>
    </row>
    <row r="84" spans="5:8" ht="15.6" x14ac:dyDescent="0.3">
      <c r="E84" t="s">
        <v>67</v>
      </c>
      <c r="F84" s="5" t="s">
        <v>24</v>
      </c>
      <c r="G84">
        <v>74980000</v>
      </c>
      <c r="H84"/>
    </row>
    <row r="85" spans="5:8" ht="15.6" x14ac:dyDescent="0.3">
      <c r="E85" t="s">
        <v>67</v>
      </c>
      <c r="F85" s="5" t="s">
        <v>26</v>
      </c>
      <c r="G85">
        <v>527271000</v>
      </c>
      <c r="H85"/>
    </row>
    <row r="86" spans="5:8" ht="15.6" x14ac:dyDescent="0.3">
      <c r="E86" t="s">
        <v>67</v>
      </c>
      <c r="F86" s="5" t="s">
        <v>27</v>
      </c>
      <c r="G86">
        <v>2648382000</v>
      </c>
      <c r="H86"/>
    </row>
    <row r="87" spans="5:8" ht="15.6" x14ac:dyDescent="0.3">
      <c r="E87" t="s">
        <v>67</v>
      </c>
      <c r="F87" s="5" t="s">
        <v>59</v>
      </c>
      <c r="G87">
        <v>3203735000</v>
      </c>
      <c r="H87"/>
    </row>
    <row r="88" spans="5:8" ht="15.6" x14ac:dyDescent="0.3">
      <c r="E88" t="s">
        <v>67</v>
      </c>
      <c r="F88" s="5" t="s">
        <v>60</v>
      </c>
      <c r="G88">
        <v>38255546000</v>
      </c>
      <c r="H88"/>
    </row>
    <row r="90" spans="5:8" ht="15.6" x14ac:dyDescent="0.3">
      <c r="E90" t="s">
        <v>68</v>
      </c>
      <c r="F90" s="5" t="s">
        <v>19</v>
      </c>
      <c r="G90">
        <v>22340160000</v>
      </c>
      <c r="H90"/>
    </row>
    <row r="91" spans="5:8" ht="15.6" x14ac:dyDescent="0.3">
      <c r="E91" t="s">
        <v>68</v>
      </c>
      <c r="F91" s="5" t="s">
        <v>23</v>
      </c>
      <c r="G91">
        <v>9009912000</v>
      </c>
      <c r="H91"/>
    </row>
    <row r="92" spans="5:8" ht="15.6" x14ac:dyDescent="0.3">
      <c r="E92" t="s">
        <v>68</v>
      </c>
      <c r="F92" s="5" t="s">
        <v>22</v>
      </c>
      <c r="G92">
        <v>16166000</v>
      </c>
      <c r="H92"/>
    </row>
    <row r="93" spans="5:8" ht="15.6" x14ac:dyDescent="0.3">
      <c r="E93" t="s">
        <v>68</v>
      </c>
      <c r="F93" s="5" t="s">
        <v>25</v>
      </c>
      <c r="G93">
        <v>434940000</v>
      </c>
      <c r="H93"/>
    </row>
    <row r="94" spans="5:8" ht="15.6" x14ac:dyDescent="0.3">
      <c r="E94" t="s">
        <v>68</v>
      </c>
      <c r="F94" s="5" t="s">
        <v>24</v>
      </c>
      <c r="G94">
        <v>74980000</v>
      </c>
      <c r="H94"/>
    </row>
    <row r="95" spans="5:8" ht="15.6" x14ac:dyDescent="0.3">
      <c r="E95" t="s">
        <v>68</v>
      </c>
      <c r="F95" s="5" t="s">
        <v>26</v>
      </c>
      <c r="G95">
        <v>527271000</v>
      </c>
      <c r="H95"/>
    </row>
    <row r="96" spans="5:8" ht="15.6" x14ac:dyDescent="0.3">
      <c r="E96" t="s">
        <v>68</v>
      </c>
      <c r="F96" s="5" t="s">
        <v>27</v>
      </c>
      <c r="G96">
        <v>2648382000</v>
      </c>
      <c r="H96"/>
    </row>
    <row r="97" spans="5:8" ht="15.6" x14ac:dyDescent="0.3">
      <c r="E97" t="s">
        <v>68</v>
      </c>
      <c r="F97" s="5" t="s">
        <v>59</v>
      </c>
      <c r="G97">
        <v>3203735000</v>
      </c>
      <c r="H97"/>
    </row>
    <row r="98" spans="5:8" ht="15.6" x14ac:dyDescent="0.3">
      <c r="E98" t="s">
        <v>68</v>
      </c>
      <c r="F98" s="5" t="s">
        <v>60</v>
      </c>
      <c r="G98">
        <v>38255546000</v>
      </c>
      <c r="H98"/>
    </row>
    <row r="100" spans="5:8" ht="15.6" x14ac:dyDescent="0.3">
      <c r="E100" t="s">
        <v>69</v>
      </c>
      <c r="F100" s="5" t="s">
        <v>19</v>
      </c>
      <c r="G100">
        <v>21619647000</v>
      </c>
      <c r="H100"/>
    </row>
    <row r="101" spans="5:8" ht="15.6" x14ac:dyDescent="0.3">
      <c r="E101" t="s">
        <v>69</v>
      </c>
      <c r="F101" s="5" t="s">
        <v>23</v>
      </c>
      <c r="G101">
        <v>8799094000</v>
      </c>
      <c r="H101"/>
    </row>
    <row r="102" spans="5:8" ht="15.6" x14ac:dyDescent="0.3">
      <c r="E102" t="s">
        <v>69</v>
      </c>
      <c r="F102" s="5" t="s">
        <v>22</v>
      </c>
      <c r="G102">
        <v>15732000</v>
      </c>
      <c r="H102"/>
    </row>
    <row r="103" spans="5:8" ht="15.6" x14ac:dyDescent="0.3">
      <c r="E103" t="s">
        <v>69</v>
      </c>
      <c r="F103" s="5" t="s">
        <v>25</v>
      </c>
      <c r="G103">
        <v>433090000</v>
      </c>
      <c r="H103"/>
    </row>
    <row r="104" spans="5:8" ht="15.6" x14ac:dyDescent="0.3">
      <c r="E104" t="s">
        <v>69</v>
      </c>
      <c r="F104" s="5" t="s">
        <v>24</v>
      </c>
      <c r="G104">
        <v>74612000</v>
      </c>
      <c r="H104"/>
    </row>
    <row r="105" spans="5:8" ht="15.6" x14ac:dyDescent="0.3">
      <c r="E105" t="s">
        <v>69</v>
      </c>
      <c r="F105" s="5" t="s">
        <v>26</v>
      </c>
      <c r="G105">
        <v>521319000</v>
      </c>
      <c r="H105"/>
    </row>
    <row r="106" spans="5:8" ht="15.6" x14ac:dyDescent="0.3">
      <c r="E106" t="s">
        <v>69</v>
      </c>
      <c r="F106" s="5" t="s">
        <v>27</v>
      </c>
      <c r="G106">
        <v>2628556000</v>
      </c>
      <c r="H106"/>
    </row>
    <row r="107" spans="5:8" ht="15.6" x14ac:dyDescent="0.3">
      <c r="E107" t="s">
        <v>69</v>
      </c>
      <c r="F107" s="5" t="s">
        <v>59</v>
      </c>
      <c r="G107">
        <v>3115986000</v>
      </c>
      <c r="H107"/>
    </row>
    <row r="108" spans="5:8" ht="15.6" x14ac:dyDescent="0.3">
      <c r="E108" t="s">
        <v>69</v>
      </c>
      <c r="F108" s="5" t="s">
        <v>60</v>
      </c>
      <c r="G108">
        <v>37208036000</v>
      </c>
      <c r="H108"/>
    </row>
    <row r="110" spans="5:8" ht="15.6" x14ac:dyDescent="0.3">
      <c r="E110" t="s">
        <v>70</v>
      </c>
      <c r="F110" s="5" t="s">
        <v>19</v>
      </c>
      <c r="G110">
        <v>21619647000</v>
      </c>
      <c r="H110"/>
    </row>
    <row r="111" spans="5:8" ht="15.6" x14ac:dyDescent="0.3">
      <c r="E111" t="s">
        <v>70</v>
      </c>
      <c r="F111" s="5" t="s">
        <v>23</v>
      </c>
      <c r="G111">
        <v>8799094000</v>
      </c>
      <c r="H111"/>
    </row>
    <row r="112" spans="5:8" ht="15.6" x14ac:dyDescent="0.3">
      <c r="E112" t="s">
        <v>70</v>
      </c>
      <c r="F112" s="5" t="s">
        <v>22</v>
      </c>
      <c r="G112">
        <v>15732000</v>
      </c>
      <c r="H112"/>
    </row>
    <row r="113" spans="5:8" ht="15.6" x14ac:dyDescent="0.3">
      <c r="E113" t="s">
        <v>70</v>
      </c>
      <c r="F113" s="5" t="s">
        <v>25</v>
      </c>
      <c r="G113">
        <v>433090000</v>
      </c>
      <c r="H113"/>
    </row>
    <row r="114" spans="5:8" ht="15.6" x14ac:dyDescent="0.3">
      <c r="E114" t="s">
        <v>70</v>
      </c>
      <c r="F114" s="5" t="s">
        <v>24</v>
      </c>
      <c r="G114">
        <v>74612000</v>
      </c>
      <c r="H114"/>
    </row>
    <row r="115" spans="5:8" ht="15.6" x14ac:dyDescent="0.3">
      <c r="E115" t="s">
        <v>70</v>
      </c>
      <c r="F115" s="5" t="s">
        <v>26</v>
      </c>
      <c r="G115">
        <v>521319000</v>
      </c>
      <c r="H115"/>
    </row>
    <row r="116" spans="5:8" ht="15.6" x14ac:dyDescent="0.3">
      <c r="E116" t="s">
        <v>70</v>
      </c>
      <c r="F116" s="5" t="s">
        <v>27</v>
      </c>
      <c r="G116">
        <v>2628556000</v>
      </c>
      <c r="H116"/>
    </row>
    <row r="117" spans="5:8" ht="15.6" x14ac:dyDescent="0.3">
      <c r="E117" t="s">
        <v>70</v>
      </c>
      <c r="F117" s="5" t="s">
        <v>59</v>
      </c>
      <c r="G117">
        <v>3115986000</v>
      </c>
      <c r="H117"/>
    </row>
    <row r="118" spans="5:8" ht="15.6" x14ac:dyDescent="0.3">
      <c r="E118" t="s">
        <v>70</v>
      </c>
      <c r="F118" s="5" t="s">
        <v>60</v>
      </c>
      <c r="G118">
        <v>37208036000</v>
      </c>
      <c r="H118"/>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A43FC-6898-428B-BEF0-7E72324D1DCD}">
  <dimension ref="D10:D23"/>
  <sheetViews>
    <sheetView workbookViewId="0">
      <selection activeCell="G31" sqref="G31"/>
    </sheetView>
  </sheetViews>
  <sheetFormatPr defaultRowHeight="14.4" x14ac:dyDescent="0.3"/>
  <sheetData>
    <row r="10" spans="4:4" x14ac:dyDescent="0.3">
      <c r="D10" t="s">
        <v>571</v>
      </c>
    </row>
    <row r="11" spans="4:4" x14ac:dyDescent="0.3">
      <c r="D11" t="s">
        <v>573</v>
      </c>
    </row>
    <row r="12" spans="4:4" x14ac:dyDescent="0.3">
      <c r="D12" t="s">
        <v>574</v>
      </c>
    </row>
    <row r="13" spans="4:4" x14ac:dyDescent="0.3">
      <c r="D13" t="s">
        <v>575</v>
      </c>
    </row>
    <row r="14" spans="4:4" x14ac:dyDescent="0.3">
      <c r="D14" t="s">
        <v>576</v>
      </c>
    </row>
    <row r="15" spans="4:4" x14ac:dyDescent="0.3">
      <c r="D15" t="s">
        <v>577</v>
      </c>
    </row>
    <row r="16" spans="4:4" x14ac:dyDescent="0.3">
      <c r="D16" t="s">
        <v>578</v>
      </c>
    </row>
    <row r="17" spans="4:4" x14ac:dyDescent="0.3">
      <c r="D17" t="s">
        <v>579</v>
      </c>
    </row>
    <row r="19" spans="4:4" x14ac:dyDescent="0.3">
      <c r="D19" t="s">
        <v>580</v>
      </c>
    </row>
    <row r="20" spans="4:4" x14ac:dyDescent="0.3">
      <c r="D20" t="s">
        <v>572</v>
      </c>
    </row>
    <row r="21" spans="4:4" x14ac:dyDescent="0.3">
      <c r="D21" t="s">
        <v>581</v>
      </c>
    </row>
    <row r="22" spans="4:4" x14ac:dyDescent="0.3">
      <c r="D22" t="s">
        <v>582</v>
      </c>
    </row>
    <row r="23" spans="4:4" x14ac:dyDescent="0.3">
      <c r="D23" t="s">
        <v>583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A1E83-89D1-4B8D-AD10-46F64EB6499A}">
  <dimension ref="A1:O21"/>
  <sheetViews>
    <sheetView workbookViewId="0">
      <pane xSplit="3" ySplit="9" topLeftCell="D10" activePane="bottomRight" state="frozen"/>
      <selection pane="topRight" activeCell="D1" sqref="D1"/>
      <selection pane="bottomLeft" activeCell="A10" sqref="A10"/>
      <selection pane="bottomRight" activeCell="R9" sqref="R9"/>
    </sheetView>
  </sheetViews>
  <sheetFormatPr defaultRowHeight="14.4" x14ac:dyDescent="0.3"/>
  <sheetData>
    <row r="1" spans="1:15" x14ac:dyDescent="0.3">
      <c r="A1" t="s">
        <v>4</v>
      </c>
      <c r="B1" t="s">
        <v>28</v>
      </c>
    </row>
    <row r="2" spans="1:15" x14ac:dyDescent="0.3">
      <c r="A2" t="s">
        <v>6</v>
      </c>
      <c r="B2" s="8" t="s">
        <v>29</v>
      </c>
    </row>
    <row r="3" spans="1:15" x14ac:dyDescent="0.3">
      <c r="A3" t="s">
        <v>8</v>
      </c>
      <c r="B3" s="8">
        <v>9</v>
      </c>
    </row>
    <row r="4" spans="1:15" x14ac:dyDescent="0.3">
      <c r="A4" t="s">
        <v>9</v>
      </c>
      <c r="B4" t="s">
        <v>481</v>
      </c>
    </row>
    <row r="5" spans="1:15" x14ac:dyDescent="0.3">
      <c r="A5" t="s">
        <v>353</v>
      </c>
      <c r="B5" t="s">
        <v>10</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c r="D10" s="4"/>
    </row>
    <row r="11" spans="1:15" x14ac:dyDescent="0.3">
      <c r="C11" s="1" t="s">
        <v>43</v>
      </c>
      <c r="D11" s="4"/>
    </row>
    <row r="12" spans="1:15" x14ac:dyDescent="0.3">
      <c r="C12" s="1" t="s">
        <v>44</v>
      </c>
      <c r="D12" s="4"/>
      <c r="E12" s="4">
        <v>2</v>
      </c>
      <c r="F12" s="4"/>
      <c r="G12" s="4"/>
      <c r="H12" s="4"/>
      <c r="I12" s="4"/>
      <c r="J12" s="4"/>
      <c r="K12" s="4"/>
      <c r="L12" s="4"/>
      <c r="M12" s="4"/>
      <c r="N12" s="4"/>
      <c r="O12">
        <v>2</v>
      </c>
    </row>
    <row r="13" spans="1:15" x14ac:dyDescent="0.3">
      <c r="C13" s="1" t="s">
        <v>45</v>
      </c>
      <c r="D13" s="4"/>
      <c r="E13" s="4">
        <v>5</v>
      </c>
      <c r="F13" s="4">
        <v>4</v>
      </c>
      <c r="G13" s="4"/>
      <c r="H13" s="4"/>
      <c r="I13" s="4"/>
      <c r="J13" s="4"/>
      <c r="K13" s="4"/>
      <c r="L13" s="4"/>
      <c r="M13" s="4"/>
      <c r="N13" s="4"/>
      <c r="O13">
        <v>9</v>
      </c>
    </row>
    <row r="14" spans="1:15" x14ac:dyDescent="0.3">
      <c r="C14" s="1" t="s">
        <v>46</v>
      </c>
      <c r="D14" s="4"/>
      <c r="E14" s="4">
        <v>2</v>
      </c>
      <c r="F14" s="4">
        <v>5</v>
      </c>
      <c r="G14" s="4">
        <v>1</v>
      </c>
      <c r="H14" s="4"/>
      <c r="I14" s="4"/>
      <c r="J14" s="4"/>
      <c r="K14" s="4"/>
      <c r="L14" s="4"/>
      <c r="M14" s="4"/>
      <c r="N14" s="4"/>
      <c r="O14">
        <v>8</v>
      </c>
    </row>
    <row r="15" spans="1:15" x14ac:dyDescent="0.3">
      <c r="C15" s="1" t="s">
        <v>47</v>
      </c>
      <c r="D15" s="4"/>
      <c r="E15" s="4">
        <v>1</v>
      </c>
      <c r="F15" s="4">
        <v>4</v>
      </c>
      <c r="G15" s="4">
        <v>5</v>
      </c>
      <c r="H15" s="4">
        <v>3</v>
      </c>
      <c r="I15" s="4"/>
      <c r="J15" s="4"/>
      <c r="K15" s="4"/>
      <c r="L15" s="4"/>
      <c r="M15" s="4"/>
      <c r="N15" s="4"/>
      <c r="O15">
        <v>13</v>
      </c>
    </row>
    <row r="16" spans="1:15" x14ac:dyDescent="0.3">
      <c r="C16" s="1" t="s">
        <v>48</v>
      </c>
      <c r="D16" s="4"/>
      <c r="E16" s="4"/>
      <c r="F16" s="4">
        <v>4</v>
      </c>
      <c r="G16" s="4">
        <v>4</v>
      </c>
      <c r="H16" s="4">
        <v>5</v>
      </c>
      <c r="I16" s="4">
        <v>6</v>
      </c>
      <c r="J16" s="4"/>
      <c r="K16" s="4"/>
      <c r="L16" s="4"/>
      <c r="M16" s="4"/>
      <c r="N16" s="4"/>
      <c r="O16">
        <v>19</v>
      </c>
    </row>
    <row r="17" spans="3:15" x14ac:dyDescent="0.3">
      <c r="C17" s="1" t="s">
        <v>49</v>
      </c>
      <c r="D17" s="4"/>
      <c r="E17" s="4">
        <v>2</v>
      </c>
      <c r="F17" s="4">
        <v>1</v>
      </c>
      <c r="G17" s="4">
        <v>4</v>
      </c>
      <c r="H17" s="4">
        <v>6</v>
      </c>
      <c r="I17" s="4">
        <v>4</v>
      </c>
      <c r="J17" s="4">
        <v>2</v>
      </c>
      <c r="K17" s="4"/>
      <c r="L17" s="4"/>
      <c r="M17" s="4"/>
      <c r="N17" s="4"/>
      <c r="O17">
        <v>19</v>
      </c>
    </row>
    <row r="18" spans="3:15" x14ac:dyDescent="0.3">
      <c r="C18" s="1" t="s">
        <v>50</v>
      </c>
      <c r="D18" s="4"/>
      <c r="E18" s="4"/>
      <c r="F18" s="4">
        <v>1</v>
      </c>
      <c r="G18" s="4">
        <v>1</v>
      </c>
      <c r="H18" s="4">
        <v>2</v>
      </c>
      <c r="I18" s="4">
        <v>1</v>
      </c>
      <c r="J18" s="4">
        <v>1</v>
      </c>
      <c r="K18" s="4"/>
      <c r="L18" s="4"/>
      <c r="M18" s="4"/>
      <c r="N18" s="4"/>
      <c r="O18">
        <v>6</v>
      </c>
    </row>
    <row r="19" spans="3:15" x14ac:dyDescent="0.3">
      <c r="C19" s="1" t="s">
        <v>51</v>
      </c>
      <c r="D19" s="4"/>
      <c r="E19" s="4"/>
      <c r="F19" s="4"/>
      <c r="G19" s="4"/>
      <c r="H19" s="4">
        <v>1</v>
      </c>
      <c r="I19" s="4"/>
      <c r="J19" s="4"/>
      <c r="K19" s="4"/>
      <c r="L19" s="4"/>
      <c r="M19" s="4"/>
      <c r="N19" s="4"/>
      <c r="O19">
        <v>1</v>
      </c>
    </row>
    <row r="20" spans="3:15" x14ac:dyDescent="0.3">
      <c r="C20" s="1" t="s">
        <v>52</v>
      </c>
      <c r="D20" s="4"/>
    </row>
    <row r="21" spans="3:15" x14ac:dyDescent="0.3">
      <c r="C21" t="s">
        <v>53</v>
      </c>
      <c r="D21" s="4"/>
      <c r="E21" s="4">
        <v>12</v>
      </c>
      <c r="F21" s="4">
        <v>19</v>
      </c>
      <c r="G21" s="4">
        <v>15</v>
      </c>
      <c r="H21" s="4">
        <v>17</v>
      </c>
      <c r="I21" s="4">
        <v>11</v>
      </c>
      <c r="J21" s="4">
        <v>3</v>
      </c>
      <c r="K21" s="4"/>
      <c r="L21" s="4"/>
      <c r="M21" s="4"/>
      <c r="N21" s="4"/>
      <c r="O21">
        <v>77</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E5613-27D4-4539-8E8E-C5630B9E21C6}">
  <dimension ref="A1:O21"/>
  <sheetViews>
    <sheetView workbookViewId="0">
      <pane xSplit="3" ySplit="9" topLeftCell="D10" activePane="bottomRight" state="frozen"/>
      <selection pane="topRight" activeCell="D1" sqref="D1"/>
      <selection pane="bottomLeft" activeCell="A10" sqref="A10"/>
      <selection pane="bottomRight" activeCell="D10" sqref="D10"/>
    </sheetView>
  </sheetViews>
  <sheetFormatPr defaultRowHeight="14.4" x14ac:dyDescent="0.3"/>
  <sheetData>
    <row r="1" spans="1:15" x14ac:dyDescent="0.3">
      <c r="A1" t="s">
        <v>4</v>
      </c>
      <c r="B1" t="s">
        <v>28</v>
      </c>
    </row>
    <row r="2" spans="1:15" x14ac:dyDescent="0.3">
      <c r="A2" t="s">
        <v>6</v>
      </c>
      <c r="B2" s="8" t="s">
        <v>29</v>
      </c>
    </row>
    <row r="3" spans="1:15" x14ac:dyDescent="0.3">
      <c r="A3" t="s">
        <v>8</v>
      </c>
      <c r="B3" s="8">
        <v>9</v>
      </c>
    </row>
    <row r="4" spans="1:15" x14ac:dyDescent="0.3">
      <c r="A4" t="s">
        <v>9</v>
      </c>
      <c r="B4" t="s">
        <v>484</v>
      </c>
    </row>
    <row r="5" spans="1:15" x14ac:dyDescent="0.3">
      <c r="A5" t="s">
        <v>353</v>
      </c>
      <c r="B5" t="s">
        <v>10</v>
      </c>
    </row>
    <row r="6" spans="1:15" x14ac:dyDescent="0.3">
      <c r="A6" t="s">
        <v>353</v>
      </c>
      <c r="B6" t="s">
        <v>483</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c r="D10" s="4"/>
      <c r="E10" s="4"/>
      <c r="F10" s="4"/>
      <c r="G10" s="4"/>
      <c r="H10" s="4"/>
      <c r="I10" s="4"/>
      <c r="J10" s="4"/>
      <c r="K10" s="4"/>
      <c r="L10" s="4"/>
      <c r="M10" s="4"/>
      <c r="N10" s="4"/>
    </row>
    <row r="11" spans="1:15" x14ac:dyDescent="0.3">
      <c r="C11" s="1" t="s">
        <v>43</v>
      </c>
      <c r="D11" s="4"/>
      <c r="E11" s="4"/>
      <c r="F11" s="4"/>
      <c r="G11" s="4"/>
      <c r="H11" s="4"/>
      <c r="I11" s="4"/>
      <c r="J11" s="4"/>
      <c r="K11" s="4"/>
      <c r="L11" s="4"/>
      <c r="M11" s="4"/>
      <c r="N11" s="4"/>
    </row>
    <row r="12" spans="1:15" x14ac:dyDescent="0.3">
      <c r="C12" s="1" t="s">
        <v>44</v>
      </c>
      <c r="D12" s="4"/>
      <c r="E12" s="4">
        <v>1</v>
      </c>
      <c r="F12" s="4"/>
      <c r="G12" s="4"/>
      <c r="H12" s="4"/>
      <c r="I12" s="4"/>
      <c r="J12" s="4"/>
      <c r="K12" s="4"/>
      <c r="L12" s="4"/>
      <c r="M12" s="4"/>
      <c r="N12" s="4"/>
      <c r="O12">
        <v>1</v>
      </c>
    </row>
    <row r="13" spans="1:15" x14ac:dyDescent="0.3">
      <c r="C13" s="1" t="s">
        <v>45</v>
      </c>
      <c r="D13" s="4">
        <v>2</v>
      </c>
      <c r="E13" s="4">
        <v>2</v>
      </c>
      <c r="F13" s="4"/>
      <c r="G13" s="4"/>
      <c r="H13" s="4"/>
      <c r="I13" s="4"/>
      <c r="J13" s="4"/>
      <c r="K13" s="4"/>
      <c r="L13" s="4"/>
      <c r="M13" s="4"/>
      <c r="N13" s="4"/>
      <c r="O13">
        <v>4</v>
      </c>
    </row>
    <row r="14" spans="1:15" x14ac:dyDescent="0.3">
      <c r="C14" s="1" t="s">
        <v>46</v>
      </c>
      <c r="D14" s="4">
        <v>5</v>
      </c>
      <c r="E14" s="4">
        <v>5</v>
      </c>
      <c r="F14" s="4">
        <v>3</v>
      </c>
      <c r="G14" s="4"/>
      <c r="H14" s="4"/>
      <c r="I14" s="4"/>
      <c r="J14" s="4"/>
      <c r="K14" s="4"/>
      <c r="L14" s="4"/>
      <c r="M14" s="4"/>
      <c r="N14" s="4"/>
      <c r="O14">
        <v>13</v>
      </c>
    </row>
    <row r="15" spans="1:15" x14ac:dyDescent="0.3">
      <c r="C15" s="1" t="s">
        <v>47</v>
      </c>
      <c r="D15" s="4">
        <v>1</v>
      </c>
      <c r="E15" s="4">
        <v>4</v>
      </c>
      <c r="F15" s="4">
        <v>1</v>
      </c>
      <c r="G15" s="4">
        <v>1</v>
      </c>
      <c r="H15" s="4"/>
      <c r="I15" s="4"/>
      <c r="J15" s="4"/>
      <c r="K15" s="4"/>
      <c r="L15" s="4"/>
      <c r="M15" s="4"/>
      <c r="N15" s="4"/>
      <c r="O15">
        <v>7</v>
      </c>
    </row>
    <row r="16" spans="1:15" x14ac:dyDescent="0.3">
      <c r="C16" s="1" t="s">
        <v>48</v>
      </c>
      <c r="D16" s="4">
        <v>3</v>
      </c>
      <c r="E16" s="4">
        <v>5</v>
      </c>
      <c r="F16" s="4">
        <v>4</v>
      </c>
      <c r="G16" s="4">
        <v>2</v>
      </c>
      <c r="H16" s="4">
        <v>1</v>
      </c>
      <c r="I16" s="4">
        <v>1</v>
      </c>
      <c r="J16" s="4"/>
      <c r="K16" s="4"/>
      <c r="L16" s="4"/>
      <c r="M16" s="4"/>
      <c r="N16" s="4"/>
      <c r="O16">
        <v>16</v>
      </c>
    </row>
    <row r="17" spans="3:15" x14ac:dyDescent="0.3">
      <c r="C17" s="1" t="s">
        <v>49</v>
      </c>
      <c r="D17" s="4">
        <v>2</v>
      </c>
      <c r="E17" s="4">
        <v>3</v>
      </c>
      <c r="F17" s="4">
        <v>1</v>
      </c>
      <c r="G17" s="4">
        <v>4</v>
      </c>
      <c r="H17" s="4">
        <v>3</v>
      </c>
      <c r="I17" s="4">
        <v>2</v>
      </c>
      <c r="J17" s="4"/>
      <c r="K17" s="4"/>
      <c r="L17" s="4"/>
      <c r="M17" s="4"/>
      <c r="N17" s="4"/>
      <c r="O17">
        <v>15</v>
      </c>
    </row>
    <row r="18" spans="3:15" x14ac:dyDescent="0.3">
      <c r="C18" s="1" t="s">
        <v>50</v>
      </c>
      <c r="D18" s="4">
        <v>1</v>
      </c>
      <c r="E18" s="4">
        <v>2</v>
      </c>
      <c r="F18" s="4">
        <v>1</v>
      </c>
      <c r="G18" s="4">
        <v>4</v>
      </c>
      <c r="H18" s="4"/>
      <c r="I18" s="4"/>
      <c r="J18" s="4">
        <v>3</v>
      </c>
      <c r="K18" s="4"/>
      <c r="L18" s="4"/>
      <c r="M18" s="4"/>
      <c r="N18" s="4"/>
      <c r="O18">
        <v>11</v>
      </c>
    </row>
    <row r="19" spans="3:15" x14ac:dyDescent="0.3">
      <c r="C19" s="1" t="s">
        <v>51</v>
      </c>
      <c r="D19" s="4">
        <v>1</v>
      </c>
      <c r="E19" s="4">
        <v>3</v>
      </c>
      <c r="F19" s="4">
        <v>3</v>
      </c>
      <c r="G19" s="4">
        <v>1</v>
      </c>
      <c r="H19" s="4"/>
      <c r="I19" s="4">
        <v>1</v>
      </c>
      <c r="J19" s="4"/>
      <c r="K19" s="4">
        <v>1</v>
      </c>
      <c r="L19" s="4">
        <v>1</v>
      </c>
      <c r="M19" s="4"/>
      <c r="N19" s="4"/>
      <c r="O19">
        <v>11</v>
      </c>
    </row>
    <row r="20" spans="3:15" x14ac:dyDescent="0.3">
      <c r="C20" s="1" t="s">
        <v>52</v>
      </c>
      <c r="D20" s="4">
        <v>1</v>
      </c>
      <c r="E20" s="4">
        <v>1</v>
      </c>
      <c r="F20" s="4">
        <v>2</v>
      </c>
      <c r="G20" s="4">
        <v>2</v>
      </c>
      <c r="H20" s="4">
        <v>3</v>
      </c>
      <c r="I20" s="4">
        <v>1</v>
      </c>
      <c r="J20" s="4"/>
      <c r="K20" s="4"/>
      <c r="L20" s="4"/>
      <c r="M20" s="4"/>
      <c r="N20" s="4"/>
      <c r="O20">
        <v>10</v>
      </c>
    </row>
    <row r="21" spans="3:15" x14ac:dyDescent="0.3">
      <c r="C21" t="s">
        <v>53</v>
      </c>
      <c r="D21" s="4">
        <v>16</v>
      </c>
      <c r="E21" s="4">
        <v>26</v>
      </c>
      <c r="F21" s="4">
        <v>15</v>
      </c>
      <c r="G21" s="4">
        <v>14</v>
      </c>
      <c r="H21" s="4">
        <v>7</v>
      </c>
      <c r="I21" s="4">
        <v>5</v>
      </c>
      <c r="J21" s="4">
        <v>3</v>
      </c>
      <c r="K21" s="4">
        <v>1</v>
      </c>
      <c r="L21" s="4">
        <v>1</v>
      </c>
      <c r="M21" s="4"/>
      <c r="N21" s="4"/>
      <c r="O21">
        <v>88</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C0A1BC-2244-44AA-9645-F51481CAE135}">
  <dimension ref="A1:O21"/>
  <sheetViews>
    <sheetView workbookViewId="0">
      <pane xSplit="3" ySplit="9" topLeftCell="D10" activePane="bottomRight" state="frozen"/>
      <selection pane="topRight" activeCell="D1" sqref="D1"/>
      <selection pane="bottomLeft" activeCell="A10" sqref="A10"/>
      <selection pane="bottomRight" activeCell="I26" sqref="I26"/>
    </sheetView>
  </sheetViews>
  <sheetFormatPr defaultRowHeight="14.4" x14ac:dyDescent="0.3"/>
  <sheetData>
    <row r="1" spans="1:15" x14ac:dyDescent="0.3">
      <c r="A1" t="s">
        <v>4</v>
      </c>
      <c r="B1" t="s">
        <v>28</v>
      </c>
    </row>
    <row r="2" spans="1:15" x14ac:dyDescent="0.3">
      <c r="A2" t="s">
        <v>6</v>
      </c>
      <c r="B2" s="8" t="s">
        <v>29</v>
      </c>
    </row>
    <row r="3" spans="1:15" x14ac:dyDescent="0.3">
      <c r="A3" t="s">
        <v>8</v>
      </c>
      <c r="B3" s="8">
        <v>9</v>
      </c>
    </row>
    <row r="4" spans="1:15" x14ac:dyDescent="0.3">
      <c r="A4" t="s">
        <v>9</v>
      </c>
      <c r="B4" t="s">
        <v>486</v>
      </c>
    </row>
    <row r="5" spans="1:15" x14ac:dyDescent="0.3">
      <c r="A5" t="s">
        <v>353</v>
      </c>
      <c r="B5" t="s">
        <v>10</v>
      </c>
    </row>
    <row r="6" spans="1:15" x14ac:dyDescent="0.3">
      <c r="A6" t="s">
        <v>353</v>
      </c>
      <c r="B6" t="s">
        <v>485</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c r="D10" s="4"/>
      <c r="E10" s="4"/>
      <c r="F10" s="4"/>
      <c r="G10" s="4"/>
      <c r="H10" s="4"/>
      <c r="I10" s="4"/>
      <c r="J10" s="4"/>
      <c r="K10" s="4"/>
      <c r="L10" s="4"/>
      <c r="M10" s="4"/>
      <c r="N10" s="4"/>
      <c r="O10" s="4"/>
    </row>
    <row r="11" spans="1:15" x14ac:dyDescent="0.3">
      <c r="C11" s="1" t="s">
        <v>43</v>
      </c>
      <c r="D11" s="4"/>
      <c r="E11" s="4"/>
      <c r="F11" s="4"/>
      <c r="G11" s="4"/>
      <c r="H11" s="4"/>
      <c r="I11" s="4"/>
      <c r="J11" s="4"/>
      <c r="K11" s="4"/>
      <c r="L11" s="4"/>
      <c r="M11" s="4"/>
      <c r="N11" s="4"/>
      <c r="O11" s="4"/>
    </row>
    <row r="12" spans="1:15" x14ac:dyDescent="0.3">
      <c r="C12" s="1" t="s">
        <v>44</v>
      </c>
      <c r="D12" s="4">
        <v>1</v>
      </c>
      <c r="E12" s="4">
        <v>1</v>
      </c>
      <c r="F12" s="4"/>
      <c r="G12" s="4"/>
      <c r="H12" s="4"/>
      <c r="I12" s="4"/>
      <c r="J12" s="4"/>
      <c r="K12" s="4"/>
      <c r="L12" s="4"/>
      <c r="M12" s="4"/>
      <c r="N12" s="4"/>
      <c r="O12" s="4">
        <v>2</v>
      </c>
    </row>
    <row r="13" spans="1:15" x14ac:dyDescent="0.3">
      <c r="C13" s="1" t="s">
        <v>45</v>
      </c>
      <c r="D13" s="4">
        <v>8</v>
      </c>
      <c r="E13" s="4">
        <v>4</v>
      </c>
      <c r="F13" s="4">
        <v>2</v>
      </c>
      <c r="G13" s="4"/>
      <c r="H13" s="4"/>
      <c r="I13" s="4"/>
      <c r="J13" s="4"/>
      <c r="K13" s="4"/>
      <c r="L13" s="4"/>
      <c r="M13" s="4"/>
      <c r="N13" s="4"/>
      <c r="O13" s="4">
        <v>14</v>
      </c>
    </row>
    <row r="14" spans="1:15" x14ac:dyDescent="0.3">
      <c r="C14" s="1" t="s">
        <v>46</v>
      </c>
      <c r="D14" s="4">
        <v>9</v>
      </c>
      <c r="E14" s="4">
        <v>10</v>
      </c>
      <c r="F14" s="4">
        <v>7</v>
      </c>
      <c r="G14" s="4">
        <v>2</v>
      </c>
      <c r="H14" s="4"/>
      <c r="I14" s="4"/>
      <c r="J14" s="4"/>
      <c r="K14" s="4"/>
      <c r="L14" s="4"/>
      <c r="M14" s="4"/>
      <c r="N14" s="4"/>
      <c r="O14" s="4">
        <v>28</v>
      </c>
    </row>
    <row r="15" spans="1:15" x14ac:dyDescent="0.3">
      <c r="C15" s="1" t="s">
        <v>47</v>
      </c>
      <c r="D15" s="4">
        <v>16</v>
      </c>
      <c r="E15" s="4">
        <v>17</v>
      </c>
      <c r="F15" s="4">
        <v>11</v>
      </c>
      <c r="G15" s="4">
        <v>10</v>
      </c>
      <c r="H15" s="4">
        <v>4</v>
      </c>
      <c r="I15" s="4"/>
      <c r="J15" s="4"/>
      <c r="K15" s="4"/>
      <c r="L15" s="4"/>
      <c r="M15" s="4"/>
      <c r="N15" s="4"/>
      <c r="O15" s="4">
        <v>58</v>
      </c>
    </row>
    <row r="16" spans="1:15" x14ac:dyDescent="0.3">
      <c r="C16" s="1" t="s">
        <v>48</v>
      </c>
      <c r="D16" s="4">
        <v>15</v>
      </c>
      <c r="E16" s="4">
        <v>19</v>
      </c>
      <c r="F16" s="4">
        <v>13</v>
      </c>
      <c r="G16" s="4">
        <v>11</v>
      </c>
      <c r="H16" s="4">
        <v>10</v>
      </c>
      <c r="I16" s="4">
        <v>5</v>
      </c>
      <c r="J16" s="4">
        <v>1</v>
      </c>
      <c r="K16" s="4"/>
      <c r="L16" s="4"/>
      <c r="M16" s="4"/>
      <c r="N16" s="4"/>
      <c r="O16" s="4">
        <v>74</v>
      </c>
    </row>
    <row r="17" spans="3:15" x14ac:dyDescent="0.3">
      <c r="C17" s="1" t="s">
        <v>49</v>
      </c>
      <c r="D17" s="4">
        <v>11</v>
      </c>
      <c r="E17" s="4">
        <v>28</v>
      </c>
      <c r="F17" s="4">
        <v>25</v>
      </c>
      <c r="G17" s="4">
        <v>16</v>
      </c>
      <c r="H17" s="4">
        <v>17</v>
      </c>
      <c r="I17" s="4">
        <v>17</v>
      </c>
      <c r="J17" s="4">
        <v>9</v>
      </c>
      <c r="K17" s="4">
        <v>1</v>
      </c>
      <c r="L17" s="4"/>
      <c r="M17" s="4"/>
      <c r="N17" s="4"/>
      <c r="O17" s="4">
        <v>124</v>
      </c>
    </row>
    <row r="18" spans="3:15" x14ac:dyDescent="0.3">
      <c r="C18" s="1" t="s">
        <v>50</v>
      </c>
      <c r="D18" s="4">
        <v>11</v>
      </c>
      <c r="E18" s="4">
        <v>29</v>
      </c>
      <c r="F18" s="4">
        <v>20</v>
      </c>
      <c r="G18" s="4">
        <v>12</v>
      </c>
      <c r="H18" s="4">
        <v>15</v>
      </c>
      <c r="I18" s="4">
        <v>5</v>
      </c>
      <c r="J18" s="4">
        <v>11</v>
      </c>
      <c r="K18" s="4">
        <v>5</v>
      </c>
      <c r="L18" s="4"/>
      <c r="M18" s="4"/>
      <c r="N18" s="4"/>
      <c r="O18" s="4">
        <v>108</v>
      </c>
    </row>
    <row r="19" spans="3:15" x14ac:dyDescent="0.3">
      <c r="C19" s="1" t="s">
        <v>51</v>
      </c>
      <c r="D19" s="4">
        <v>7</v>
      </c>
      <c r="E19" s="4">
        <v>34</v>
      </c>
      <c r="F19" s="4">
        <v>16</v>
      </c>
      <c r="G19" s="4">
        <v>12</v>
      </c>
      <c r="H19" s="4">
        <v>10</v>
      </c>
      <c r="I19" s="4">
        <v>10</v>
      </c>
      <c r="J19" s="4">
        <v>5</v>
      </c>
      <c r="K19" s="4">
        <v>3</v>
      </c>
      <c r="L19" s="4"/>
      <c r="M19" s="4"/>
      <c r="N19" s="4"/>
      <c r="O19" s="4">
        <v>97</v>
      </c>
    </row>
    <row r="20" spans="3:15" x14ac:dyDescent="0.3">
      <c r="C20" s="1" t="s">
        <v>52</v>
      </c>
      <c r="D20" s="4">
        <v>17</v>
      </c>
      <c r="E20" s="4">
        <v>31</v>
      </c>
      <c r="F20" s="4">
        <v>26</v>
      </c>
      <c r="G20" s="4">
        <v>28</v>
      </c>
      <c r="H20" s="4">
        <v>21</v>
      </c>
      <c r="I20" s="4">
        <v>14</v>
      </c>
      <c r="J20" s="4">
        <v>4</v>
      </c>
      <c r="K20" s="4">
        <v>6</v>
      </c>
      <c r="L20" s="4">
        <v>4</v>
      </c>
      <c r="M20" s="4"/>
      <c r="N20" s="4"/>
      <c r="O20" s="4">
        <v>151</v>
      </c>
    </row>
    <row r="21" spans="3:15" x14ac:dyDescent="0.3">
      <c r="C21" t="s">
        <v>53</v>
      </c>
      <c r="D21" s="4">
        <v>95</v>
      </c>
      <c r="E21" s="4">
        <v>173</v>
      </c>
      <c r="F21" s="4">
        <v>120</v>
      </c>
      <c r="G21" s="4">
        <v>91</v>
      </c>
      <c r="H21" s="4">
        <v>77</v>
      </c>
      <c r="I21" s="4">
        <v>51</v>
      </c>
      <c r="J21" s="4">
        <v>30</v>
      </c>
      <c r="K21" s="4">
        <v>15</v>
      </c>
      <c r="L21" s="4">
        <v>4</v>
      </c>
      <c r="M21" s="4"/>
      <c r="N21" s="4"/>
      <c r="O21" s="4">
        <v>656</v>
      </c>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D8680-D59A-441D-8E58-C6C58CE19811}">
  <dimension ref="A1:O21"/>
  <sheetViews>
    <sheetView workbookViewId="0">
      <pane xSplit="3" ySplit="9" topLeftCell="D10" activePane="bottomRight" state="frozen"/>
      <selection pane="topRight" activeCell="D1" sqref="D1"/>
      <selection pane="bottomLeft" activeCell="A10" sqref="A10"/>
      <selection pane="bottomRight" activeCell="D10" sqref="D10"/>
    </sheetView>
  </sheetViews>
  <sheetFormatPr defaultRowHeight="14.4" x14ac:dyDescent="0.3"/>
  <sheetData>
    <row r="1" spans="1:15" x14ac:dyDescent="0.3">
      <c r="A1" t="s">
        <v>4</v>
      </c>
      <c r="B1" t="s">
        <v>28</v>
      </c>
    </row>
    <row r="2" spans="1:15" x14ac:dyDescent="0.3">
      <c r="A2" t="s">
        <v>6</v>
      </c>
      <c r="B2" s="8" t="s">
        <v>29</v>
      </c>
    </row>
    <row r="3" spans="1:15" x14ac:dyDescent="0.3">
      <c r="A3" t="s">
        <v>8</v>
      </c>
      <c r="B3" s="8">
        <v>9</v>
      </c>
    </row>
    <row r="4" spans="1:15" x14ac:dyDescent="0.3">
      <c r="A4" t="s">
        <v>9</v>
      </c>
      <c r="B4" t="s">
        <v>482</v>
      </c>
    </row>
    <row r="5" spans="1:15" x14ac:dyDescent="0.3">
      <c r="A5" t="s">
        <v>353</v>
      </c>
      <c r="B5" t="s">
        <v>10</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row>
    <row r="11" spans="1:15" x14ac:dyDescent="0.3">
      <c r="C11" s="1" t="s">
        <v>43</v>
      </c>
    </row>
    <row r="12" spans="1:15" x14ac:dyDescent="0.3">
      <c r="C12" s="1" t="s">
        <v>44</v>
      </c>
    </row>
    <row r="13" spans="1:15" x14ac:dyDescent="0.3">
      <c r="C13" s="1" t="s">
        <v>45</v>
      </c>
      <c r="D13" s="4">
        <v>1</v>
      </c>
      <c r="E13" s="4"/>
      <c r="F13" s="4"/>
      <c r="G13" s="4"/>
      <c r="H13" s="4"/>
      <c r="I13" s="4"/>
      <c r="J13" s="4"/>
      <c r="K13" s="4"/>
      <c r="O13">
        <v>1</v>
      </c>
    </row>
    <row r="14" spans="1:15" x14ac:dyDescent="0.3">
      <c r="C14" s="1" t="s">
        <v>46</v>
      </c>
      <c r="D14" s="4">
        <v>13</v>
      </c>
      <c r="E14" s="4">
        <v>8</v>
      </c>
      <c r="F14" s="4">
        <v>11</v>
      </c>
      <c r="G14" s="4"/>
      <c r="H14" s="4"/>
      <c r="I14" s="4"/>
      <c r="J14" s="4"/>
      <c r="K14" s="4"/>
      <c r="O14">
        <v>32</v>
      </c>
    </row>
    <row r="15" spans="1:15" x14ac:dyDescent="0.3">
      <c r="C15" s="1" t="s">
        <v>47</v>
      </c>
      <c r="D15" s="4">
        <v>18</v>
      </c>
      <c r="E15" s="4">
        <v>16</v>
      </c>
      <c r="F15" s="4">
        <v>12</v>
      </c>
      <c r="G15" s="4">
        <v>11</v>
      </c>
      <c r="H15" s="4"/>
      <c r="I15" s="4"/>
      <c r="J15" s="4"/>
      <c r="K15" s="4"/>
      <c r="O15">
        <v>57</v>
      </c>
    </row>
    <row r="16" spans="1:15" x14ac:dyDescent="0.3">
      <c r="C16" s="1" t="s">
        <v>48</v>
      </c>
      <c r="D16" s="4">
        <v>14</v>
      </c>
      <c r="E16" s="4">
        <v>24</v>
      </c>
      <c r="F16" s="4">
        <v>15</v>
      </c>
      <c r="G16" s="4">
        <v>21</v>
      </c>
      <c r="H16" s="4">
        <v>20</v>
      </c>
      <c r="I16" s="4"/>
      <c r="J16" s="4"/>
      <c r="K16" s="4"/>
      <c r="O16">
        <v>94</v>
      </c>
    </row>
    <row r="17" spans="3:15" x14ac:dyDescent="0.3">
      <c r="C17" s="1" t="s">
        <v>49</v>
      </c>
      <c r="D17" s="4">
        <v>18</v>
      </c>
      <c r="E17" s="4">
        <v>20</v>
      </c>
      <c r="F17" s="4">
        <v>30</v>
      </c>
      <c r="G17" s="4">
        <v>29</v>
      </c>
      <c r="H17" s="4">
        <v>32</v>
      </c>
      <c r="I17" s="4">
        <v>25</v>
      </c>
      <c r="J17" s="4">
        <v>1</v>
      </c>
      <c r="K17" s="4"/>
      <c r="O17">
        <v>155</v>
      </c>
    </row>
    <row r="18" spans="3:15" x14ac:dyDescent="0.3">
      <c r="C18" s="1" t="s">
        <v>50</v>
      </c>
      <c r="D18" s="4">
        <v>6</v>
      </c>
      <c r="E18" s="4">
        <v>26</v>
      </c>
      <c r="F18" s="4">
        <v>21</v>
      </c>
      <c r="G18" s="4">
        <v>20</v>
      </c>
      <c r="H18" s="4">
        <v>31</v>
      </c>
      <c r="I18" s="4">
        <v>23</v>
      </c>
      <c r="J18" s="4">
        <v>10</v>
      </c>
      <c r="K18" s="4"/>
      <c r="O18">
        <v>137</v>
      </c>
    </row>
    <row r="19" spans="3:15" x14ac:dyDescent="0.3">
      <c r="C19" s="1" t="s">
        <v>51</v>
      </c>
      <c r="D19" s="4">
        <v>3</v>
      </c>
      <c r="E19" s="4">
        <v>18</v>
      </c>
      <c r="F19" s="4">
        <v>29</v>
      </c>
      <c r="G19" s="4">
        <v>25</v>
      </c>
      <c r="H19" s="4">
        <v>26</v>
      </c>
      <c r="I19" s="4">
        <v>19</v>
      </c>
      <c r="J19" s="4">
        <v>9</v>
      </c>
      <c r="K19" s="4">
        <v>5</v>
      </c>
      <c r="O19">
        <v>134</v>
      </c>
    </row>
    <row r="20" spans="3:15" x14ac:dyDescent="0.3">
      <c r="C20" s="1" t="s">
        <v>52</v>
      </c>
      <c r="D20" s="4">
        <v>2</v>
      </c>
      <c r="E20" s="4">
        <v>8</v>
      </c>
      <c r="F20" s="4">
        <v>15</v>
      </c>
      <c r="G20" s="4">
        <v>12</v>
      </c>
      <c r="H20" s="4">
        <v>11</v>
      </c>
      <c r="I20" s="4">
        <v>4</v>
      </c>
      <c r="J20" s="4">
        <v>2</v>
      </c>
      <c r="K20" s="4">
        <v>2</v>
      </c>
      <c r="L20">
        <v>3</v>
      </c>
      <c r="O20">
        <v>59</v>
      </c>
    </row>
    <row r="21" spans="3:15" x14ac:dyDescent="0.3">
      <c r="C21" t="s">
        <v>53</v>
      </c>
      <c r="D21" s="4">
        <v>75</v>
      </c>
      <c r="E21" s="4">
        <v>120</v>
      </c>
      <c r="F21" s="4">
        <v>133</v>
      </c>
      <c r="G21" s="4">
        <v>118</v>
      </c>
      <c r="H21" s="4">
        <v>120</v>
      </c>
      <c r="I21" s="4">
        <v>71</v>
      </c>
      <c r="J21" s="4">
        <v>22</v>
      </c>
      <c r="K21" s="4">
        <v>7</v>
      </c>
      <c r="L21">
        <v>3</v>
      </c>
      <c r="O21">
        <v>669</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502EA-3AC8-4A21-92E1-BF5D74518F33}">
  <sheetPr codeName="Sheet7"/>
  <dimension ref="A1:O21"/>
  <sheetViews>
    <sheetView workbookViewId="0">
      <pane xSplit="3" ySplit="9" topLeftCell="D10" activePane="bottomRight" state="frozen"/>
      <selection pane="topRight" activeCell="D1" sqref="D1"/>
      <selection pane="bottomLeft" activeCell="A10" sqref="A10"/>
      <selection pane="bottomRight" activeCell="B4" sqref="B4"/>
    </sheetView>
  </sheetViews>
  <sheetFormatPr defaultRowHeight="14.4" x14ac:dyDescent="0.3"/>
  <cols>
    <col min="2" max="2" width="15.6640625" customWidth="1"/>
    <col min="4" max="4" width="10.5546875" bestFit="1" customWidth="1"/>
    <col min="5" max="5" width="10.33203125" bestFit="1" customWidth="1"/>
    <col min="6" max="8" width="10.109375" bestFit="1" customWidth="1"/>
    <col min="9" max="9" width="9.109375" bestFit="1" customWidth="1"/>
    <col min="10" max="10" width="8.33203125" bestFit="1" customWidth="1"/>
    <col min="11" max="12" width="9" bestFit="1" customWidth="1"/>
  </cols>
  <sheetData>
    <row r="1" spans="1:15" x14ac:dyDescent="0.3">
      <c r="A1" t="s">
        <v>4</v>
      </c>
      <c r="B1" t="s">
        <v>28</v>
      </c>
    </row>
    <row r="2" spans="1:15" x14ac:dyDescent="0.3">
      <c r="A2" t="s">
        <v>6</v>
      </c>
      <c r="B2" s="8" t="s">
        <v>29</v>
      </c>
    </row>
    <row r="3" spans="1:15" x14ac:dyDescent="0.3">
      <c r="A3" t="s">
        <v>8</v>
      </c>
      <c r="B3" s="8">
        <v>9</v>
      </c>
    </row>
    <row r="4" spans="1:15" x14ac:dyDescent="0.3">
      <c r="A4" t="s">
        <v>9</v>
      </c>
      <c r="B4" t="s">
        <v>488</v>
      </c>
    </row>
    <row r="5" spans="1:15" x14ac:dyDescent="0.3">
      <c r="A5" t="s">
        <v>353</v>
      </c>
      <c r="B5" t="s">
        <v>10</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c r="D10" s="3">
        <v>754</v>
      </c>
      <c r="E10" s="3"/>
      <c r="F10" s="3"/>
      <c r="G10" s="3"/>
      <c r="H10" s="3"/>
      <c r="I10" s="3"/>
      <c r="J10" s="3"/>
      <c r="K10" s="3"/>
      <c r="L10" s="3"/>
      <c r="M10" s="3"/>
      <c r="N10" s="3"/>
      <c r="O10" s="3">
        <v>754</v>
      </c>
    </row>
    <row r="11" spans="1:15" x14ac:dyDescent="0.3">
      <c r="C11" s="1" t="s">
        <v>43</v>
      </c>
      <c r="D11" s="3">
        <v>6941</v>
      </c>
      <c r="E11" s="3">
        <v>159</v>
      </c>
      <c r="F11" s="3"/>
      <c r="G11" s="3"/>
      <c r="H11" s="3"/>
      <c r="I11" s="3"/>
      <c r="J11" s="3"/>
      <c r="K11" s="3"/>
      <c r="L11" s="3"/>
      <c r="M11" s="3"/>
      <c r="N11" s="3"/>
      <c r="O11" s="3">
        <v>7100</v>
      </c>
    </row>
    <row r="12" spans="1:15" x14ac:dyDescent="0.3">
      <c r="C12" s="1" t="s">
        <v>44</v>
      </c>
      <c r="D12" s="3">
        <v>12082</v>
      </c>
      <c r="E12" s="3">
        <v>5626</v>
      </c>
      <c r="F12" s="3">
        <v>54</v>
      </c>
      <c r="G12" s="3">
        <v>1</v>
      </c>
      <c r="H12" s="3"/>
      <c r="I12" s="3"/>
      <c r="J12" s="3"/>
      <c r="K12" s="3"/>
      <c r="L12" s="3"/>
      <c r="M12" s="3"/>
      <c r="N12" s="3"/>
      <c r="O12" s="3">
        <v>17763</v>
      </c>
    </row>
    <row r="13" spans="1:15" x14ac:dyDescent="0.3">
      <c r="C13" s="1" t="s">
        <v>45</v>
      </c>
      <c r="D13" s="3">
        <v>11334</v>
      </c>
      <c r="E13" s="3">
        <v>17310</v>
      </c>
      <c r="F13" s="3">
        <v>3246</v>
      </c>
      <c r="G13" s="3">
        <v>119</v>
      </c>
      <c r="H13" s="3"/>
      <c r="I13" s="3"/>
      <c r="J13" s="3"/>
      <c r="K13" s="3"/>
      <c r="L13" s="3"/>
      <c r="M13" s="3"/>
      <c r="N13" s="3"/>
      <c r="O13" s="3">
        <v>32009</v>
      </c>
    </row>
    <row r="14" spans="1:15" x14ac:dyDescent="0.3">
      <c r="C14" s="1" t="s">
        <v>46</v>
      </c>
      <c r="D14" s="3">
        <v>9825</v>
      </c>
      <c r="E14" s="3">
        <v>14909</v>
      </c>
      <c r="F14" s="3">
        <v>10663</v>
      </c>
      <c r="G14" s="3">
        <v>4466</v>
      </c>
      <c r="H14" s="3">
        <v>111</v>
      </c>
      <c r="I14" s="3"/>
      <c r="J14" s="3"/>
      <c r="K14" s="3"/>
      <c r="L14" s="3"/>
      <c r="M14" s="3"/>
      <c r="N14" s="3"/>
      <c r="O14" s="3">
        <v>39974</v>
      </c>
    </row>
    <row r="15" spans="1:15" x14ac:dyDescent="0.3">
      <c r="C15" s="1" t="s">
        <v>47</v>
      </c>
      <c r="D15" s="3">
        <v>9015</v>
      </c>
      <c r="E15" s="3">
        <v>12296</v>
      </c>
      <c r="F15" s="3">
        <v>8628</v>
      </c>
      <c r="G15" s="3">
        <v>13930</v>
      </c>
      <c r="H15" s="3">
        <v>3854</v>
      </c>
      <c r="I15" s="3">
        <v>83</v>
      </c>
      <c r="J15" s="3"/>
      <c r="K15" s="3"/>
      <c r="L15" s="3"/>
      <c r="M15" s="3"/>
      <c r="N15" s="3"/>
      <c r="O15" s="3">
        <v>47806</v>
      </c>
    </row>
    <row r="16" spans="1:15" x14ac:dyDescent="0.3">
      <c r="C16" s="1" t="s">
        <v>48</v>
      </c>
      <c r="D16" s="3">
        <v>7785</v>
      </c>
      <c r="E16" s="3">
        <v>10719</v>
      </c>
      <c r="F16" s="3">
        <v>7337</v>
      </c>
      <c r="G16" s="3">
        <v>11435</v>
      </c>
      <c r="H16" s="3">
        <v>11422</v>
      </c>
      <c r="I16" s="3">
        <v>3135</v>
      </c>
      <c r="J16" s="3">
        <v>54</v>
      </c>
      <c r="K16" s="3"/>
      <c r="L16" s="3"/>
      <c r="M16" s="3"/>
      <c r="N16" s="3"/>
      <c r="O16" s="3">
        <v>51887</v>
      </c>
    </row>
    <row r="17" spans="3:15" x14ac:dyDescent="0.3">
      <c r="C17" s="1" t="s">
        <v>49</v>
      </c>
      <c r="D17" s="3">
        <v>7830</v>
      </c>
      <c r="E17" s="3">
        <v>10740</v>
      </c>
      <c r="F17" s="3">
        <v>7754</v>
      </c>
      <c r="G17" s="3">
        <v>11283</v>
      </c>
      <c r="H17" s="3">
        <v>11466</v>
      </c>
      <c r="I17" s="3">
        <v>11104</v>
      </c>
      <c r="J17" s="3">
        <v>2256</v>
      </c>
      <c r="K17" s="3">
        <v>76</v>
      </c>
      <c r="L17" s="3"/>
      <c r="M17" s="3"/>
      <c r="N17" s="3"/>
      <c r="O17" s="3">
        <v>62509</v>
      </c>
    </row>
    <row r="18" spans="3:15" x14ac:dyDescent="0.3">
      <c r="C18" s="1" t="s">
        <v>50</v>
      </c>
      <c r="D18" s="3">
        <v>6626</v>
      </c>
      <c r="E18" s="3">
        <v>9371</v>
      </c>
      <c r="F18" s="3">
        <v>7217</v>
      </c>
      <c r="G18" s="3">
        <v>10750</v>
      </c>
      <c r="H18" s="3">
        <v>10363</v>
      </c>
      <c r="I18" s="3">
        <v>9346</v>
      </c>
      <c r="J18" s="3">
        <v>3996</v>
      </c>
      <c r="K18" s="3">
        <v>701</v>
      </c>
      <c r="L18" s="3">
        <v>14</v>
      </c>
      <c r="M18" s="3"/>
      <c r="N18" s="3"/>
      <c r="O18" s="3">
        <v>58384</v>
      </c>
    </row>
    <row r="19" spans="3:15" x14ac:dyDescent="0.3">
      <c r="C19" s="1" t="s">
        <v>51</v>
      </c>
      <c r="D19" s="3">
        <v>3835</v>
      </c>
      <c r="E19" s="3">
        <v>6748</v>
      </c>
      <c r="F19" s="3">
        <v>5019</v>
      </c>
      <c r="G19" s="3">
        <v>7412</v>
      </c>
      <c r="H19" s="3">
        <v>6822</v>
      </c>
      <c r="I19" s="3">
        <v>5678</v>
      </c>
      <c r="J19" s="3">
        <v>1558</v>
      </c>
      <c r="K19" s="3">
        <v>900</v>
      </c>
      <c r="L19" s="3">
        <v>165</v>
      </c>
      <c r="M19" s="3">
        <v>3</v>
      </c>
      <c r="N19" s="3"/>
      <c r="O19" s="3">
        <v>38140</v>
      </c>
    </row>
    <row r="20" spans="3:15" x14ac:dyDescent="0.3">
      <c r="C20" s="1" t="s">
        <v>52</v>
      </c>
      <c r="D20" s="3">
        <v>1688</v>
      </c>
      <c r="E20" s="3">
        <v>3466</v>
      </c>
      <c r="F20" s="3">
        <v>2908</v>
      </c>
      <c r="G20" s="3">
        <v>3358</v>
      </c>
      <c r="H20" s="3">
        <v>2085</v>
      </c>
      <c r="I20" s="3">
        <v>1285</v>
      </c>
      <c r="J20" s="3">
        <v>767</v>
      </c>
      <c r="K20" s="3">
        <v>518</v>
      </c>
      <c r="L20" s="3">
        <v>327</v>
      </c>
      <c r="M20" s="3">
        <v>123</v>
      </c>
      <c r="N20" s="3">
        <v>56</v>
      </c>
      <c r="O20" s="3">
        <v>16581</v>
      </c>
    </row>
    <row r="21" spans="3:15" x14ac:dyDescent="0.3">
      <c r="C21" t="s">
        <v>53</v>
      </c>
      <c r="D21" s="3">
        <v>77715</v>
      </c>
      <c r="E21" s="3">
        <v>91344</v>
      </c>
      <c r="F21" s="3">
        <v>52826</v>
      </c>
      <c r="G21" s="3">
        <v>62754</v>
      </c>
      <c r="H21" s="3">
        <v>46123</v>
      </c>
      <c r="I21" s="3">
        <v>30631</v>
      </c>
      <c r="J21" s="3">
        <v>8631</v>
      </c>
      <c r="K21" s="3">
        <v>2195</v>
      </c>
      <c r="L21" s="3">
        <v>506</v>
      </c>
      <c r="M21" s="3">
        <v>126</v>
      </c>
      <c r="N21" s="3">
        <v>56</v>
      </c>
      <c r="O21" s="3">
        <v>372907</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E9064-8A04-425D-B5A4-C2191838E8C6}">
  <dimension ref="A1:O21"/>
  <sheetViews>
    <sheetView workbookViewId="0">
      <pane xSplit="3" ySplit="9" topLeftCell="D10" activePane="bottomRight" state="frozen"/>
      <selection pane="topRight" activeCell="D1" sqref="D1"/>
      <selection pane="bottomLeft" activeCell="A10" sqref="A10"/>
      <selection pane="bottomRight" activeCell="D10" sqref="D10"/>
    </sheetView>
  </sheetViews>
  <sheetFormatPr defaultRowHeight="14.4" x14ac:dyDescent="0.3"/>
  <cols>
    <col min="4" max="13" width="9" bestFit="1" customWidth="1"/>
    <col min="15" max="15" width="9.109375" bestFit="1" customWidth="1"/>
  </cols>
  <sheetData>
    <row r="1" spans="1:15" x14ac:dyDescent="0.3">
      <c r="A1" t="s">
        <v>4</v>
      </c>
      <c r="B1" t="s">
        <v>28</v>
      </c>
    </row>
    <row r="2" spans="1:15" x14ac:dyDescent="0.3">
      <c r="A2" t="s">
        <v>6</v>
      </c>
      <c r="B2" s="8" t="s">
        <v>29</v>
      </c>
    </row>
    <row r="3" spans="1:15" x14ac:dyDescent="0.3">
      <c r="A3" t="s">
        <v>8</v>
      </c>
      <c r="B3" s="8">
        <v>9</v>
      </c>
    </row>
    <row r="4" spans="1:15" x14ac:dyDescent="0.3">
      <c r="A4" t="s">
        <v>9</v>
      </c>
      <c r="B4" t="s">
        <v>487</v>
      </c>
    </row>
    <row r="5" spans="1:15" x14ac:dyDescent="0.3">
      <c r="A5" t="s">
        <v>353</v>
      </c>
      <c r="B5" t="s">
        <v>10</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c r="D10" s="4"/>
      <c r="E10" s="4"/>
      <c r="F10" s="4"/>
      <c r="G10" s="4"/>
      <c r="H10" s="4"/>
      <c r="I10" s="4"/>
      <c r="J10" s="4"/>
      <c r="K10" s="4"/>
      <c r="L10" s="4"/>
      <c r="M10" s="4"/>
      <c r="N10" s="4"/>
      <c r="O10" s="4"/>
    </row>
    <row r="11" spans="1:15" x14ac:dyDescent="0.3">
      <c r="C11" s="1" t="s">
        <v>43</v>
      </c>
      <c r="D11" s="4">
        <v>2</v>
      </c>
      <c r="E11" s="4"/>
      <c r="F11" s="4"/>
      <c r="G11" s="4"/>
      <c r="H11" s="4"/>
      <c r="I11" s="4"/>
      <c r="J11" s="4"/>
      <c r="K11" s="4"/>
      <c r="L11" s="4"/>
      <c r="M11" s="4"/>
      <c r="N11" s="4"/>
      <c r="O11" s="4">
        <v>2</v>
      </c>
    </row>
    <row r="12" spans="1:15" x14ac:dyDescent="0.3">
      <c r="C12" s="1" t="s">
        <v>44</v>
      </c>
      <c r="D12" s="4">
        <v>142</v>
      </c>
      <c r="E12" s="4">
        <v>11</v>
      </c>
      <c r="F12" s="4"/>
      <c r="G12" s="4"/>
      <c r="H12" s="4"/>
      <c r="I12" s="4"/>
      <c r="J12" s="4"/>
      <c r="K12" s="4"/>
      <c r="L12" s="4"/>
      <c r="M12" s="4"/>
      <c r="N12" s="4"/>
      <c r="O12" s="4">
        <v>153</v>
      </c>
    </row>
    <row r="13" spans="1:15" x14ac:dyDescent="0.3">
      <c r="C13" s="1" t="s">
        <v>45</v>
      </c>
      <c r="D13" s="4">
        <v>157</v>
      </c>
      <c r="E13" s="4">
        <v>209</v>
      </c>
      <c r="F13" s="4">
        <v>15</v>
      </c>
      <c r="G13" s="4">
        <v>2</v>
      </c>
      <c r="H13" s="4"/>
      <c r="I13" s="4"/>
      <c r="J13" s="4"/>
      <c r="K13" s="4"/>
      <c r="L13" s="4"/>
      <c r="M13" s="4"/>
      <c r="N13" s="4"/>
      <c r="O13" s="4">
        <v>383</v>
      </c>
    </row>
    <row r="14" spans="1:15" x14ac:dyDescent="0.3">
      <c r="C14" s="1" t="s">
        <v>46</v>
      </c>
      <c r="D14" s="4">
        <v>87</v>
      </c>
      <c r="E14" s="4">
        <v>252</v>
      </c>
      <c r="F14" s="4">
        <v>177</v>
      </c>
      <c r="G14" s="4">
        <v>50</v>
      </c>
      <c r="H14" s="4">
        <v>2</v>
      </c>
      <c r="I14" s="4"/>
      <c r="J14" s="4"/>
      <c r="K14" s="4"/>
      <c r="L14" s="4"/>
      <c r="M14" s="4"/>
      <c r="N14" s="4"/>
      <c r="O14" s="4">
        <v>568</v>
      </c>
    </row>
    <row r="15" spans="1:15" x14ac:dyDescent="0.3">
      <c r="C15" s="1" t="s">
        <v>47</v>
      </c>
      <c r="D15" s="4">
        <v>58</v>
      </c>
      <c r="E15" s="4">
        <v>100</v>
      </c>
      <c r="F15" s="4">
        <v>145</v>
      </c>
      <c r="G15" s="4">
        <v>242</v>
      </c>
      <c r="H15" s="4">
        <v>61</v>
      </c>
      <c r="I15" s="4">
        <v>2</v>
      </c>
      <c r="J15" s="4"/>
      <c r="K15" s="4"/>
      <c r="L15" s="4"/>
      <c r="M15" s="4"/>
      <c r="N15" s="4"/>
      <c r="O15" s="4">
        <v>608</v>
      </c>
    </row>
    <row r="16" spans="1:15" x14ac:dyDescent="0.3">
      <c r="C16" s="1" t="s">
        <v>48</v>
      </c>
      <c r="D16" s="4">
        <v>57</v>
      </c>
      <c r="E16" s="4">
        <v>88</v>
      </c>
      <c r="F16" s="4">
        <v>98</v>
      </c>
      <c r="G16" s="4">
        <v>189</v>
      </c>
      <c r="H16" s="4">
        <v>255</v>
      </c>
      <c r="I16" s="4">
        <v>87</v>
      </c>
      <c r="J16" s="4">
        <v>1</v>
      </c>
      <c r="K16" s="4"/>
      <c r="L16" s="4"/>
      <c r="M16" s="4"/>
      <c r="N16" s="4"/>
      <c r="O16" s="4">
        <v>775</v>
      </c>
    </row>
    <row r="17" spans="3:15" x14ac:dyDescent="0.3">
      <c r="C17" s="1" t="s">
        <v>49</v>
      </c>
      <c r="D17" s="4">
        <v>60</v>
      </c>
      <c r="E17" s="4">
        <v>72</v>
      </c>
      <c r="F17" s="4">
        <v>85</v>
      </c>
      <c r="G17" s="4">
        <v>145</v>
      </c>
      <c r="H17" s="4">
        <v>256</v>
      </c>
      <c r="I17" s="4">
        <v>321</v>
      </c>
      <c r="J17" s="4">
        <v>73</v>
      </c>
      <c r="K17" s="4">
        <v>2</v>
      </c>
      <c r="L17" s="4"/>
      <c r="M17" s="4"/>
      <c r="N17" s="4"/>
      <c r="O17" s="4">
        <v>1014</v>
      </c>
    </row>
    <row r="18" spans="3:15" x14ac:dyDescent="0.3">
      <c r="C18" s="1" t="s">
        <v>50</v>
      </c>
      <c r="D18" s="4">
        <v>60</v>
      </c>
      <c r="E18" s="4">
        <v>77</v>
      </c>
      <c r="F18" s="4">
        <v>87</v>
      </c>
      <c r="G18" s="4">
        <v>129</v>
      </c>
      <c r="H18" s="4">
        <v>153</v>
      </c>
      <c r="I18" s="4">
        <v>225</v>
      </c>
      <c r="J18" s="4">
        <v>125</v>
      </c>
      <c r="K18" s="4">
        <v>15</v>
      </c>
      <c r="L18" s="4">
        <v>1</v>
      </c>
      <c r="M18" s="4"/>
      <c r="N18" s="4"/>
      <c r="O18" s="4">
        <v>872</v>
      </c>
    </row>
    <row r="19" spans="3:15" x14ac:dyDescent="0.3">
      <c r="C19" s="1" t="s">
        <v>51</v>
      </c>
      <c r="D19" s="4">
        <v>39</v>
      </c>
      <c r="E19" s="4">
        <v>75</v>
      </c>
      <c r="F19" s="4">
        <v>71</v>
      </c>
      <c r="G19" s="4">
        <v>87</v>
      </c>
      <c r="H19" s="4">
        <v>71</v>
      </c>
      <c r="I19" s="4">
        <v>94</v>
      </c>
      <c r="J19" s="4">
        <v>38</v>
      </c>
      <c r="K19" s="4">
        <v>31</v>
      </c>
      <c r="L19" s="4">
        <v>6</v>
      </c>
      <c r="M19" s="4"/>
      <c r="N19" s="4"/>
      <c r="O19" s="4">
        <v>512</v>
      </c>
    </row>
    <row r="20" spans="3:15" x14ac:dyDescent="0.3">
      <c r="C20" s="1" t="s">
        <v>52</v>
      </c>
      <c r="D20" s="4">
        <v>7</v>
      </c>
      <c r="E20" s="4">
        <v>25</v>
      </c>
      <c r="F20" s="4">
        <v>38</v>
      </c>
      <c r="G20" s="4">
        <v>48</v>
      </c>
      <c r="H20" s="4">
        <v>42</v>
      </c>
      <c r="I20" s="4">
        <v>27</v>
      </c>
      <c r="J20" s="4">
        <v>19</v>
      </c>
      <c r="K20" s="4">
        <v>17</v>
      </c>
      <c r="L20" s="4">
        <v>8</v>
      </c>
      <c r="M20" s="4">
        <v>5</v>
      </c>
      <c r="N20" s="4"/>
      <c r="O20" s="4">
        <v>236</v>
      </c>
    </row>
    <row r="21" spans="3:15" x14ac:dyDescent="0.3">
      <c r="C21" t="s">
        <v>53</v>
      </c>
      <c r="D21" s="4">
        <v>669</v>
      </c>
      <c r="E21" s="4">
        <v>909</v>
      </c>
      <c r="F21" s="4">
        <v>716</v>
      </c>
      <c r="G21" s="4">
        <v>892</v>
      </c>
      <c r="H21" s="4">
        <v>840</v>
      </c>
      <c r="I21" s="4">
        <v>756</v>
      </c>
      <c r="J21" s="4">
        <v>256</v>
      </c>
      <c r="K21" s="4">
        <v>65</v>
      </c>
      <c r="L21" s="4">
        <v>15</v>
      </c>
      <c r="M21" s="4">
        <v>5</v>
      </c>
      <c r="N21" s="4"/>
      <c r="O21" s="4">
        <v>5123</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58FB1-2F19-4700-A000-3E4135470E6F}">
  <sheetPr codeName="Sheet8"/>
  <dimension ref="A1:O21"/>
  <sheetViews>
    <sheetView workbookViewId="0">
      <pane xSplit="3" ySplit="9" topLeftCell="D10" activePane="bottomRight" state="frozen"/>
      <selection pane="topRight" activeCell="D1" sqref="D1"/>
      <selection pane="bottomLeft" activeCell="A10" sqref="A10"/>
      <selection pane="bottomRight" activeCell="B4" sqref="B4"/>
    </sheetView>
  </sheetViews>
  <sheetFormatPr defaultRowHeight="14.4" x14ac:dyDescent="0.3"/>
  <cols>
    <col min="2" max="2" width="15.6640625" customWidth="1"/>
    <col min="4" max="4" width="10.6640625" bestFit="1" customWidth="1"/>
    <col min="5" max="8" width="10.33203125" bestFit="1" customWidth="1"/>
    <col min="9" max="9" width="9.33203125" bestFit="1" customWidth="1"/>
    <col min="10" max="10" width="8.44140625" bestFit="1" customWidth="1"/>
    <col min="11" max="12" width="9.109375" bestFit="1" customWidth="1"/>
    <col min="13" max="13" width="9" bestFit="1" customWidth="1"/>
    <col min="15" max="15" width="10.109375" bestFit="1" customWidth="1"/>
  </cols>
  <sheetData>
    <row r="1" spans="1:15" x14ac:dyDescent="0.3">
      <c r="A1" t="s">
        <v>4</v>
      </c>
      <c r="B1" t="s">
        <v>28</v>
      </c>
    </row>
    <row r="2" spans="1:15" x14ac:dyDescent="0.3">
      <c r="A2" t="s">
        <v>6</v>
      </c>
      <c r="B2" s="8" t="s">
        <v>29</v>
      </c>
    </row>
    <row r="3" spans="1:15" x14ac:dyDescent="0.3">
      <c r="A3" t="s">
        <v>8</v>
      </c>
      <c r="B3" s="8">
        <v>9</v>
      </c>
    </row>
    <row r="4" spans="1:15" x14ac:dyDescent="0.3">
      <c r="A4" t="s">
        <v>9</v>
      </c>
      <c r="B4" t="s">
        <v>489</v>
      </c>
    </row>
    <row r="5" spans="1:15" x14ac:dyDescent="0.3">
      <c r="A5" t="s">
        <v>353</v>
      </c>
      <c r="B5" t="s">
        <v>10</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c r="D10" s="4">
        <v>139</v>
      </c>
      <c r="E10" s="4"/>
      <c r="F10" s="4"/>
      <c r="G10" s="4"/>
      <c r="H10" s="4"/>
      <c r="I10" s="4"/>
      <c r="J10" s="4"/>
      <c r="K10" s="4"/>
      <c r="L10" s="4"/>
      <c r="M10" s="4"/>
      <c r="N10" s="4"/>
      <c r="O10" s="4">
        <v>139</v>
      </c>
    </row>
    <row r="11" spans="1:15" x14ac:dyDescent="0.3">
      <c r="C11" s="1" t="s">
        <v>43</v>
      </c>
      <c r="D11" s="4">
        <v>4167</v>
      </c>
      <c r="E11" s="4">
        <v>32</v>
      </c>
      <c r="F11" s="4">
        <v>1</v>
      </c>
      <c r="G11" s="4"/>
      <c r="H11" s="4"/>
      <c r="I11" s="4"/>
      <c r="J11" s="4"/>
      <c r="K11" s="4"/>
      <c r="L11" s="4"/>
      <c r="M11" s="4"/>
      <c r="N11" s="4"/>
      <c r="O11" s="4">
        <v>4200</v>
      </c>
    </row>
    <row r="12" spans="1:15" x14ac:dyDescent="0.3">
      <c r="C12" s="1" t="s">
        <v>44</v>
      </c>
      <c r="D12" s="4">
        <v>7157</v>
      </c>
      <c r="E12" s="4">
        <v>2446</v>
      </c>
      <c r="F12" s="4">
        <v>10</v>
      </c>
      <c r="G12" s="4"/>
      <c r="H12" s="4"/>
      <c r="I12" s="4"/>
      <c r="J12" s="4"/>
      <c r="K12" s="4"/>
      <c r="L12" s="4"/>
      <c r="M12" s="4"/>
      <c r="N12" s="4"/>
      <c r="O12" s="4">
        <v>9613</v>
      </c>
    </row>
    <row r="13" spans="1:15" x14ac:dyDescent="0.3">
      <c r="C13" s="1" t="s">
        <v>45</v>
      </c>
      <c r="D13" s="4">
        <v>4630</v>
      </c>
      <c r="E13" s="4">
        <v>5371</v>
      </c>
      <c r="F13" s="4">
        <v>1277</v>
      </c>
      <c r="G13" s="4">
        <v>43</v>
      </c>
      <c r="H13" s="4"/>
      <c r="I13" s="4"/>
      <c r="J13" s="4"/>
      <c r="K13" s="4"/>
      <c r="L13" s="4"/>
      <c r="M13" s="4"/>
      <c r="N13" s="4"/>
      <c r="O13" s="4">
        <v>11321</v>
      </c>
    </row>
    <row r="14" spans="1:15" x14ac:dyDescent="0.3">
      <c r="C14" s="1" t="s">
        <v>46</v>
      </c>
      <c r="D14" s="4">
        <v>2218</v>
      </c>
      <c r="E14" s="4">
        <v>3124</v>
      </c>
      <c r="F14" s="4">
        <v>2678</v>
      </c>
      <c r="G14" s="4">
        <v>1885</v>
      </c>
      <c r="H14" s="4">
        <v>23</v>
      </c>
      <c r="I14" s="4"/>
      <c r="J14" s="4"/>
      <c r="K14" s="4"/>
      <c r="L14" s="4"/>
      <c r="M14" s="4"/>
      <c r="N14" s="4"/>
      <c r="O14" s="4">
        <v>9928</v>
      </c>
    </row>
    <row r="15" spans="1:15" x14ac:dyDescent="0.3">
      <c r="C15" s="1" t="s">
        <v>47</v>
      </c>
      <c r="D15" s="4">
        <v>1170</v>
      </c>
      <c r="E15" s="4">
        <v>1421</v>
      </c>
      <c r="F15" s="4">
        <v>1644</v>
      </c>
      <c r="G15" s="4">
        <v>3341</v>
      </c>
      <c r="H15" s="4">
        <v>1131</v>
      </c>
      <c r="I15" s="4">
        <v>14</v>
      </c>
      <c r="J15" s="4"/>
      <c r="K15" s="4"/>
      <c r="L15" s="4"/>
      <c r="M15" s="4"/>
      <c r="N15" s="4"/>
      <c r="O15" s="4">
        <v>8721</v>
      </c>
    </row>
    <row r="16" spans="1:15" x14ac:dyDescent="0.3">
      <c r="C16" s="1" t="s">
        <v>48</v>
      </c>
      <c r="D16" s="4">
        <v>753</v>
      </c>
      <c r="E16" s="4">
        <v>797</v>
      </c>
      <c r="F16" s="4">
        <v>992</v>
      </c>
      <c r="G16" s="4">
        <v>2323</v>
      </c>
      <c r="H16" s="4">
        <v>2544</v>
      </c>
      <c r="I16" s="4">
        <v>550</v>
      </c>
      <c r="J16" s="4">
        <v>5</v>
      </c>
      <c r="K16" s="4"/>
      <c r="L16" s="4"/>
      <c r="M16" s="4"/>
      <c r="N16" s="4"/>
      <c r="O16" s="4">
        <v>7964</v>
      </c>
    </row>
    <row r="17" spans="3:15" x14ac:dyDescent="0.3">
      <c r="C17" s="1" t="s">
        <v>49</v>
      </c>
      <c r="D17" s="4">
        <v>666</v>
      </c>
      <c r="E17" s="4">
        <v>671</v>
      </c>
      <c r="F17" s="4">
        <v>748</v>
      </c>
      <c r="G17" s="4">
        <v>1654</v>
      </c>
      <c r="H17" s="4">
        <v>2127</v>
      </c>
      <c r="I17" s="4">
        <v>1047</v>
      </c>
      <c r="J17" s="4">
        <v>116</v>
      </c>
      <c r="K17" s="4"/>
      <c r="L17" s="4"/>
      <c r="M17" s="4"/>
      <c r="N17" s="4"/>
      <c r="O17" s="4">
        <v>7029</v>
      </c>
    </row>
    <row r="18" spans="3:15" x14ac:dyDescent="0.3">
      <c r="C18" s="1" t="s">
        <v>50</v>
      </c>
      <c r="D18" s="4">
        <v>352</v>
      </c>
      <c r="E18" s="4">
        <v>464</v>
      </c>
      <c r="F18" s="4">
        <v>416</v>
      </c>
      <c r="G18" s="4">
        <v>659</v>
      </c>
      <c r="H18" s="4">
        <v>476</v>
      </c>
      <c r="I18" s="4">
        <v>314</v>
      </c>
      <c r="J18" s="4">
        <v>134</v>
      </c>
      <c r="K18" s="4">
        <v>16</v>
      </c>
      <c r="L18" s="4"/>
      <c r="M18" s="4"/>
      <c r="N18" s="4"/>
      <c r="O18" s="4">
        <v>2831</v>
      </c>
    </row>
    <row r="19" spans="3:15" x14ac:dyDescent="0.3">
      <c r="C19" s="1" t="s">
        <v>51</v>
      </c>
      <c r="D19" s="4">
        <v>118</v>
      </c>
      <c r="E19" s="4">
        <v>165</v>
      </c>
      <c r="F19" s="4">
        <v>226</v>
      </c>
      <c r="G19" s="4">
        <v>269</v>
      </c>
      <c r="H19" s="4">
        <v>190</v>
      </c>
      <c r="I19" s="4">
        <v>108</v>
      </c>
      <c r="J19" s="4">
        <v>47</v>
      </c>
      <c r="K19" s="4">
        <v>14</v>
      </c>
      <c r="L19" s="4">
        <v>3</v>
      </c>
      <c r="M19" s="4"/>
      <c r="N19" s="4"/>
      <c r="O19" s="4">
        <v>1140</v>
      </c>
    </row>
    <row r="20" spans="3:15" x14ac:dyDescent="0.3">
      <c r="C20" s="1" t="s">
        <v>52</v>
      </c>
      <c r="D20" s="4">
        <v>32</v>
      </c>
      <c r="E20" s="4">
        <v>46</v>
      </c>
      <c r="F20" s="4">
        <v>72</v>
      </c>
      <c r="G20" s="4">
        <v>76</v>
      </c>
      <c r="H20" s="4">
        <v>59</v>
      </c>
      <c r="I20" s="4">
        <v>29</v>
      </c>
      <c r="J20" s="4">
        <v>14</v>
      </c>
      <c r="K20" s="4">
        <v>12</v>
      </c>
      <c r="L20" s="4">
        <v>7</v>
      </c>
      <c r="M20" s="4">
        <v>4</v>
      </c>
      <c r="N20" s="4"/>
      <c r="O20" s="4">
        <v>351</v>
      </c>
    </row>
    <row r="21" spans="3:15" x14ac:dyDescent="0.3">
      <c r="C21" t="s">
        <v>53</v>
      </c>
      <c r="D21" s="4">
        <v>21402</v>
      </c>
      <c r="E21" s="4">
        <v>14537</v>
      </c>
      <c r="F21" s="4">
        <v>8064</v>
      </c>
      <c r="G21" s="4">
        <v>10250</v>
      </c>
      <c r="H21" s="4">
        <v>6550</v>
      </c>
      <c r="I21" s="4">
        <v>2062</v>
      </c>
      <c r="J21" s="4">
        <v>316</v>
      </c>
      <c r="K21" s="4">
        <v>42</v>
      </c>
      <c r="L21" s="4">
        <v>10</v>
      </c>
      <c r="M21" s="4">
        <v>4</v>
      </c>
      <c r="N21" s="4"/>
      <c r="O21" s="4">
        <v>63237</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64C668-8F26-4F8A-9E02-F42CB8E37B95}">
  <dimension ref="A1:B3"/>
  <sheetViews>
    <sheetView workbookViewId="0">
      <selection activeCell="B3" sqref="B3"/>
    </sheetView>
  </sheetViews>
  <sheetFormatPr defaultRowHeight="14.4" x14ac:dyDescent="0.3"/>
  <cols>
    <col min="2" max="2" width="55.77734375" bestFit="1" customWidth="1"/>
  </cols>
  <sheetData>
    <row r="1" spans="1:2" x14ac:dyDescent="0.3">
      <c r="A1" t="s">
        <v>353</v>
      </c>
      <c r="B1" t="s">
        <v>507</v>
      </c>
    </row>
    <row r="2" spans="1:2" x14ac:dyDescent="0.3">
      <c r="A2" t="s">
        <v>353</v>
      </c>
      <c r="B2" t="s">
        <v>508</v>
      </c>
    </row>
    <row r="3" spans="1:2" x14ac:dyDescent="0.3">
      <c r="A3" t="s">
        <v>353</v>
      </c>
      <c r="B3" t="s">
        <v>509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257A-46FB-407F-8500-BC192169F3FB}">
  <dimension ref="A1:B2"/>
  <sheetViews>
    <sheetView workbookViewId="0">
      <selection sqref="A1:XFD1"/>
    </sheetView>
  </sheetViews>
  <sheetFormatPr defaultRowHeight="14.4" x14ac:dyDescent="0.3"/>
  <cols>
    <col min="2" max="2" width="65" bestFit="1" customWidth="1"/>
  </cols>
  <sheetData>
    <row r="1" spans="1:2" x14ac:dyDescent="0.3">
      <c r="A1" t="s">
        <v>353</v>
      </c>
      <c r="B1" t="s">
        <v>510</v>
      </c>
    </row>
    <row r="2" spans="1:2" x14ac:dyDescent="0.3">
      <c r="A2" t="s">
        <v>353</v>
      </c>
      <c r="B2" t="s">
        <v>511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DA272-9D86-437C-B672-E0106C961D68}">
  <sheetPr codeName="Sheet12"/>
  <dimension ref="A1:G18"/>
  <sheetViews>
    <sheetView workbookViewId="0">
      <pane xSplit="5" ySplit="9" topLeftCell="F10" activePane="bottomRight" state="frozen"/>
      <selection pane="topRight" activeCell="E1" sqref="E1"/>
      <selection pane="bottomLeft" activeCell="A9" sqref="A9"/>
      <selection pane="bottomRight" activeCell="B3" sqref="B3"/>
    </sheetView>
  </sheetViews>
  <sheetFormatPr defaultRowHeight="14.4" x14ac:dyDescent="0.3"/>
  <cols>
    <col min="1" max="1" width="11.77734375" customWidth="1"/>
    <col min="2" max="3" width="10.6640625" customWidth="1"/>
    <col min="4" max="4" width="11.6640625" bestFit="1" customWidth="1"/>
    <col min="6" max="6" width="11.109375" bestFit="1" customWidth="1"/>
    <col min="7" max="7" width="13.6640625" bestFit="1" customWidth="1"/>
  </cols>
  <sheetData>
    <row r="1" spans="1:7" x14ac:dyDescent="0.3">
      <c r="A1" t="s">
        <v>4</v>
      </c>
      <c r="B1" t="s">
        <v>5</v>
      </c>
    </row>
    <row r="2" spans="1:7" x14ac:dyDescent="0.3">
      <c r="A2" t="s">
        <v>6</v>
      </c>
      <c r="B2" s="8" t="s">
        <v>71</v>
      </c>
    </row>
    <row r="3" spans="1:7" x14ac:dyDescent="0.3">
      <c r="A3" t="s">
        <v>8</v>
      </c>
      <c r="B3" s="8">
        <v>9</v>
      </c>
    </row>
    <row r="4" spans="1:7" x14ac:dyDescent="0.3">
      <c r="A4" t="s">
        <v>9</v>
      </c>
      <c r="B4" t="s">
        <v>429</v>
      </c>
    </row>
    <row r="5" spans="1:7" x14ac:dyDescent="0.3">
      <c r="A5" t="s">
        <v>353</v>
      </c>
      <c r="B5" t="s">
        <v>464</v>
      </c>
    </row>
    <row r="9" spans="1:7" x14ac:dyDescent="0.3">
      <c r="D9" s="6" t="s">
        <v>76</v>
      </c>
      <c r="E9" s="6" t="s">
        <v>73</v>
      </c>
      <c r="F9" s="6" t="s">
        <v>74</v>
      </c>
      <c r="G9" s="6" t="s">
        <v>75</v>
      </c>
    </row>
    <row r="10" spans="1:7" x14ac:dyDescent="0.3">
      <c r="D10" t="s">
        <v>86</v>
      </c>
      <c r="E10" t="s">
        <v>77</v>
      </c>
      <c r="F10" s="4">
        <v>424</v>
      </c>
      <c r="G10" s="4">
        <v>8740</v>
      </c>
    </row>
    <row r="11" spans="1:7" x14ac:dyDescent="0.3">
      <c r="D11" t="s">
        <v>86</v>
      </c>
      <c r="E11" t="s">
        <v>78</v>
      </c>
      <c r="F11" s="4">
        <v>805</v>
      </c>
      <c r="G11" s="4">
        <v>15834</v>
      </c>
    </row>
    <row r="12" spans="1:7" x14ac:dyDescent="0.3">
      <c r="D12" t="s">
        <v>86</v>
      </c>
      <c r="E12" t="s">
        <v>79</v>
      </c>
      <c r="F12" s="4">
        <v>1663</v>
      </c>
      <c r="G12" s="4">
        <v>33505</v>
      </c>
    </row>
    <row r="13" spans="1:7" x14ac:dyDescent="0.3">
      <c r="D13" t="s">
        <v>86</v>
      </c>
      <c r="E13" t="s">
        <v>80</v>
      </c>
      <c r="F13" s="4">
        <v>2471</v>
      </c>
      <c r="G13" s="4">
        <v>43097</v>
      </c>
    </row>
    <row r="14" spans="1:7" x14ac:dyDescent="0.3">
      <c r="D14" t="s">
        <v>86</v>
      </c>
      <c r="E14" t="s">
        <v>81</v>
      </c>
      <c r="F14" s="4">
        <v>2740</v>
      </c>
      <c r="G14" s="4">
        <v>50825</v>
      </c>
    </row>
    <row r="15" spans="1:7" x14ac:dyDescent="0.3">
      <c r="D15" t="s">
        <v>86</v>
      </c>
      <c r="E15" t="s">
        <v>82</v>
      </c>
      <c r="F15" s="4">
        <v>2287</v>
      </c>
      <c r="G15" s="4">
        <v>42139</v>
      </c>
    </row>
    <row r="16" spans="1:7" x14ac:dyDescent="0.3">
      <c r="D16" t="s">
        <v>86</v>
      </c>
      <c r="E16" t="s">
        <v>83</v>
      </c>
      <c r="F16" s="4">
        <v>1547</v>
      </c>
      <c r="G16" s="4">
        <v>28653</v>
      </c>
    </row>
    <row r="17" spans="4:7" x14ac:dyDescent="0.3">
      <c r="D17" t="s">
        <v>86</v>
      </c>
      <c r="E17" t="s">
        <v>84</v>
      </c>
      <c r="F17" s="4">
        <v>1033</v>
      </c>
      <c r="G17" s="4">
        <v>17878</v>
      </c>
    </row>
    <row r="18" spans="4:7" x14ac:dyDescent="0.3">
      <c r="D18" t="s">
        <v>86</v>
      </c>
      <c r="E18" t="s">
        <v>85</v>
      </c>
      <c r="F18" s="2">
        <v>12970</v>
      </c>
      <c r="G18" s="4">
        <v>240671</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F5F8-F702-49B8-953D-44FD66DC98C7}">
  <sheetPr codeName="Sheet13"/>
  <dimension ref="A1:G28"/>
  <sheetViews>
    <sheetView workbookViewId="0">
      <pane xSplit="5" ySplit="9" topLeftCell="F10" activePane="bottomRight" state="frozen"/>
      <selection pane="topRight" activeCell="E1" sqref="E1"/>
      <selection pane="bottomLeft" activeCell="A9" sqref="A9"/>
      <selection pane="bottomRight" activeCell="B3" sqref="B3"/>
    </sheetView>
  </sheetViews>
  <sheetFormatPr defaultRowHeight="14.4" x14ac:dyDescent="0.3"/>
  <cols>
    <col min="1" max="1" width="11.88671875" customWidth="1"/>
    <col min="2" max="3" width="10.6640625" customWidth="1"/>
    <col min="4" max="4" width="11.6640625" bestFit="1" customWidth="1"/>
    <col min="6" max="6" width="11.109375" bestFit="1" customWidth="1"/>
    <col min="7" max="7" width="13.6640625" bestFit="1" customWidth="1"/>
  </cols>
  <sheetData>
    <row r="1" spans="1:7" x14ac:dyDescent="0.3">
      <c r="A1" t="s">
        <v>4</v>
      </c>
      <c r="B1" t="s">
        <v>5</v>
      </c>
    </row>
    <row r="2" spans="1:7" x14ac:dyDescent="0.3">
      <c r="A2" t="s">
        <v>6</v>
      </c>
      <c r="B2" s="8" t="s">
        <v>71</v>
      </c>
    </row>
    <row r="3" spans="1:7" x14ac:dyDescent="0.3">
      <c r="A3" t="s">
        <v>8</v>
      </c>
      <c r="B3" s="8">
        <v>9</v>
      </c>
    </row>
    <row r="4" spans="1:7" x14ac:dyDescent="0.3">
      <c r="A4" t="s">
        <v>9</v>
      </c>
      <c r="B4" t="s">
        <v>72</v>
      </c>
    </row>
    <row r="5" spans="1:7" x14ac:dyDescent="0.3">
      <c r="A5" t="s">
        <v>353</v>
      </c>
      <c r="B5" t="s">
        <v>464</v>
      </c>
    </row>
    <row r="9" spans="1:7" x14ac:dyDescent="0.3">
      <c r="D9" s="6" t="s">
        <v>76</v>
      </c>
      <c r="E9" s="6" t="s">
        <v>73</v>
      </c>
      <c r="F9" s="6" t="s">
        <v>74</v>
      </c>
      <c r="G9" s="6" t="s">
        <v>75</v>
      </c>
    </row>
    <row r="10" spans="1:7" x14ac:dyDescent="0.3">
      <c r="D10" t="s">
        <v>430</v>
      </c>
      <c r="E10" t="s">
        <v>77</v>
      </c>
      <c r="F10" s="4">
        <v>1964</v>
      </c>
      <c r="G10" s="4">
        <v>28474</v>
      </c>
    </row>
    <row r="11" spans="1:7" x14ac:dyDescent="0.3">
      <c r="D11" t="s">
        <v>430</v>
      </c>
      <c r="E11" t="s">
        <v>78</v>
      </c>
      <c r="F11" s="4">
        <v>3903</v>
      </c>
      <c r="G11" s="4">
        <v>133928</v>
      </c>
    </row>
    <row r="12" spans="1:7" x14ac:dyDescent="0.3">
      <c r="D12" t="s">
        <v>430</v>
      </c>
      <c r="E12" t="s">
        <v>79</v>
      </c>
      <c r="F12" s="4">
        <v>15381</v>
      </c>
      <c r="G12" s="4">
        <v>520884</v>
      </c>
    </row>
    <row r="13" spans="1:7" x14ac:dyDescent="0.3">
      <c r="D13" t="s">
        <v>430</v>
      </c>
      <c r="E13" t="s">
        <v>80</v>
      </c>
      <c r="F13" s="4">
        <v>46187</v>
      </c>
      <c r="G13" s="4">
        <v>1231948</v>
      </c>
    </row>
    <row r="14" spans="1:7" x14ac:dyDescent="0.3">
      <c r="D14" t="s">
        <v>430</v>
      </c>
      <c r="E14" t="s">
        <v>81</v>
      </c>
      <c r="F14" s="4">
        <v>90882</v>
      </c>
      <c r="G14" s="4">
        <v>2178788</v>
      </c>
    </row>
    <row r="15" spans="1:7" x14ac:dyDescent="0.3">
      <c r="D15" t="s">
        <v>430</v>
      </c>
      <c r="E15" t="s">
        <v>82</v>
      </c>
      <c r="F15" s="4">
        <v>104155</v>
      </c>
      <c r="G15" s="4">
        <v>2628535</v>
      </c>
    </row>
    <row r="16" spans="1:7" x14ac:dyDescent="0.3">
      <c r="D16" t="s">
        <v>430</v>
      </c>
      <c r="E16" t="s">
        <v>83</v>
      </c>
      <c r="F16" s="4">
        <v>81140</v>
      </c>
      <c r="G16" s="4">
        <v>2076629</v>
      </c>
    </row>
    <row r="17" spans="4:7" x14ac:dyDescent="0.3">
      <c r="D17" t="s">
        <v>430</v>
      </c>
      <c r="E17" t="s">
        <v>84</v>
      </c>
      <c r="F17" s="4">
        <v>87072</v>
      </c>
      <c r="G17" s="4">
        <v>2125387</v>
      </c>
    </row>
    <row r="18" spans="4:7" x14ac:dyDescent="0.3">
      <c r="D18" t="s">
        <v>430</v>
      </c>
      <c r="E18" t="s">
        <v>85</v>
      </c>
      <c r="F18" s="4">
        <v>430684</v>
      </c>
      <c r="G18" s="4">
        <v>10924573</v>
      </c>
    </row>
    <row r="19" spans="4:7" x14ac:dyDescent="0.3">
      <c r="F19" s="4"/>
      <c r="G19" s="4"/>
    </row>
    <row r="20" spans="4:7" x14ac:dyDescent="0.3">
      <c r="F20" s="4"/>
      <c r="G20" s="4"/>
    </row>
    <row r="21" spans="4:7" x14ac:dyDescent="0.3">
      <c r="F21" s="4"/>
      <c r="G21" s="4"/>
    </row>
    <row r="22" spans="4:7" x14ac:dyDescent="0.3">
      <c r="F22" s="4"/>
      <c r="G22" s="4"/>
    </row>
    <row r="23" spans="4:7" x14ac:dyDescent="0.3">
      <c r="F23" s="4"/>
      <c r="G23" s="4"/>
    </row>
    <row r="24" spans="4:7" x14ac:dyDescent="0.3">
      <c r="F24" s="4"/>
      <c r="G24" s="4"/>
    </row>
    <row r="25" spans="4:7" x14ac:dyDescent="0.3">
      <c r="F25" s="4"/>
      <c r="G25" s="4"/>
    </row>
    <row r="26" spans="4:7" x14ac:dyDescent="0.3">
      <c r="F26" s="4"/>
      <c r="G26" s="4"/>
    </row>
    <row r="27" spans="4:7" x14ac:dyDescent="0.3">
      <c r="F27" s="4"/>
      <c r="G27" s="4"/>
    </row>
    <row r="28" spans="4:7" x14ac:dyDescent="0.3">
      <c r="F28" s="2"/>
      <c r="G28" s="4"/>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68FE8-D3C1-4A1A-BE9C-3C6D7F28355A}">
  <dimension ref="A1:O46"/>
  <sheetViews>
    <sheetView workbookViewId="0">
      <pane xSplit="5" ySplit="19" topLeftCell="F20" activePane="bottomRight" state="frozen"/>
      <selection pane="topRight" activeCell="F1" sqref="F1"/>
      <selection pane="bottomLeft" activeCell="A20" sqref="A20"/>
      <selection pane="bottomRight" activeCell="B4" sqref="B4"/>
    </sheetView>
  </sheetViews>
  <sheetFormatPr defaultRowHeight="14.4" x14ac:dyDescent="0.3"/>
  <sheetData>
    <row r="1" spans="1:15" x14ac:dyDescent="0.3">
      <c r="A1" t="s">
        <v>4</v>
      </c>
      <c r="B1" t="s">
        <v>54</v>
      </c>
    </row>
    <row r="2" spans="1:15" x14ac:dyDescent="0.3">
      <c r="A2" t="s">
        <v>6</v>
      </c>
      <c r="B2" s="8" t="s">
        <v>29</v>
      </c>
    </row>
    <row r="3" spans="1:15" x14ac:dyDescent="0.3">
      <c r="A3" t="s">
        <v>8</v>
      </c>
      <c r="B3" s="8">
        <v>19</v>
      </c>
    </row>
    <row r="4" spans="1:15" x14ac:dyDescent="0.3">
      <c r="A4" t="s">
        <v>9</v>
      </c>
      <c r="B4" t="s">
        <v>490</v>
      </c>
    </row>
    <row r="5" spans="1:15" x14ac:dyDescent="0.3">
      <c r="A5" t="s">
        <v>353</v>
      </c>
      <c r="B5" t="s">
        <v>456</v>
      </c>
    </row>
    <row r="6" spans="1:15" x14ac:dyDescent="0.3">
      <c r="A6" s="26" t="s">
        <v>353</v>
      </c>
      <c r="B6" t="s">
        <v>432</v>
      </c>
    </row>
    <row r="11" spans="1:15" x14ac:dyDescent="0.3">
      <c r="E11" s="33" t="s">
        <v>433</v>
      </c>
    </row>
    <row r="12" spans="1:15" x14ac:dyDescent="0.3">
      <c r="F12" s="34" t="s">
        <v>434</v>
      </c>
      <c r="O12" s="34" t="s">
        <v>435</v>
      </c>
    </row>
    <row r="13" spans="1:15" x14ac:dyDescent="0.3">
      <c r="F13" s="39" t="s">
        <v>457</v>
      </c>
    </row>
    <row r="14" spans="1:15" x14ac:dyDescent="0.3">
      <c r="E14" s="35" t="s">
        <v>458</v>
      </c>
    </row>
    <row r="15" spans="1:15" x14ac:dyDescent="0.3">
      <c r="F15" s="35" t="s">
        <v>89</v>
      </c>
      <c r="H15" s="35" t="s">
        <v>89</v>
      </c>
      <c r="J15" s="35" t="s">
        <v>90</v>
      </c>
      <c r="L15" s="35" t="s">
        <v>459</v>
      </c>
    </row>
    <row r="16" spans="1:15" x14ac:dyDescent="0.3">
      <c r="F16" s="35" t="s">
        <v>440</v>
      </c>
      <c r="H16" s="35" t="s">
        <v>441</v>
      </c>
      <c r="J16" s="35" t="s">
        <v>460</v>
      </c>
      <c r="L16" s="35" t="s">
        <v>461</v>
      </c>
      <c r="N16" s="35" t="s">
        <v>462</v>
      </c>
    </row>
    <row r="17" spans="5:15" x14ac:dyDescent="0.3">
      <c r="F17" s="35" t="s">
        <v>445</v>
      </c>
      <c r="H17" s="35" t="s">
        <v>445</v>
      </c>
      <c r="J17" s="35" t="s">
        <v>91</v>
      </c>
      <c r="L17" s="35" t="s">
        <v>463</v>
      </c>
    </row>
    <row r="18" spans="5:15" x14ac:dyDescent="0.3">
      <c r="E18" s="35" t="s">
        <v>448</v>
      </c>
      <c r="F18" s="35" t="s">
        <v>449</v>
      </c>
      <c r="G18" s="35" t="s">
        <v>450</v>
      </c>
      <c r="H18" s="35" t="s">
        <v>449</v>
      </c>
      <c r="I18" s="35" t="s">
        <v>450</v>
      </c>
      <c r="J18" s="35" t="s">
        <v>449</v>
      </c>
      <c r="K18" s="35" t="s">
        <v>450</v>
      </c>
      <c r="L18" s="35" t="s">
        <v>449</v>
      </c>
      <c r="M18" s="35" t="s">
        <v>450</v>
      </c>
      <c r="N18" s="35" t="s">
        <v>449</v>
      </c>
      <c r="O18" s="35" t="s">
        <v>450</v>
      </c>
    </row>
    <row r="19" spans="5:15" x14ac:dyDescent="0.3">
      <c r="E19" s="29" t="s">
        <v>73</v>
      </c>
      <c r="F19" s="29" t="s">
        <v>465</v>
      </c>
      <c r="G19" s="29" t="s">
        <v>466</v>
      </c>
      <c r="H19" s="29" t="s">
        <v>467</v>
      </c>
      <c r="I19" s="29" t="s">
        <v>468</v>
      </c>
      <c r="J19" s="29" t="s">
        <v>469</v>
      </c>
      <c r="K19" s="29" t="s">
        <v>470</v>
      </c>
      <c r="L19" s="29" t="s">
        <v>471</v>
      </c>
      <c r="M19" s="29" t="s">
        <v>472</v>
      </c>
      <c r="N19" s="29" t="s">
        <v>473</v>
      </c>
      <c r="O19" s="29" t="s">
        <v>474</v>
      </c>
    </row>
    <row r="20" spans="5:15" x14ac:dyDescent="0.3">
      <c r="E20" s="36">
        <v>45</v>
      </c>
      <c r="F20" s="37">
        <v>0</v>
      </c>
      <c r="G20" s="37">
        <v>0</v>
      </c>
      <c r="H20" s="37">
        <v>0</v>
      </c>
      <c r="I20" s="37">
        <v>0</v>
      </c>
      <c r="J20" s="37">
        <v>0.08</v>
      </c>
      <c r="K20" s="37">
        <v>0.13</v>
      </c>
      <c r="L20" s="37">
        <v>0.11</v>
      </c>
      <c r="M20" s="37">
        <v>0.18</v>
      </c>
      <c r="N20" s="37">
        <v>0.05</v>
      </c>
      <c r="O20" s="37">
        <v>0.05</v>
      </c>
    </row>
    <row r="21" spans="5:15" x14ac:dyDescent="0.3">
      <c r="E21" s="36">
        <v>46</v>
      </c>
      <c r="F21" s="37">
        <v>0</v>
      </c>
      <c r="G21" s="37">
        <v>0</v>
      </c>
      <c r="H21" s="37">
        <v>0</v>
      </c>
      <c r="I21" s="37">
        <v>0</v>
      </c>
      <c r="J21" s="37">
        <v>0.08</v>
      </c>
      <c r="K21" s="37">
        <v>0.13</v>
      </c>
      <c r="L21" s="37">
        <v>0.11</v>
      </c>
      <c r="M21" s="37">
        <v>0.18</v>
      </c>
      <c r="N21" s="37">
        <v>0.05</v>
      </c>
      <c r="O21" s="37">
        <v>0.05</v>
      </c>
    </row>
    <row r="22" spans="5:15" x14ac:dyDescent="0.3">
      <c r="E22" s="36">
        <v>47</v>
      </c>
      <c r="F22" s="37">
        <v>0</v>
      </c>
      <c r="G22" s="37">
        <v>0</v>
      </c>
      <c r="H22" s="37">
        <v>0</v>
      </c>
      <c r="I22" s="37">
        <v>0</v>
      </c>
      <c r="J22" s="37">
        <v>0.08</v>
      </c>
      <c r="K22" s="37">
        <v>0.13</v>
      </c>
      <c r="L22" s="37">
        <v>0.11</v>
      </c>
      <c r="M22" s="37">
        <v>0.18</v>
      </c>
      <c r="N22" s="37">
        <v>0.05</v>
      </c>
      <c r="O22" s="37">
        <v>0.05</v>
      </c>
    </row>
    <row r="23" spans="5:15" x14ac:dyDescent="0.3">
      <c r="E23" s="36">
        <v>48</v>
      </c>
      <c r="F23" s="37">
        <v>0.04</v>
      </c>
      <c r="G23" s="37">
        <v>0.04</v>
      </c>
      <c r="H23" s="37">
        <v>0.05</v>
      </c>
      <c r="I23" s="37">
        <v>0.05</v>
      </c>
      <c r="J23" s="37">
        <v>0.11</v>
      </c>
      <c r="K23" s="37">
        <v>0.15</v>
      </c>
      <c r="L23" s="37">
        <v>0.14000000000000001</v>
      </c>
      <c r="M23" s="37">
        <v>0.2</v>
      </c>
      <c r="N23" s="37">
        <v>0.16</v>
      </c>
      <c r="O23" s="37">
        <v>0.16</v>
      </c>
    </row>
    <row r="24" spans="5:15" x14ac:dyDescent="0.3">
      <c r="E24" s="36">
        <v>49</v>
      </c>
      <c r="F24" s="37">
        <v>0.04</v>
      </c>
      <c r="G24" s="37">
        <v>0.04</v>
      </c>
      <c r="H24" s="37">
        <v>0.1</v>
      </c>
      <c r="I24" s="37">
        <v>0.09</v>
      </c>
      <c r="J24" s="37">
        <v>0.11</v>
      </c>
      <c r="K24" s="37">
        <v>0.15</v>
      </c>
      <c r="L24" s="37">
        <v>0.14000000000000001</v>
      </c>
      <c r="M24" s="37">
        <v>0.2</v>
      </c>
      <c r="N24" s="37">
        <v>0.16</v>
      </c>
      <c r="O24" s="37">
        <v>0.16</v>
      </c>
    </row>
    <row r="25" spans="5:15" x14ac:dyDescent="0.3">
      <c r="E25" s="36">
        <v>50</v>
      </c>
      <c r="F25" s="37">
        <v>0.04</v>
      </c>
      <c r="G25" s="37">
        <v>0.04</v>
      </c>
      <c r="H25" s="37">
        <v>0.1</v>
      </c>
      <c r="I25" s="37">
        <v>0.09</v>
      </c>
      <c r="J25" s="37">
        <v>0.11</v>
      </c>
      <c r="K25" s="37">
        <v>0.15</v>
      </c>
      <c r="L25" s="37">
        <v>0.14000000000000001</v>
      </c>
      <c r="M25" s="37">
        <v>0.2</v>
      </c>
      <c r="N25" s="37">
        <v>0.16</v>
      </c>
      <c r="O25" s="37">
        <v>0.16</v>
      </c>
    </row>
    <row r="26" spans="5:15" x14ac:dyDescent="0.3">
      <c r="E26" s="36">
        <v>51</v>
      </c>
      <c r="F26" s="37">
        <v>0.04</v>
      </c>
      <c r="G26" s="37">
        <v>0.04</v>
      </c>
      <c r="H26" s="37">
        <v>0.12</v>
      </c>
      <c r="I26" s="37">
        <v>0.09</v>
      </c>
      <c r="J26" s="37">
        <v>0.11</v>
      </c>
      <c r="K26" s="37">
        <v>0.15</v>
      </c>
      <c r="L26" s="37">
        <v>0.14000000000000001</v>
      </c>
      <c r="M26" s="37">
        <v>0.2</v>
      </c>
      <c r="N26" s="37">
        <v>0.16</v>
      </c>
      <c r="O26" s="37">
        <v>0.16</v>
      </c>
    </row>
    <row r="27" spans="5:15" x14ac:dyDescent="0.3">
      <c r="E27" s="36">
        <v>52</v>
      </c>
      <c r="F27" s="37">
        <v>0.04</v>
      </c>
      <c r="G27" s="37">
        <v>0.04</v>
      </c>
      <c r="H27" s="37">
        <v>0.14000000000000001</v>
      </c>
      <c r="I27" s="37">
        <v>0.09</v>
      </c>
      <c r="J27" s="37">
        <v>0.15</v>
      </c>
      <c r="K27" s="37">
        <v>0.36</v>
      </c>
      <c r="L27" s="37">
        <v>0.18</v>
      </c>
      <c r="M27" s="37">
        <v>0.41</v>
      </c>
      <c r="N27" s="37">
        <v>0.16</v>
      </c>
      <c r="O27" s="37">
        <v>0.16</v>
      </c>
    </row>
    <row r="28" spans="5:15" x14ac:dyDescent="0.3">
      <c r="E28" s="36">
        <v>53</v>
      </c>
      <c r="F28" s="37">
        <v>0.05</v>
      </c>
      <c r="G28" s="37">
        <v>0.04</v>
      </c>
      <c r="H28" s="37">
        <v>0.15</v>
      </c>
      <c r="I28" s="37">
        <v>0.11</v>
      </c>
      <c r="J28" s="37">
        <v>0.15</v>
      </c>
      <c r="K28" s="37">
        <v>0.27500000000000002</v>
      </c>
      <c r="L28" s="37">
        <v>0.18</v>
      </c>
      <c r="M28" s="37">
        <v>0.32500000000000001</v>
      </c>
      <c r="N28" s="37">
        <v>0.16</v>
      </c>
      <c r="O28" s="37">
        <v>0.16</v>
      </c>
    </row>
    <row r="29" spans="5:15" x14ac:dyDescent="0.3">
      <c r="E29" s="36">
        <v>54</v>
      </c>
      <c r="F29" s="37">
        <v>0.05</v>
      </c>
      <c r="G29" s="37">
        <v>0.04</v>
      </c>
      <c r="H29" s="37">
        <v>0.16</v>
      </c>
      <c r="I29" s="37">
        <v>0.12</v>
      </c>
      <c r="J29" s="37">
        <v>0.15</v>
      </c>
      <c r="K29" s="37">
        <v>0.27500000000000002</v>
      </c>
      <c r="L29" s="37">
        <v>0.22</v>
      </c>
      <c r="M29" s="37">
        <v>0.35</v>
      </c>
      <c r="N29" s="37">
        <v>0.16</v>
      </c>
      <c r="O29" s="37">
        <v>0.16</v>
      </c>
    </row>
    <row r="30" spans="5:15" x14ac:dyDescent="0.3">
      <c r="E30" s="36">
        <v>55</v>
      </c>
      <c r="F30" s="37">
        <v>0.06</v>
      </c>
      <c r="G30" s="37">
        <v>0.04</v>
      </c>
      <c r="H30" s="37">
        <v>0.18</v>
      </c>
      <c r="I30" s="37">
        <v>0.12</v>
      </c>
      <c r="J30" s="37">
        <v>0.32</v>
      </c>
      <c r="K30" s="37">
        <v>0.27500000000000002</v>
      </c>
      <c r="L30" s="37">
        <v>0.4</v>
      </c>
      <c r="M30" s="37">
        <v>0.35</v>
      </c>
      <c r="N30" s="37">
        <v>0.16</v>
      </c>
      <c r="O30" s="37">
        <v>0.16</v>
      </c>
    </row>
    <row r="31" spans="5:15" x14ac:dyDescent="0.3">
      <c r="E31" s="36">
        <v>56</v>
      </c>
      <c r="F31" s="37">
        <v>0.06</v>
      </c>
      <c r="G31" s="37">
        <v>0.05</v>
      </c>
      <c r="H31" s="37">
        <v>0.2</v>
      </c>
      <c r="I31" s="37">
        <v>0.15</v>
      </c>
      <c r="J31" s="37">
        <v>0.05</v>
      </c>
      <c r="K31" s="37">
        <v>0.05</v>
      </c>
      <c r="L31" s="37">
        <v>0.05</v>
      </c>
      <c r="M31" s="37">
        <v>0.05</v>
      </c>
      <c r="N31" s="37">
        <v>0.16</v>
      </c>
      <c r="O31" s="37">
        <v>0.16</v>
      </c>
    </row>
    <row r="32" spans="5:15" x14ac:dyDescent="0.3">
      <c r="E32" s="36">
        <v>57</v>
      </c>
      <c r="F32" s="37">
        <v>0.1</v>
      </c>
      <c r="G32" s="37">
        <v>0.08</v>
      </c>
      <c r="H32" s="37">
        <v>0.55000000000000004</v>
      </c>
      <c r="I32" s="37">
        <v>0.55000000000000004</v>
      </c>
      <c r="J32" s="37">
        <v>0.05</v>
      </c>
      <c r="K32" s="37">
        <v>0.05</v>
      </c>
      <c r="L32" s="37">
        <v>0.05</v>
      </c>
      <c r="M32" s="37">
        <v>0.05</v>
      </c>
      <c r="N32" s="37">
        <v>0.55000000000000004</v>
      </c>
      <c r="O32" s="37">
        <v>0.55000000000000004</v>
      </c>
    </row>
    <row r="33" spans="5:15" x14ac:dyDescent="0.3">
      <c r="E33" s="36">
        <v>58</v>
      </c>
      <c r="F33" s="37">
        <v>0.1</v>
      </c>
      <c r="G33" s="37">
        <v>0.08</v>
      </c>
      <c r="H33" s="37">
        <v>0.55000000000000004</v>
      </c>
      <c r="I33" s="37">
        <v>0.5</v>
      </c>
      <c r="J33" s="37">
        <v>0.05</v>
      </c>
      <c r="K33" s="37">
        <v>0.05</v>
      </c>
      <c r="L33" s="37">
        <v>0.05</v>
      </c>
      <c r="M33" s="37">
        <v>0.05</v>
      </c>
      <c r="N33" s="37">
        <v>0.55000000000000004</v>
      </c>
      <c r="O33" s="37">
        <v>0.55000000000000004</v>
      </c>
    </row>
    <row r="34" spans="5:15" x14ac:dyDescent="0.3">
      <c r="E34" s="36">
        <v>59</v>
      </c>
      <c r="F34" s="37">
        <v>0.1</v>
      </c>
      <c r="G34" s="37">
        <v>0.09</v>
      </c>
      <c r="H34" s="37">
        <v>0.55000000000000004</v>
      </c>
      <c r="I34" s="37">
        <v>0.5</v>
      </c>
      <c r="J34" s="37">
        <v>0.05</v>
      </c>
      <c r="K34" s="37">
        <v>0.05</v>
      </c>
      <c r="L34" s="37">
        <v>0.05</v>
      </c>
      <c r="M34" s="37">
        <v>0.05</v>
      </c>
      <c r="N34" s="37">
        <v>0.55000000000000004</v>
      </c>
      <c r="O34" s="37">
        <v>0.55000000000000004</v>
      </c>
    </row>
    <row r="35" spans="5:15" x14ac:dyDescent="0.3">
      <c r="E35" s="36">
        <v>60</v>
      </c>
      <c r="F35" s="37">
        <v>0.13</v>
      </c>
      <c r="G35" s="37">
        <v>0.09</v>
      </c>
      <c r="H35" s="37">
        <v>0.55000000000000004</v>
      </c>
      <c r="I35" s="37">
        <v>0.5</v>
      </c>
      <c r="J35" s="37">
        <v>0.05</v>
      </c>
      <c r="K35" s="37">
        <v>0.05</v>
      </c>
      <c r="L35" s="37">
        <v>0.05</v>
      </c>
      <c r="M35" s="37">
        <v>0.05</v>
      </c>
      <c r="N35" s="37">
        <v>0.55000000000000004</v>
      </c>
      <c r="O35" s="37">
        <v>0.55000000000000004</v>
      </c>
    </row>
    <row r="36" spans="5:15" x14ac:dyDescent="0.3">
      <c r="E36" s="36">
        <v>61</v>
      </c>
      <c r="F36" s="37">
        <v>0.16</v>
      </c>
      <c r="G36" s="37">
        <v>0.14000000000000001</v>
      </c>
      <c r="H36" s="37">
        <v>0.55000000000000004</v>
      </c>
      <c r="I36" s="37">
        <v>0.5</v>
      </c>
      <c r="J36" s="37">
        <v>0.05</v>
      </c>
      <c r="K36" s="37">
        <v>0.05</v>
      </c>
      <c r="L36" s="37">
        <v>0.05</v>
      </c>
      <c r="M36" s="37">
        <v>0.05</v>
      </c>
      <c r="N36" s="37">
        <v>0.55000000000000004</v>
      </c>
      <c r="O36" s="37">
        <v>0.55000000000000004</v>
      </c>
    </row>
    <row r="37" spans="5:15" x14ac:dyDescent="0.3">
      <c r="E37" s="36">
        <v>62</v>
      </c>
      <c r="F37" s="37">
        <v>0.26</v>
      </c>
      <c r="G37" s="37">
        <v>0.19</v>
      </c>
      <c r="H37" s="37">
        <v>0.46500000000000002</v>
      </c>
      <c r="I37" s="37">
        <v>0.42499999999999999</v>
      </c>
      <c r="J37" s="37">
        <v>0.05</v>
      </c>
      <c r="K37" s="37">
        <v>0.05</v>
      </c>
      <c r="L37" s="37">
        <v>0.05</v>
      </c>
      <c r="M37" s="37">
        <v>0.05</v>
      </c>
      <c r="N37" s="37">
        <v>0.43</v>
      </c>
      <c r="O37" s="37">
        <v>0.43</v>
      </c>
    </row>
    <row r="38" spans="5:15" x14ac:dyDescent="0.3">
      <c r="E38" s="36">
        <v>63</v>
      </c>
      <c r="F38" s="37">
        <v>0.08</v>
      </c>
      <c r="G38" s="37">
        <v>0.06</v>
      </c>
      <c r="H38" s="37">
        <v>0.05</v>
      </c>
      <c r="I38" s="37">
        <v>0.05</v>
      </c>
      <c r="J38" s="37">
        <v>0.05</v>
      </c>
      <c r="K38" s="37">
        <v>0.05</v>
      </c>
      <c r="L38" s="37">
        <v>0.05</v>
      </c>
      <c r="M38" s="37">
        <v>0.05</v>
      </c>
      <c r="N38" s="37">
        <v>0.03</v>
      </c>
      <c r="O38" s="37">
        <v>0.03</v>
      </c>
    </row>
    <row r="39" spans="5:15" x14ac:dyDescent="0.3">
      <c r="E39" s="36">
        <v>64</v>
      </c>
      <c r="F39" s="37">
        <v>0.05</v>
      </c>
      <c r="G39" s="37">
        <v>0.05</v>
      </c>
      <c r="H39" s="37">
        <v>0.05</v>
      </c>
      <c r="I39" s="37">
        <v>0.05</v>
      </c>
      <c r="J39" s="37">
        <v>0.05</v>
      </c>
      <c r="K39" s="37">
        <v>0.05</v>
      </c>
      <c r="L39" s="37">
        <v>0.05</v>
      </c>
      <c r="M39" s="37">
        <v>0.05</v>
      </c>
      <c r="N39" s="37">
        <v>0.03</v>
      </c>
      <c r="O39" s="37">
        <v>0.03</v>
      </c>
    </row>
    <row r="40" spans="5:15" x14ac:dyDescent="0.3">
      <c r="E40" s="36">
        <v>65</v>
      </c>
      <c r="F40" s="37">
        <v>0.05</v>
      </c>
      <c r="G40" s="37">
        <v>0.03</v>
      </c>
      <c r="H40" s="37">
        <v>0.05</v>
      </c>
      <c r="I40" s="37">
        <v>0.05</v>
      </c>
      <c r="J40" s="37">
        <v>0.05</v>
      </c>
      <c r="K40" s="37">
        <v>0.05</v>
      </c>
      <c r="L40" s="37">
        <v>0.05</v>
      </c>
      <c r="M40" s="37">
        <v>0.05</v>
      </c>
      <c r="N40" s="37">
        <v>0.03</v>
      </c>
      <c r="O40" s="37">
        <v>0.03</v>
      </c>
    </row>
    <row r="41" spans="5:15" x14ac:dyDescent="0.3">
      <c r="E41" s="36">
        <v>66</v>
      </c>
      <c r="F41" s="37">
        <v>0.03</v>
      </c>
      <c r="G41" s="37">
        <v>0.03</v>
      </c>
      <c r="H41" s="37">
        <v>0.05</v>
      </c>
      <c r="I41" s="37">
        <v>0.05</v>
      </c>
      <c r="J41" s="37">
        <v>0.05</v>
      </c>
      <c r="K41" s="37">
        <v>0.05</v>
      </c>
      <c r="L41" s="37">
        <v>0.05</v>
      </c>
      <c r="M41" s="37">
        <v>0.05</v>
      </c>
      <c r="N41" s="37">
        <v>0.03</v>
      </c>
      <c r="O41" s="37">
        <v>0.03</v>
      </c>
    </row>
    <row r="42" spans="5:15" x14ac:dyDescent="0.3">
      <c r="E42" s="36">
        <v>67</v>
      </c>
      <c r="F42" s="37">
        <v>0.03</v>
      </c>
      <c r="G42" s="37">
        <v>0.03</v>
      </c>
      <c r="H42" s="37">
        <v>0.05</v>
      </c>
      <c r="I42" s="37">
        <v>0.05</v>
      </c>
      <c r="J42" s="37">
        <v>0.05</v>
      </c>
      <c r="K42" s="37">
        <v>0.05</v>
      </c>
      <c r="L42" s="37">
        <v>0.05</v>
      </c>
      <c r="M42" s="37">
        <v>0.05</v>
      </c>
      <c r="N42" s="37">
        <v>0.03</v>
      </c>
      <c r="O42" s="37">
        <v>0.03</v>
      </c>
    </row>
    <row r="43" spans="5:15" x14ac:dyDescent="0.3">
      <c r="E43" s="36">
        <v>68</v>
      </c>
      <c r="F43" s="37">
        <v>0.03</v>
      </c>
      <c r="G43" s="37">
        <v>0.03</v>
      </c>
      <c r="H43" s="37">
        <v>0.05</v>
      </c>
      <c r="I43" s="37">
        <v>0.05</v>
      </c>
      <c r="J43" s="37">
        <v>0.05</v>
      </c>
      <c r="K43" s="37">
        <v>0.05</v>
      </c>
      <c r="L43" s="37">
        <v>0.05</v>
      </c>
      <c r="M43" s="37">
        <v>0.05</v>
      </c>
      <c r="N43" s="37">
        <v>0.03</v>
      </c>
      <c r="O43" s="37">
        <v>0.03</v>
      </c>
    </row>
    <row r="44" spans="5:15" x14ac:dyDescent="0.3">
      <c r="E44" s="36">
        <v>69</v>
      </c>
      <c r="F44" s="37">
        <v>0.03</v>
      </c>
      <c r="G44" s="37">
        <v>0.03</v>
      </c>
      <c r="H44" s="37">
        <v>0.05</v>
      </c>
      <c r="I44" s="37">
        <v>0.05</v>
      </c>
      <c r="J44" s="37">
        <v>0.05</v>
      </c>
      <c r="K44" s="37">
        <v>0.05</v>
      </c>
      <c r="L44" s="37">
        <v>0.05</v>
      </c>
      <c r="M44" s="37">
        <v>0.05</v>
      </c>
      <c r="N44" s="37">
        <v>0.03</v>
      </c>
      <c r="O44" s="37">
        <v>0.03</v>
      </c>
    </row>
    <row r="45" spans="5:15" x14ac:dyDescent="0.3">
      <c r="E45" s="38" t="s">
        <v>451</v>
      </c>
      <c r="F45" s="37">
        <v>0.03</v>
      </c>
      <c r="G45" s="37">
        <v>0.03</v>
      </c>
      <c r="H45" s="37">
        <v>0.05</v>
      </c>
      <c r="I45" s="37">
        <v>0.05</v>
      </c>
      <c r="J45" s="37">
        <v>0</v>
      </c>
      <c r="K45" s="37">
        <v>0</v>
      </c>
      <c r="L45" s="37">
        <v>0</v>
      </c>
      <c r="M45" s="37">
        <v>0</v>
      </c>
      <c r="N45" s="37">
        <v>0.03</v>
      </c>
      <c r="O45" s="37">
        <v>0.03</v>
      </c>
    </row>
    <row r="46" spans="5:15" x14ac:dyDescent="0.3">
      <c r="E46" s="36">
        <v>80</v>
      </c>
      <c r="F46" s="37">
        <v>0</v>
      </c>
      <c r="G46" s="37">
        <v>0</v>
      </c>
      <c r="H46" s="37">
        <v>0</v>
      </c>
      <c r="I46" s="37">
        <v>0</v>
      </c>
      <c r="J46" s="37">
        <v>0</v>
      </c>
      <c r="K46" s="37">
        <v>0</v>
      </c>
      <c r="L46" s="37">
        <v>0</v>
      </c>
      <c r="M46" s="37">
        <v>0</v>
      </c>
      <c r="N46" s="37">
        <v>0</v>
      </c>
      <c r="O46" s="37">
        <v>0</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83B52-1F00-4B94-8F5C-D85DABCF8913}">
  <dimension ref="A1:O46"/>
  <sheetViews>
    <sheetView workbookViewId="0">
      <pane xSplit="5" ySplit="19" topLeftCell="F21" activePane="bottomRight" state="frozen"/>
      <selection pane="topRight" activeCell="F1" sqref="F1"/>
      <selection pane="bottomLeft" activeCell="A20" sqref="A20"/>
      <selection pane="bottomRight" activeCell="B4" sqref="B4"/>
    </sheetView>
  </sheetViews>
  <sheetFormatPr defaultRowHeight="14.4" x14ac:dyDescent="0.3"/>
  <sheetData>
    <row r="1" spans="1:15" x14ac:dyDescent="0.3">
      <c r="A1" t="s">
        <v>4</v>
      </c>
      <c r="B1" t="s">
        <v>54</v>
      </c>
    </row>
    <row r="2" spans="1:15" x14ac:dyDescent="0.3">
      <c r="A2" t="s">
        <v>6</v>
      </c>
      <c r="B2" s="8" t="s">
        <v>29</v>
      </c>
    </row>
    <row r="3" spans="1:15" x14ac:dyDescent="0.3">
      <c r="A3" t="s">
        <v>8</v>
      </c>
      <c r="B3" s="8">
        <v>19</v>
      </c>
    </row>
    <row r="4" spans="1:15" x14ac:dyDescent="0.3">
      <c r="A4" t="s">
        <v>9</v>
      </c>
      <c r="B4" t="s">
        <v>492</v>
      </c>
    </row>
    <row r="5" spans="1:15" x14ac:dyDescent="0.3">
      <c r="A5" t="s">
        <v>353</v>
      </c>
      <c r="B5" t="s">
        <v>455</v>
      </c>
    </row>
    <row r="6" spans="1:15" x14ac:dyDescent="0.3">
      <c r="A6" s="26" t="s">
        <v>353</v>
      </c>
      <c r="B6" t="s">
        <v>432</v>
      </c>
    </row>
    <row r="11" spans="1:15" x14ac:dyDescent="0.3">
      <c r="E11" s="33" t="s">
        <v>433</v>
      </c>
    </row>
    <row r="12" spans="1:15" x14ac:dyDescent="0.3">
      <c r="F12" s="34" t="s">
        <v>434</v>
      </c>
      <c r="O12" s="34" t="s">
        <v>435</v>
      </c>
    </row>
    <row r="13" spans="1:15" x14ac:dyDescent="0.3">
      <c r="F13" s="35" t="s">
        <v>475</v>
      </c>
    </row>
    <row r="14" spans="1:15" x14ac:dyDescent="0.3">
      <c r="E14" s="35" t="s">
        <v>458</v>
      </c>
    </row>
    <row r="15" spans="1:15" x14ac:dyDescent="0.3">
      <c r="F15" s="35" t="s">
        <v>89</v>
      </c>
      <c r="H15" s="35" t="s">
        <v>89</v>
      </c>
      <c r="J15" s="35" t="s">
        <v>90</v>
      </c>
      <c r="L15" s="35" t="s">
        <v>459</v>
      </c>
    </row>
    <row r="16" spans="1:15" x14ac:dyDescent="0.3">
      <c r="F16" s="35" t="s">
        <v>440</v>
      </c>
      <c r="H16" s="35" t="s">
        <v>441</v>
      </c>
      <c r="J16" s="35" t="s">
        <v>460</v>
      </c>
      <c r="L16" s="35" t="s">
        <v>461</v>
      </c>
      <c r="N16" s="35" t="s">
        <v>462</v>
      </c>
    </row>
    <row r="17" spans="5:15" x14ac:dyDescent="0.3">
      <c r="F17" s="35" t="s">
        <v>445</v>
      </c>
      <c r="H17" s="35" t="s">
        <v>445</v>
      </c>
      <c r="J17" s="35" t="s">
        <v>91</v>
      </c>
      <c r="L17" s="35" t="s">
        <v>463</v>
      </c>
    </row>
    <row r="18" spans="5:15" x14ac:dyDescent="0.3">
      <c r="E18" s="35" t="s">
        <v>448</v>
      </c>
      <c r="F18" s="35" t="s">
        <v>449</v>
      </c>
      <c r="G18" s="35" t="s">
        <v>450</v>
      </c>
      <c r="H18" s="35" t="s">
        <v>449</v>
      </c>
      <c r="I18" s="35" t="s">
        <v>450</v>
      </c>
      <c r="J18" s="35" t="s">
        <v>449</v>
      </c>
      <c r="K18" s="35" t="s">
        <v>450</v>
      </c>
      <c r="L18" s="35" t="s">
        <v>449</v>
      </c>
      <c r="M18" s="35" t="s">
        <v>450</v>
      </c>
      <c r="N18" s="35" t="s">
        <v>449</v>
      </c>
      <c r="O18" s="35" t="s">
        <v>450</v>
      </c>
    </row>
    <row r="19" spans="5:15" x14ac:dyDescent="0.3">
      <c r="E19" s="29" t="s">
        <v>73</v>
      </c>
      <c r="F19" s="29" t="s">
        <v>465</v>
      </c>
      <c r="G19" s="29" t="s">
        <v>466</v>
      </c>
      <c r="H19" s="29" t="s">
        <v>467</v>
      </c>
      <c r="I19" s="29" t="s">
        <v>468</v>
      </c>
      <c r="J19" s="29" t="s">
        <v>469</v>
      </c>
      <c r="K19" s="29" t="s">
        <v>470</v>
      </c>
      <c r="L19" s="29" t="s">
        <v>471</v>
      </c>
      <c r="M19" s="29" t="s">
        <v>472</v>
      </c>
      <c r="N19" s="29" t="s">
        <v>473</v>
      </c>
      <c r="O19" s="29" t="s">
        <v>474</v>
      </c>
    </row>
    <row r="20" spans="5:15" x14ac:dyDescent="0.3">
      <c r="E20" s="36">
        <v>45</v>
      </c>
      <c r="F20" s="37">
        <v>0</v>
      </c>
      <c r="G20" s="37">
        <v>0</v>
      </c>
      <c r="H20" s="37">
        <v>0</v>
      </c>
      <c r="I20" s="37">
        <v>0</v>
      </c>
      <c r="J20" s="37">
        <v>0.08</v>
      </c>
      <c r="K20" s="37">
        <v>0.13</v>
      </c>
      <c r="L20" s="37">
        <v>0.08</v>
      </c>
      <c r="M20" s="37">
        <v>0.13</v>
      </c>
      <c r="N20" s="37">
        <v>0.05</v>
      </c>
      <c r="O20" s="37">
        <v>0.05</v>
      </c>
    </row>
    <row r="21" spans="5:15" x14ac:dyDescent="0.3">
      <c r="E21" s="36">
        <v>46</v>
      </c>
      <c r="F21" s="37">
        <v>0</v>
      </c>
      <c r="G21" s="37">
        <v>0</v>
      </c>
      <c r="H21" s="37">
        <v>0</v>
      </c>
      <c r="I21" s="37">
        <v>0</v>
      </c>
      <c r="J21" s="37">
        <v>0.08</v>
      </c>
      <c r="K21" s="37">
        <v>0.13</v>
      </c>
      <c r="L21" s="37">
        <v>0.08</v>
      </c>
      <c r="M21" s="37">
        <v>0.13</v>
      </c>
      <c r="N21" s="37">
        <v>0.05</v>
      </c>
      <c r="O21" s="37">
        <v>0.05</v>
      </c>
    </row>
    <row r="22" spans="5:15" x14ac:dyDescent="0.3">
      <c r="E22" s="36">
        <v>47</v>
      </c>
      <c r="F22" s="37">
        <v>0</v>
      </c>
      <c r="G22" s="37">
        <v>0</v>
      </c>
      <c r="H22" s="37">
        <v>0</v>
      </c>
      <c r="I22" s="37">
        <v>0</v>
      </c>
      <c r="J22" s="37">
        <v>0.08</v>
      </c>
      <c r="K22" s="37">
        <v>0.13</v>
      </c>
      <c r="L22" s="37">
        <v>0.08</v>
      </c>
      <c r="M22" s="37">
        <v>0.13</v>
      </c>
      <c r="N22" s="37">
        <v>0.05</v>
      </c>
      <c r="O22" s="37">
        <v>0.05</v>
      </c>
    </row>
    <row r="23" spans="5:15" x14ac:dyDescent="0.3">
      <c r="E23" s="36">
        <v>48</v>
      </c>
      <c r="F23" s="37">
        <v>0.04</v>
      </c>
      <c r="G23" s="37">
        <v>0.04</v>
      </c>
      <c r="H23" s="37">
        <v>0.05</v>
      </c>
      <c r="I23" s="37">
        <v>0.05</v>
      </c>
      <c r="J23" s="37">
        <v>0.11</v>
      </c>
      <c r="K23" s="37">
        <v>0.15</v>
      </c>
      <c r="L23" s="37">
        <v>0.11</v>
      </c>
      <c r="M23" s="37">
        <v>0.15</v>
      </c>
      <c r="N23" s="37">
        <v>0.16</v>
      </c>
      <c r="O23" s="37">
        <v>0.16</v>
      </c>
    </row>
    <row r="24" spans="5:15" x14ac:dyDescent="0.3">
      <c r="E24" s="36">
        <v>49</v>
      </c>
      <c r="F24" s="37">
        <v>0.04</v>
      </c>
      <c r="G24" s="37">
        <v>0.04</v>
      </c>
      <c r="H24" s="37">
        <v>0.1</v>
      </c>
      <c r="I24" s="37">
        <v>0.09</v>
      </c>
      <c r="J24" s="37">
        <v>0.11</v>
      </c>
      <c r="K24" s="37">
        <v>0.15</v>
      </c>
      <c r="L24" s="37">
        <v>0.11</v>
      </c>
      <c r="M24" s="37">
        <v>0.15</v>
      </c>
      <c r="N24" s="37">
        <v>0.16</v>
      </c>
      <c r="O24" s="37">
        <v>0.16</v>
      </c>
    </row>
    <row r="25" spans="5:15" x14ac:dyDescent="0.3">
      <c r="E25" s="36">
        <v>50</v>
      </c>
      <c r="F25" s="37">
        <v>0.04</v>
      </c>
      <c r="G25" s="37">
        <v>0.04</v>
      </c>
      <c r="H25" s="37">
        <v>0.1</v>
      </c>
      <c r="I25" s="37">
        <v>0.09</v>
      </c>
      <c r="J25" s="37">
        <v>0.11</v>
      </c>
      <c r="K25" s="37">
        <v>0.15</v>
      </c>
      <c r="L25" s="37">
        <v>0.15</v>
      </c>
      <c r="M25" s="37">
        <v>0.21</v>
      </c>
      <c r="N25" s="37">
        <v>0.16</v>
      </c>
      <c r="O25" s="37">
        <v>0.16</v>
      </c>
    </row>
    <row r="26" spans="5:15" x14ac:dyDescent="0.3">
      <c r="E26" s="36">
        <v>51</v>
      </c>
      <c r="F26" s="37">
        <v>0.04</v>
      </c>
      <c r="G26" s="37">
        <v>0.04</v>
      </c>
      <c r="H26" s="37">
        <v>0.12</v>
      </c>
      <c r="I26" s="37">
        <v>0.09</v>
      </c>
      <c r="J26" s="37">
        <v>0.11</v>
      </c>
      <c r="K26" s="37">
        <v>0.15</v>
      </c>
      <c r="L26" s="37">
        <v>0.15</v>
      </c>
      <c r="M26" s="37">
        <v>0.21</v>
      </c>
      <c r="N26" s="37">
        <v>0.16</v>
      </c>
      <c r="O26" s="37">
        <v>0.16</v>
      </c>
    </row>
    <row r="27" spans="5:15" x14ac:dyDescent="0.3">
      <c r="E27" s="36">
        <v>52</v>
      </c>
      <c r="F27" s="37">
        <v>0.04</v>
      </c>
      <c r="G27" s="37">
        <v>0.04</v>
      </c>
      <c r="H27" s="37">
        <v>0.14000000000000001</v>
      </c>
      <c r="I27" s="37">
        <v>0.09</v>
      </c>
      <c r="J27" s="37">
        <v>0.11</v>
      </c>
      <c r="K27" s="37">
        <v>0.15</v>
      </c>
      <c r="L27" s="37">
        <v>0.15</v>
      </c>
      <c r="M27" s="37">
        <v>0.21</v>
      </c>
      <c r="N27" s="37">
        <v>0.16</v>
      </c>
      <c r="O27" s="37">
        <v>0.16</v>
      </c>
    </row>
    <row r="28" spans="5:15" x14ac:dyDescent="0.3">
      <c r="E28" s="36">
        <v>53</v>
      </c>
      <c r="F28" s="37">
        <v>0.05</v>
      </c>
      <c r="G28" s="37">
        <v>0.04</v>
      </c>
      <c r="H28" s="37">
        <v>0.15</v>
      </c>
      <c r="I28" s="37">
        <v>0.11</v>
      </c>
      <c r="J28" s="37">
        <v>0.11</v>
      </c>
      <c r="K28" s="37">
        <v>0.15</v>
      </c>
      <c r="L28" s="37">
        <v>0.15</v>
      </c>
      <c r="M28" s="37">
        <v>0.21</v>
      </c>
      <c r="N28" s="37">
        <v>0.16</v>
      </c>
      <c r="O28" s="37">
        <v>0.16</v>
      </c>
    </row>
    <row r="29" spans="5:15" x14ac:dyDescent="0.3">
      <c r="E29" s="36">
        <v>54</v>
      </c>
      <c r="F29" s="37">
        <v>0.05</v>
      </c>
      <c r="G29" s="37">
        <v>0.04</v>
      </c>
      <c r="H29" s="37">
        <v>0.16</v>
      </c>
      <c r="I29" s="37">
        <v>0.12</v>
      </c>
      <c r="J29" s="37">
        <v>0.11</v>
      </c>
      <c r="K29" s="37">
        <v>0.15</v>
      </c>
      <c r="L29" s="37">
        <v>0.15</v>
      </c>
      <c r="M29" s="37">
        <v>0.21</v>
      </c>
      <c r="N29" s="37">
        <v>0.16</v>
      </c>
      <c r="O29" s="37">
        <v>0.16</v>
      </c>
    </row>
    <row r="30" spans="5:15" x14ac:dyDescent="0.3">
      <c r="E30" s="36">
        <v>55</v>
      </c>
      <c r="F30" s="37">
        <v>0.06</v>
      </c>
      <c r="G30" s="37">
        <v>0.04</v>
      </c>
      <c r="H30" s="37">
        <v>0.18</v>
      </c>
      <c r="I30" s="37">
        <v>0.12</v>
      </c>
      <c r="J30" s="37">
        <v>0.17</v>
      </c>
      <c r="K30" s="37">
        <v>0.36</v>
      </c>
      <c r="L30" s="37">
        <v>0.23</v>
      </c>
      <c r="M30" s="37">
        <v>0.42</v>
      </c>
      <c r="N30" s="37">
        <v>0.16</v>
      </c>
      <c r="O30" s="37">
        <v>0.16</v>
      </c>
    </row>
    <row r="31" spans="5:15" x14ac:dyDescent="0.3">
      <c r="E31" s="36">
        <v>56</v>
      </c>
      <c r="F31" s="37">
        <v>0.06</v>
      </c>
      <c r="G31" s="37">
        <v>0.05</v>
      </c>
      <c r="H31" s="37">
        <v>0.2</v>
      </c>
      <c r="I31" s="37">
        <v>0.15</v>
      </c>
      <c r="J31" s="37">
        <v>0.11</v>
      </c>
      <c r="K31" s="37">
        <v>0.05</v>
      </c>
      <c r="L31" s="37">
        <v>0.13</v>
      </c>
      <c r="M31" s="37">
        <v>7.0000000000000007E-2</v>
      </c>
      <c r="N31" s="37">
        <v>0.16</v>
      </c>
      <c r="O31" s="37">
        <v>0.16</v>
      </c>
    </row>
    <row r="32" spans="5:15" x14ac:dyDescent="0.3">
      <c r="E32" s="36">
        <v>57</v>
      </c>
      <c r="F32" s="37">
        <v>0.1</v>
      </c>
      <c r="G32" s="37">
        <v>0.08</v>
      </c>
      <c r="H32" s="37">
        <v>0.2</v>
      </c>
      <c r="I32" s="37">
        <v>0.15</v>
      </c>
      <c r="J32" s="37">
        <v>0.11</v>
      </c>
      <c r="K32" s="37">
        <v>0.05</v>
      </c>
      <c r="L32" s="37">
        <v>0.13</v>
      </c>
      <c r="M32" s="37">
        <v>7.0000000000000007E-2</v>
      </c>
      <c r="N32" s="37">
        <v>0.16</v>
      </c>
      <c r="O32" s="37">
        <v>0.16</v>
      </c>
    </row>
    <row r="33" spans="5:15" x14ac:dyDescent="0.3">
      <c r="E33" s="36">
        <v>58</v>
      </c>
      <c r="F33" s="37">
        <v>0.1</v>
      </c>
      <c r="G33" s="37">
        <v>0.08</v>
      </c>
      <c r="H33" s="37">
        <v>0.2</v>
      </c>
      <c r="I33" s="37">
        <v>0.15</v>
      </c>
      <c r="J33" s="37">
        <v>0.11</v>
      </c>
      <c r="K33" s="37">
        <v>0.05</v>
      </c>
      <c r="L33" s="37">
        <v>0.13</v>
      </c>
      <c r="M33" s="37">
        <v>7.0000000000000007E-2</v>
      </c>
      <c r="N33" s="37">
        <v>0.16</v>
      </c>
      <c r="O33" s="37">
        <v>0.16</v>
      </c>
    </row>
    <row r="34" spans="5:15" x14ac:dyDescent="0.3">
      <c r="E34" s="36">
        <v>59</v>
      </c>
      <c r="F34" s="37">
        <v>0.1</v>
      </c>
      <c r="G34" s="37">
        <v>0.09</v>
      </c>
      <c r="H34" s="37">
        <v>0.2</v>
      </c>
      <c r="I34" s="37">
        <v>0.15</v>
      </c>
      <c r="J34" s="37">
        <v>0.11</v>
      </c>
      <c r="K34" s="37">
        <v>0.05</v>
      </c>
      <c r="L34" s="37">
        <v>0.13</v>
      </c>
      <c r="M34" s="37">
        <v>7.0000000000000007E-2</v>
      </c>
      <c r="N34" s="37">
        <v>0.16</v>
      </c>
      <c r="O34" s="37">
        <v>0.16</v>
      </c>
    </row>
    <row r="35" spans="5:15" x14ac:dyDescent="0.3">
      <c r="E35" s="36">
        <v>60</v>
      </c>
      <c r="F35" s="37">
        <v>0.13</v>
      </c>
      <c r="G35" s="37">
        <v>0.09</v>
      </c>
      <c r="H35" s="37">
        <v>0.55000000000000004</v>
      </c>
      <c r="I35" s="37">
        <v>0.55000000000000004</v>
      </c>
      <c r="J35" s="37">
        <v>0.2</v>
      </c>
      <c r="K35" s="37">
        <v>0.05</v>
      </c>
      <c r="L35" s="37">
        <v>0.22</v>
      </c>
      <c r="M35" s="37">
        <v>7.0000000000000007E-2</v>
      </c>
      <c r="N35" s="37">
        <v>0.55000000000000004</v>
      </c>
      <c r="O35" s="37">
        <v>0.55000000000000004</v>
      </c>
    </row>
    <row r="36" spans="5:15" x14ac:dyDescent="0.3">
      <c r="E36" s="36">
        <v>61</v>
      </c>
      <c r="F36" s="37">
        <v>0.16</v>
      </c>
      <c r="G36" s="37">
        <v>0.14000000000000001</v>
      </c>
      <c r="H36" s="37">
        <v>0.55000000000000004</v>
      </c>
      <c r="I36" s="37">
        <v>0.49</v>
      </c>
      <c r="J36" s="37">
        <v>0.05</v>
      </c>
      <c r="K36" s="37">
        <v>0.05</v>
      </c>
      <c r="L36" s="37">
        <v>0.05</v>
      </c>
      <c r="M36" s="37">
        <v>0.05</v>
      </c>
      <c r="N36" s="37">
        <v>0.5</v>
      </c>
      <c r="O36" s="37">
        <v>0.5</v>
      </c>
    </row>
    <row r="37" spans="5:15" x14ac:dyDescent="0.3">
      <c r="E37" s="36">
        <v>62</v>
      </c>
      <c r="F37" s="37">
        <v>0.16</v>
      </c>
      <c r="G37" s="37">
        <v>0.14000000000000001</v>
      </c>
      <c r="H37" s="37">
        <v>0.495</v>
      </c>
      <c r="I37" s="37">
        <v>0.43</v>
      </c>
      <c r="J37" s="37">
        <v>0.05</v>
      </c>
      <c r="K37" s="37">
        <v>0.05</v>
      </c>
      <c r="L37" s="37">
        <v>0.05</v>
      </c>
      <c r="M37" s="37">
        <v>0.05</v>
      </c>
      <c r="N37" s="37">
        <v>0.45</v>
      </c>
      <c r="O37" s="37">
        <v>0.45</v>
      </c>
    </row>
    <row r="38" spans="5:15" x14ac:dyDescent="0.3">
      <c r="E38" s="36">
        <v>63</v>
      </c>
      <c r="F38" s="37">
        <v>0.16</v>
      </c>
      <c r="G38" s="37">
        <v>0.14000000000000001</v>
      </c>
      <c r="H38" s="37">
        <v>0.43</v>
      </c>
      <c r="I38" s="37">
        <v>0.37</v>
      </c>
      <c r="J38" s="37">
        <v>0.05</v>
      </c>
      <c r="K38" s="37">
        <v>0.05</v>
      </c>
      <c r="L38" s="37">
        <v>0.05</v>
      </c>
      <c r="M38" s="37">
        <v>0.05</v>
      </c>
      <c r="N38" s="37">
        <v>0.4</v>
      </c>
      <c r="O38" s="37">
        <v>0.4</v>
      </c>
    </row>
    <row r="39" spans="5:15" x14ac:dyDescent="0.3">
      <c r="E39" s="36">
        <v>64</v>
      </c>
      <c r="F39" s="37">
        <v>0.16</v>
      </c>
      <c r="G39" s="37">
        <v>0.14000000000000001</v>
      </c>
      <c r="H39" s="37">
        <v>0.36499999999999999</v>
      </c>
      <c r="I39" s="37">
        <v>0.31</v>
      </c>
      <c r="J39" s="37">
        <v>0.05</v>
      </c>
      <c r="K39" s="37">
        <v>0.05</v>
      </c>
      <c r="L39" s="37">
        <v>0.05</v>
      </c>
      <c r="M39" s="37">
        <v>0.05</v>
      </c>
      <c r="N39" s="37">
        <v>0.35</v>
      </c>
      <c r="O39" s="37">
        <v>0.35</v>
      </c>
    </row>
    <row r="40" spans="5:15" x14ac:dyDescent="0.3">
      <c r="E40" s="36">
        <v>65</v>
      </c>
      <c r="F40" s="37">
        <v>0.16</v>
      </c>
      <c r="G40" s="37">
        <v>0.14000000000000001</v>
      </c>
      <c r="H40" s="37">
        <v>0.3</v>
      </c>
      <c r="I40" s="37">
        <v>0.25</v>
      </c>
      <c r="J40" s="37">
        <v>0.05</v>
      </c>
      <c r="K40" s="37">
        <v>0.05</v>
      </c>
      <c r="L40" s="37">
        <v>0.05</v>
      </c>
      <c r="M40" s="37">
        <v>0.05</v>
      </c>
      <c r="N40" s="37">
        <v>0.3</v>
      </c>
      <c r="O40" s="37">
        <v>0.3</v>
      </c>
    </row>
    <row r="41" spans="5:15" x14ac:dyDescent="0.3">
      <c r="E41" s="36">
        <v>66</v>
      </c>
      <c r="F41" s="37">
        <v>0.03</v>
      </c>
      <c r="G41" s="37">
        <v>0.03</v>
      </c>
      <c r="H41" s="37">
        <v>0.05</v>
      </c>
      <c r="I41" s="37">
        <v>0.05</v>
      </c>
      <c r="J41" s="37">
        <v>0.05</v>
      </c>
      <c r="K41" s="37">
        <v>0.05</v>
      </c>
      <c r="L41" s="37">
        <v>0.05</v>
      </c>
      <c r="M41" s="37">
        <v>0.05</v>
      </c>
      <c r="N41" s="37">
        <v>0.03</v>
      </c>
      <c r="O41" s="37">
        <v>0.03</v>
      </c>
    </row>
    <row r="42" spans="5:15" x14ac:dyDescent="0.3">
      <c r="E42" s="36">
        <v>67</v>
      </c>
      <c r="F42" s="37">
        <v>0.03</v>
      </c>
      <c r="G42" s="37">
        <v>0.03</v>
      </c>
      <c r="H42" s="37">
        <v>0.05</v>
      </c>
      <c r="I42" s="37">
        <v>0.05</v>
      </c>
      <c r="J42" s="37">
        <v>0.05</v>
      </c>
      <c r="K42" s="37">
        <v>0.05</v>
      </c>
      <c r="L42" s="37">
        <v>0.05</v>
      </c>
      <c r="M42" s="37">
        <v>0.05</v>
      </c>
      <c r="N42" s="37">
        <v>0.03</v>
      </c>
      <c r="O42" s="37">
        <v>0.03</v>
      </c>
    </row>
    <row r="43" spans="5:15" x14ac:dyDescent="0.3">
      <c r="E43" s="36">
        <v>68</v>
      </c>
      <c r="F43" s="37">
        <v>0.03</v>
      </c>
      <c r="G43" s="37">
        <v>0.03</v>
      </c>
      <c r="H43" s="37">
        <v>0.05</v>
      </c>
      <c r="I43" s="37">
        <v>0.05</v>
      </c>
      <c r="J43" s="37">
        <v>0.05</v>
      </c>
      <c r="K43" s="37">
        <v>0.05</v>
      </c>
      <c r="L43" s="37">
        <v>0.05</v>
      </c>
      <c r="M43" s="37">
        <v>0.05</v>
      </c>
      <c r="N43" s="37">
        <v>0.03</v>
      </c>
      <c r="O43" s="37">
        <v>0.03</v>
      </c>
    </row>
    <row r="44" spans="5:15" x14ac:dyDescent="0.3">
      <c r="E44" s="36">
        <v>69</v>
      </c>
      <c r="F44" s="37">
        <v>0.03</v>
      </c>
      <c r="G44" s="37">
        <v>0.03</v>
      </c>
      <c r="H44" s="37">
        <v>0.05</v>
      </c>
      <c r="I44" s="37">
        <v>0.05</v>
      </c>
      <c r="J44" s="37">
        <v>0.05</v>
      </c>
      <c r="K44" s="37">
        <v>0.05</v>
      </c>
      <c r="L44" s="37">
        <v>0.05</v>
      </c>
      <c r="M44" s="37">
        <v>0.05</v>
      </c>
      <c r="N44" s="37">
        <v>0.03</v>
      </c>
      <c r="O44" s="37">
        <v>0.03</v>
      </c>
    </row>
    <row r="45" spans="5:15" x14ac:dyDescent="0.3">
      <c r="E45" s="38" t="s">
        <v>451</v>
      </c>
      <c r="F45" s="37">
        <v>0.03</v>
      </c>
      <c r="G45" s="37">
        <v>0.03</v>
      </c>
      <c r="H45" s="37">
        <v>0.05</v>
      </c>
      <c r="I45" s="37">
        <v>0.05</v>
      </c>
      <c r="J45" s="37">
        <v>0</v>
      </c>
      <c r="K45" s="37">
        <v>0</v>
      </c>
      <c r="L45" s="37">
        <v>0</v>
      </c>
      <c r="M45" s="37">
        <v>0</v>
      </c>
      <c r="N45" s="37">
        <v>0.03</v>
      </c>
      <c r="O45" s="37">
        <v>0.03</v>
      </c>
    </row>
    <row r="46" spans="5:15" x14ac:dyDescent="0.3">
      <c r="E46" s="36">
        <v>80</v>
      </c>
      <c r="F46" s="37">
        <v>0</v>
      </c>
      <c r="G46" s="37">
        <v>0</v>
      </c>
      <c r="H46" s="37">
        <v>0</v>
      </c>
      <c r="I46" s="37">
        <v>0</v>
      </c>
      <c r="J46" s="37">
        <v>0</v>
      </c>
      <c r="K46" s="37">
        <v>0</v>
      </c>
      <c r="L46" s="37">
        <v>0</v>
      </c>
      <c r="M46" s="37">
        <v>0</v>
      </c>
      <c r="N46" s="37">
        <v>0</v>
      </c>
      <c r="O46" s="37">
        <v>0</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9045F-E7FF-4C5B-A612-A51E488829DE}">
  <dimension ref="A1:N41"/>
  <sheetViews>
    <sheetView workbookViewId="0">
      <pane xSplit="5" ySplit="21" topLeftCell="F22" activePane="bottomRight" state="frozen"/>
      <selection pane="topRight" activeCell="F1" sqref="F1"/>
      <selection pane="bottomLeft" activeCell="A22" sqref="A22"/>
      <selection pane="bottomRight" activeCell="B4" sqref="B4"/>
    </sheetView>
  </sheetViews>
  <sheetFormatPr defaultRowHeight="14.4" x14ac:dyDescent="0.3"/>
  <sheetData>
    <row r="1" spans="1:14" x14ac:dyDescent="0.3">
      <c r="A1" t="s">
        <v>4</v>
      </c>
      <c r="B1" t="s">
        <v>54</v>
      </c>
    </row>
    <row r="2" spans="1:14" x14ac:dyDescent="0.3">
      <c r="A2" t="s">
        <v>6</v>
      </c>
      <c r="B2" s="8" t="s">
        <v>477</v>
      </c>
    </row>
    <row r="3" spans="1:14" x14ac:dyDescent="0.3">
      <c r="A3" t="s">
        <v>8</v>
      </c>
      <c r="B3" s="8">
        <v>21</v>
      </c>
    </row>
    <row r="4" spans="1:14" x14ac:dyDescent="0.3">
      <c r="A4" t="s">
        <v>9</v>
      </c>
      <c r="B4" t="s">
        <v>491</v>
      </c>
    </row>
    <row r="5" spans="1:14" x14ac:dyDescent="0.3">
      <c r="A5" t="s">
        <v>353</v>
      </c>
      <c r="B5" t="s">
        <v>478</v>
      </c>
    </row>
    <row r="6" spans="1:14" x14ac:dyDescent="0.3">
      <c r="A6" s="26" t="s">
        <v>353</v>
      </c>
      <c r="B6" t="s">
        <v>432</v>
      </c>
    </row>
    <row r="12" spans="1:14" x14ac:dyDescent="0.3">
      <c r="E12" s="33" t="s">
        <v>433</v>
      </c>
    </row>
    <row r="13" spans="1:14" x14ac:dyDescent="0.3">
      <c r="E13" s="34" t="s">
        <v>434</v>
      </c>
      <c r="N13" s="34" t="s">
        <v>435</v>
      </c>
    </row>
    <row r="14" spans="1:14" x14ac:dyDescent="0.3">
      <c r="E14" s="35" t="s">
        <v>436</v>
      </c>
    </row>
    <row r="15" spans="1:14" x14ac:dyDescent="0.3">
      <c r="E15" s="35" t="s">
        <v>476</v>
      </c>
    </row>
    <row r="16" spans="1:14" x14ac:dyDescent="0.3">
      <c r="F16" s="35" t="s">
        <v>89</v>
      </c>
    </row>
    <row r="17" spans="5:13" x14ac:dyDescent="0.3">
      <c r="H17" s="35" t="s">
        <v>438</v>
      </c>
      <c r="J17" s="35" t="s">
        <v>442</v>
      </c>
      <c r="L17" s="35" t="s">
        <v>95</v>
      </c>
    </row>
    <row r="18" spans="5:13" x14ac:dyDescent="0.3">
      <c r="F18" s="35" t="s">
        <v>441</v>
      </c>
      <c r="H18" s="35" t="s">
        <v>91</v>
      </c>
      <c r="J18" s="35" t="s">
        <v>444</v>
      </c>
      <c r="L18" s="35" t="s">
        <v>447</v>
      </c>
    </row>
    <row r="19" spans="5:13" x14ac:dyDescent="0.3">
      <c r="F19" s="35" t="s">
        <v>445</v>
      </c>
    </row>
    <row r="20" spans="5:13" x14ac:dyDescent="0.3">
      <c r="E20" s="35" t="s">
        <v>448</v>
      </c>
      <c r="F20" s="35" t="s">
        <v>449</v>
      </c>
      <c r="G20" s="35" t="s">
        <v>450</v>
      </c>
      <c r="H20" s="35" t="s">
        <v>449</v>
      </c>
      <c r="I20" s="35" t="s">
        <v>450</v>
      </c>
      <c r="J20" s="35" t="s">
        <v>449</v>
      </c>
      <c r="K20" s="35" t="s">
        <v>450</v>
      </c>
      <c r="L20" s="35" t="s">
        <v>449</v>
      </c>
      <c r="M20" s="35" t="s">
        <v>450</v>
      </c>
    </row>
    <row r="21" spans="5:13" x14ac:dyDescent="0.3">
      <c r="E21" s="35" t="s">
        <v>73</v>
      </c>
      <c r="F21" s="29" t="s">
        <v>465</v>
      </c>
      <c r="G21" s="29" t="s">
        <v>466</v>
      </c>
      <c r="H21" s="29" t="s">
        <v>467</v>
      </c>
      <c r="I21" s="29" t="s">
        <v>468</v>
      </c>
      <c r="J21" s="29" t="s">
        <v>469</v>
      </c>
      <c r="K21" s="29" t="s">
        <v>470</v>
      </c>
      <c r="L21" s="29" t="s">
        <v>471</v>
      </c>
      <c r="M21" s="29" t="s">
        <v>472</v>
      </c>
    </row>
    <row r="22" spans="5:13" x14ac:dyDescent="0.3">
      <c r="E22" s="36">
        <v>52</v>
      </c>
      <c r="F22" s="37">
        <v>0</v>
      </c>
      <c r="G22" s="37">
        <v>0</v>
      </c>
      <c r="H22" s="37">
        <v>0</v>
      </c>
      <c r="I22" s="37">
        <v>0</v>
      </c>
      <c r="J22" s="37">
        <v>0</v>
      </c>
      <c r="K22" s="37">
        <v>0</v>
      </c>
      <c r="L22" s="37">
        <v>0</v>
      </c>
      <c r="M22" s="37">
        <v>0</v>
      </c>
    </row>
    <row r="23" spans="5:13" x14ac:dyDescent="0.3">
      <c r="E23" s="36">
        <v>53</v>
      </c>
      <c r="F23" s="37">
        <v>0</v>
      </c>
      <c r="G23" s="37">
        <v>0</v>
      </c>
      <c r="H23" s="37">
        <v>0.05</v>
      </c>
      <c r="I23" s="37">
        <v>0.05</v>
      </c>
      <c r="J23" s="37">
        <v>0</v>
      </c>
      <c r="K23" s="37">
        <v>0</v>
      </c>
      <c r="L23" s="37">
        <v>0</v>
      </c>
      <c r="M23" s="37">
        <v>0</v>
      </c>
    </row>
    <row r="24" spans="5:13" x14ac:dyDescent="0.3">
      <c r="E24" s="36">
        <v>54</v>
      </c>
      <c r="F24" s="37">
        <v>0</v>
      </c>
      <c r="G24" s="37">
        <v>0</v>
      </c>
      <c r="H24" s="37">
        <v>0.05</v>
      </c>
      <c r="I24" s="37">
        <v>0.05</v>
      </c>
      <c r="J24" s="37">
        <v>0</v>
      </c>
      <c r="K24" s="37">
        <v>0</v>
      </c>
      <c r="L24" s="37">
        <v>0</v>
      </c>
      <c r="M24" s="37">
        <v>0</v>
      </c>
    </row>
    <row r="25" spans="5:13" x14ac:dyDescent="0.3">
      <c r="E25" s="36">
        <v>55</v>
      </c>
      <c r="F25" s="37">
        <v>0</v>
      </c>
      <c r="G25" s="37">
        <v>0</v>
      </c>
      <c r="H25" s="37">
        <v>0.05</v>
      </c>
      <c r="I25" s="37">
        <v>0.05</v>
      </c>
      <c r="J25" s="37">
        <v>0</v>
      </c>
      <c r="K25" s="37">
        <v>0</v>
      </c>
      <c r="L25" s="37">
        <v>0</v>
      </c>
      <c r="M25" s="37">
        <v>0</v>
      </c>
    </row>
    <row r="26" spans="5:13" x14ac:dyDescent="0.3">
      <c r="E26" s="36">
        <v>56</v>
      </c>
      <c r="F26" s="37">
        <v>0</v>
      </c>
      <c r="G26" s="37">
        <v>0</v>
      </c>
      <c r="H26" s="37">
        <v>0.05</v>
      </c>
      <c r="I26" s="37">
        <v>0.05</v>
      </c>
      <c r="J26" s="37">
        <v>0</v>
      </c>
      <c r="K26" s="37">
        <v>0</v>
      </c>
      <c r="L26" s="37">
        <v>0</v>
      </c>
      <c r="M26" s="37">
        <v>0</v>
      </c>
    </row>
    <row r="27" spans="5:13" x14ac:dyDescent="0.3">
      <c r="E27" s="36">
        <v>57</v>
      </c>
      <c r="F27" s="37">
        <v>0</v>
      </c>
      <c r="G27" s="37">
        <v>0</v>
      </c>
      <c r="H27" s="37">
        <v>0.05</v>
      </c>
      <c r="I27" s="37">
        <v>0.05</v>
      </c>
      <c r="J27" s="37">
        <v>0</v>
      </c>
      <c r="K27" s="37">
        <v>0</v>
      </c>
      <c r="L27" s="37">
        <v>0</v>
      </c>
      <c r="M27" s="37">
        <v>0</v>
      </c>
    </row>
    <row r="28" spans="5:13" x14ac:dyDescent="0.3">
      <c r="E28" s="36">
        <v>58</v>
      </c>
      <c r="F28" s="37">
        <v>0.02</v>
      </c>
      <c r="G28" s="37">
        <v>0.02</v>
      </c>
      <c r="H28" s="37">
        <v>0.05</v>
      </c>
      <c r="I28" s="37">
        <v>0.05</v>
      </c>
      <c r="J28" s="37">
        <v>0.03</v>
      </c>
      <c r="K28" s="37">
        <v>0.03</v>
      </c>
      <c r="L28" s="37">
        <v>0.06</v>
      </c>
      <c r="M28" s="37">
        <v>0.06</v>
      </c>
    </row>
    <row r="29" spans="5:13" x14ac:dyDescent="0.3">
      <c r="E29" s="36">
        <v>59</v>
      </c>
      <c r="F29" s="37">
        <v>0.05</v>
      </c>
      <c r="G29" s="37">
        <v>0.02</v>
      </c>
      <c r="H29" s="37">
        <v>0.05</v>
      </c>
      <c r="I29" s="37">
        <v>0.05</v>
      </c>
      <c r="J29" s="37">
        <v>0.03</v>
      </c>
      <c r="K29" s="37">
        <v>0.03</v>
      </c>
      <c r="L29" s="37">
        <v>0.06</v>
      </c>
      <c r="M29" s="37">
        <v>0.06</v>
      </c>
    </row>
    <row r="30" spans="5:13" x14ac:dyDescent="0.3">
      <c r="E30" s="36">
        <v>60</v>
      </c>
      <c r="F30" s="37">
        <v>0.05</v>
      </c>
      <c r="G30" s="37">
        <v>0.05</v>
      </c>
      <c r="H30" s="37">
        <v>7.0000000000000007E-2</v>
      </c>
      <c r="I30" s="37">
        <v>7.0000000000000007E-2</v>
      </c>
      <c r="J30" s="37">
        <v>0.03</v>
      </c>
      <c r="K30" s="37">
        <v>0.03</v>
      </c>
      <c r="L30" s="37">
        <v>0.06</v>
      </c>
      <c r="M30" s="37">
        <v>0.06</v>
      </c>
    </row>
    <row r="31" spans="5:13" x14ac:dyDescent="0.3">
      <c r="E31" s="36">
        <v>61</v>
      </c>
      <c r="F31" s="37">
        <v>0.05</v>
      </c>
      <c r="G31" s="37">
        <v>0.05</v>
      </c>
      <c r="H31" s="37">
        <v>0.09</v>
      </c>
      <c r="I31" s="37">
        <v>0.09</v>
      </c>
      <c r="J31" s="37">
        <v>0.03</v>
      </c>
      <c r="K31" s="37">
        <v>0.03</v>
      </c>
      <c r="L31" s="37">
        <v>0.06</v>
      </c>
      <c r="M31" s="37">
        <v>0.06</v>
      </c>
    </row>
    <row r="32" spans="5:13" x14ac:dyDescent="0.3">
      <c r="E32" s="36">
        <v>62</v>
      </c>
      <c r="F32" s="37">
        <v>0.08</v>
      </c>
      <c r="G32" s="37">
        <v>0.11</v>
      </c>
      <c r="H32" s="37">
        <v>0.2</v>
      </c>
      <c r="I32" s="37">
        <v>0.2</v>
      </c>
      <c r="J32" s="37">
        <v>0.03</v>
      </c>
      <c r="K32" s="37">
        <v>0.03</v>
      </c>
      <c r="L32" s="37">
        <v>0.06</v>
      </c>
      <c r="M32" s="37">
        <v>0.06</v>
      </c>
    </row>
    <row r="33" spans="5:13" x14ac:dyDescent="0.3">
      <c r="E33" s="36">
        <v>63</v>
      </c>
      <c r="F33" s="37">
        <v>0.08</v>
      </c>
      <c r="G33" s="37">
        <v>0.08</v>
      </c>
      <c r="H33" s="37">
        <v>0.14000000000000001</v>
      </c>
      <c r="I33" s="37">
        <v>0.14000000000000001</v>
      </c>
      <c r="J33" s="37">
        <v>0.05</v>
      </c>
      <c r="K33" s="37">
        <v>0.05</v>
      </c>
      <c r="L33" s="37">
        <v>0.11</v>
      </c>
      <c r="M33" s="37">
        <v>0.11</v>
      </c>
    </row>
    <row r="34" spans="5:13" x14ac:dyDescent="0.3">
      <c r="E34" s="36">
        <v>64</v>
      </c>
      <c r="F34" s="37">
        <v>0.08</v>
      </c>
      <c r="G34" s="37">
        <v>0.08</v>
      </c>
      <c r="H34" s="37">
        <v>0.14000000000000001</v>
      </c>
      <c r="I34" s="37">
        <v>0.14000000000000001</v>
      </c>
      <c r="J34" s="37">
        <v>0.05</v>
      </c>
      <c r="K34" s="37">
        <v>0.05</v>
      </c>
      <c r="L34" s="37">
        <v>0.11</v>
      </c>
      <c r="M34" s="37">
        <v>0.11</v>
      </c>
    </row>
    <row r="35" spans="5:13" x14ac:dyDescent="0.3">
      <c r="E35" s="36">
        <v>65</v>
      </c>
      <c r="F35" s="37">
        <v>0.15</v>
      </c>
      <c r="G35" s="37">
        <v>0.13</v>
      </c>
      <c r="H35" s="37">
        <v>0.2</v>
      </c>
      <c r="I35" s="37">
        <v>0.2</v>
      </c>
      <c r="J35" s="37">
        <v>0.05</v>
      </c>
      <c r="K35" s="37">
        <v>0.05</v>
      </c>
      <c r="L35" s="37">
        <v>0.11</v>
      </c>
      <c r="M35" s="37">
        <v>0.11</v>
      </c>
    </row>
    <row r="36" spans="5:13" x14ac:dyDescent="0.3">
      <c r="E36" s="36">
        <v>66</v>
      </c>
      <c r="F36" s="37">
        <v>0.15</v>
      </c>
      <c r="G36" s="37">
        <v>0.13</v>
      </c>
      <c r="H36" s="37">
        <v>0.25</v>
      </c>
      <c r="I36" s="37">
        <v>0.25</v>
      </c>
      <c r="J36" s="37">
        <v>0.05</v>
      </c>
      <c r="K36" s="37">
        <v>0.05</v>
      </c>
      <c r="L36" s="37">
        <v>0.11</v>
      </c>
      <c r="M36" s="37">
        <v>0.11</v>
      </c>
    </row>
    <row r="37" spans="5:13" x14ac:dyDescent="0.3">
      <c r="E37" s="36">
        <v>67</v>
      </c>
      <c r="F37" s="37">
        <v>0.15</v>
      </c>
      <c r="G37" s="37">
        <v>0.13</v>
      </c>
      <c r="H37" s="37">
        <v>0.25</v>
      </c>
      <c r="I37" s="37">
        <v>0.25</v>
      </c>
      <c r="J37" s="37">
        <v>0.12</v>
      </c>
      <c r="K37" s="37">
        <v>0.12</v>
      </c>
      <c r="L37" s="37">
        <v>0.11</v>
      </c>
      <c r="M37" s="37">
        <v>0.11</v>
      </c>
    </row>
    <row r="38" spans="5:13" x14ac:dyDescent="0.3">
      <c r="E38" s="36">
        <v>68</v>
      </c>
      <c r="F38" s="37">
        <v>0.15</v>
      </c>
      <c r="G38" s="37">
        <v>0.13</v>
      </c>
      <c r="H38" s="37">
        <v>0.25</v>
      </c>
      <c r="I38" s="37">
        <v>0.25</v>
      </c>
      <c r="J38" s="37">
        <v>0.12</v>
      </c>
      <c r="K38" s="37">
        <v>0.12</v>
      </c>
      <c r="L38" s="37">
        <v>0.11</v>
      </c>
      <c r="M38" s="37">
        <v>0.11</v>
      </c>
    </row>
    <row r="39" spans="5:13" x14ac:dyDescent="0.3">
      <c r="E39" s="36">
        <v>69</v>
      </c>
      <c r="F39" s="37">
        <v>0.15</v>
      </c>
      <c r="G39" s="37">
        <v>0.13</v>
      </c>
      <c r="H39" s="37">
        <v>0.25</v>
      </c>
      <c r="I39" s="37">
        <v>0.25</v>
      </c>
      <c r="J39" s="37">
        <v>0.12</v>
      </c>
      <c r="K39" s="37">
        <v>0.12</v>
      </c>
      <c r="L39" s="37">
        <v>0.11</v>
      </c>
      <c r="M39" s="37">
        <v>0.11</v>
      </c>
    </row>
    <row r="40" spans="5:13" x14ac:dyDescent="0.3">
      <c r="E40" s="38" t="s">
        <v>451</v>
      </c>
      <c r="F40" s="37">
        <v>0.15</v>
      </c>
      <c r="G40" s="37">
        <v>0.13</v>
      </c>
      <c r="H40" s="37">
        <v>1</v>
      </c>
      <c r="I40" s="37">
        <v>1</v>
      </c>
      <c r="J40" s="37">
        <v>0.12</v>
      </c>
      <c r="K40" s="37">
        <v>0.12</v>
      </c>
      <c r="L40" s="37">
        <v>0.11</v>
      </c>
      <c r="M40" s="37">
        <v>0.11</v>
      </c>
    </row>
    <row r="41" spans="5:13" x14ac:dyDescent="0.3">
      <c r="E41" s="36">
        <v>80</v>
      </c>
      <c r="F41" s="37">
        <v>1</v>
      </c>
      <c r="G41" s="37">
        <v>1</v>
      </c>
      <c r="H41" s="37">
        <v>1</v>
      </c>
      <c r="I41" s="37">
        <v>1</v>
      </c>
      <c r="J41" s="37">
        <v>1</v>
      </c>
      <c r="K41" s="37">
        <v>1</v>
      </c>
      <c r="L41" s="37">
        <v>1</v>
      </c>
      <c r="M41" s="37">
        <v>1</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66338-A6D0-46B0-AD87-C99D0485DC67}">
  <dimension ref="A1:N38"/>
  <sheetViews>
    <sheetView workbookViewId="0">
      <selection activeCell="B4" sqref="B4"/>
    </sheetView>
  </sheetViews>
  <sheetFormatPr defaultRowHeight="14.4" x14ac:dyDescent="0.3"/>
  <sheetData>
    <row r="1" spans="1:14" x14ac:dyDescent="0.3">
      <c r="A1" t="s">
        <v>4</v>
      </c>
      <c r="B1" t="s">
        <v>54</v>
      </c>
    </row>
    <row r="2" spans="1:14" x14ac:dyDescent="0.3">
      <c r="A2" t="s">
        <v>6</v>
      </c>
      <c r="B2" s="8" t="s">
        <v>477</v>
      </c>
    </row>
    <row r="3" spans="1:14" x14ac:dyDescent="0.3">
      <c r="A3" t="s">
        <v>8</v>
      </c>
      <c r="B3" s="8">
        <v>21</v>
      </c>
    </row>
    <row r="4" spans="1:14" x14ac:dyDescent="0.3">
      <c r="A4" t="s">
        <v>9</v>
      </c>
      <c r="B4" t="s">
        <v>480</v>
      </c>
    </row>
    <row r="5" spans="1:14" x14ac:dyDescent="0.3">
      <c r="A5" t="s">
        <v>353</v>
      </c>
      <c r="B5" t="s">
        <v>479</v>
      </c>
    </row>
    <row r="6" spans="1:14" x14ac:dyDescent="0.3">
      <c r="A6" s="26" t="s">
        <v>353</v>
      </c>
      <c r="B6" t="s">
        <v>432</v>
      </c>
    </row>
    <row r="12" spans="1:14" x14ac:dyDescent="0.3">
      <c r="E12" s="33" t="s">
        <v>433</v>
      </c>
    </row>
    <row r="13" spans="1:14" x14ac:dyDescent="0.3">
      <c r="E13" s="34" t="s">
        <v>434</v>
      </c>
      <c r="N13" s="34" t="s">
        <v>435</v>
      </c>
    </row>
    <row r="14" spans="1:14" x14ac:dyDescent="0.3">
      <c r="E14" s="35" t="s">
        <v>453</v>
      </c>
    </row>
    <row r="15" spans="1:14" x14ac:dyDescent="0.3">
      <c r="E15" s="35" t="s">
        <v>476</v>
      </c>
    </row>
    <row r="16" spans="1:14" x14ac:dyDescent="0.3">
      <c r="F16" s="35" t="s">
        <v>89</v>
      </c>
      <c r="H16" s="35" t="s">
        <v>438</v>
      </c>
      <c r="J16" s="35" t="s">
        <v>442</v>
      </c>
      <c r="L16" s="35" t="s">
        <v>95</v>
      </c>
    </row>
    <row r="17" spans="5:13" x14ac:dyDescent="0.3">
      <c r="F17" s="35" t="s">
        <v>441</v>
      </c>
    </row>
    <row r="18" spans="5:13" x14ac:dyDescent="0.3">
      <c r="H18" s="35" t="s">
        <v>91</v>
      </c>
      <c r="J18" s="35" t="s">
        <v>444</v>
      </c>
      <c r="L18" s="35" t="s">
        <v>447</v>
      </c>
    </row>
    <row r="19" spans="5:13" x14ac:dyDescent="0.3">
      <c r="F19" s="35" t="s">
        <v>445</v>
      </c>
    </row>
    <row r="20" spans="5:13" x14ac:dyDescent="0.3">
      <c r="E20" s="35" t="s">
        <v>448</v>
      </c>
      <c r="F20" s="35" t="s">
        <v>449</v>
      </c>
      <c r="G20" s="35" t="s">
        <v>450</v>
      </c>
      <c r="H20" s="35" t="s">
        <v>449</v>
      </c>
      <c r="I20" s="35" t="s">
        <v>450</v>
      </c>
      <c r="J20" s="35" t="s">
        <v>449</v>
      </c>
      <c r="K20" s="35" t="s">
        <v>450</v>
      </c>
      <c r="L20" s="35" t="s">
        <v>449</v>
      </c>
      <c r="M20" s="35" t="s">
        <v>450</v>
      </c>
    </row>
    <row r="21" spans="5:13" x14ac:dyDescent="0.3">
      <c r="E21" s="35" t="s">
        <v>73</v>
      </c>
      <c r="F21" s="29" t="s">
        <v>465</v>
      </c>
      <c r="G21" s="29" t="s">
        <v>466</v>
      </c>
      <c r="H21" s="29" t="s">
        <v>467</v>
      </c>
      <c r="I21" s="29" t="s">
        <v>468</v>
      </c>
      <c r="J21" s="29" t="s">
        <v>469</v>
      </c>
      <c r="K21" s="29" t="s">
        <v>470</v>
      </c>
      <c r="L21" s="29" t="s">
        <v>471</v>
      </c>
      <c r="M21" s="29" t="s">
        <v>472</v>
      </c>
    </row>
    <row r="22" spans="5:13" x14ac:dyDescent="0.3">
      <c r="E22" s="36">
        <v>55</v>
      </c>
      <c r="F22" s="37">
        <v>0</v>
      </c>
      <c r="G22" s="37">
        <v>0</v>
      </c>
      <c r="H22" s="37">
        <v>0</v>
      </c>
      <c r="I22" s="37">
        <v>0</v>
      </c>
      <c r="J22" s="37">
        <v>0</v>
      </c>
      <c r="K22" s="37">
        <v>0</v>
      </c>
      <c r="L22" s="37">
        <v>0</v>
      </c>
      <c r="M22" s="37">
        <v>0</v>
      </c>
    </row>
    <row r="23" spans="5:13" x14ac:dyDescent="0.3">
      <c r="E23" s="36">
        <v>56</v>
      </c>
      <c r="F23" s="37">
        <v>0</v>
      </c>
      <c r="G23" s="37">
        <v>0</v>
      </c>
      <c r="H23" s="37">
        <v>0.05</v>
      </c>
      <c r="I23" s="37">
        <v>0.05</v>
      </c>
      <c r="J23" s="37">
        <v>0</v>
      </c>
      <c r="K23" s="37">
        <v>0</v>
      </c>
      <c r="L23" s="37">
        <v>0</v>
      </c>
      <c r="M23" s="37">
        <v>0</v>
      </c>
    </row>
    <row r="24" spans="5:13" x14ac:dyDescent="0.3">
      <c r="E24" s="36">
        <v>57</v>
      </c>
      <c r="F24" s="37">
        <v>0</v>
      </c>
      <c r="G24" s="37">
        <v>0</v>
      </c>
      <c r="H24" s="37">
        <v>0.05</v>
      </c>
      <c r="I24" s="37">
        <v>0.05</v>
      </c>
      <c r="J24" s="37">
        <v>0</v>
      </c>
      <c r="K24" s="37">
        <v>0</v>
      </c>
      <c r="L24" s="37">
        <v>0</v>
      </c>
      <c r="M24" s="37">
        <v>0</v>
      </c>
    </row>
    <row r="25" spans="5:13" x14ac:dyDescent="0.3">
      <c r="E25" s="36">
        <v>58</v>
      </c>
      <c r="F25" s="37">
        <v>0</v>
      </c>
      <c r="G25" s="37">
        <v>0</v>
      </c>
      <c r="H25" s="37">
        <v>0.05</v>
      </c>
      <c r="I25" s="37">
        <v>0.05</v>
      </c>
      <c r="J25" s="37">
        <v>0</v>
      </c>
      <c r="K25" s="37">
        <v>0</v>
      </c>
      <c r="L25" s="37">
        <v>0</v>
      </c>
      <c r="M25" s="37">
        <v>0</v>
      </c>
    </row>
    <row r="26" spans="5:13" x14ac:dyDescent="0.3">
      <c r="E26" s="36">
        <v>59</v>
      </c>
      <c r="F26" s="37">
        <v>0</v>
      </c>
      <c r="G26" s="37">
        <v>0</v>
      </c>
      <c r="H26" s="37">
        <v>0.05</v>
      </c>
      <c r="I26" s="37">
        <v>0.05</v>
      </c>
      <c r="J26" s="37">
        <v>0</v>
      </c>
      <c r="K26" s="37">
        <v>0</v>
      </c>
      <c r="L26" s="37">
        <v>0</v>
      </c>
      <c r="M26" s="37">
        <v>0</v>
      </c>
    </row>
    <row r="27" spans="5:13" x14ac:dyDescent="0.3">
      <c r="E27" s="36">
        <v>60</v>
      </c>
      <c r="F27" s="37">
        <v>0</v>
      </c>
      <c r="G27" s="37">
        <v>0</v>
      </c>
      <c r="H27" s="37">
        <v>7.0000000000000007E-2</v>
      </c>
      <c r="I27" s="37">
        <v>7.0000000000000007E-2</v>
      </c>
      <c r="J27" s="37">
        <v>0</v>
      </c>
      <c r="K27" s="37">
        <v>0</v>
      </c>
      <c r="L27" s="37">
        <v>0</v>
      </c>
      <c r="M27" s="37">
        <v>0</v>
      </c>
    </row>
    <row r="28" spans="5:13" x14ac:dyDescent="0.3">
      <c r="E28" s="36">
        <v>61</v>
      </c>
      <c r="F28" s="37">
        <v>0.05</v>
      </c>
      <c r="G28" s="37">
        <v>0.05</v>
      </c>
      <c r="H28" s="37">
        <v>0.09</v>
      </c>
      <c r="I28" s="37">
        <v>0.09</v>
      </c>
      <c r="J28" s="37">
        <v>0.03</v>
      </c>
      <c r="K28" s="37">
        <v>0.03</v>
      </c>
      <c r="L28" s="37">
        <v>0.06</v>
      </c>
      <c r="M28" s="37">
        <v>0.06</v>
      </c>
    </row>
    <row r="29" spans="5:13" x14ac:dyDescent="0.3">
      <c r="E29" s="36">
        <v>62</v>
      </c>
      <c r="F29" s="37">
        <v>0.05</v>
      </c>
      <c r="G29" s="37">
        <v>0.05</v>
      </c>
      <c r="H29" s="37">
        <v>0.2</v>
      </c>
      <c r="I29" s="37">
        <v>0.2</v>
      </c>
      <c r="J29" s="37">
        <v>0.03</v>
      </c>
      <c r="K29" s="37">
        <v>0.03</v>
      </c>
      <c r="L29" s="37">
        <v>0.06</v>
      </c>
      <c r="M29" s="37">
        <v>0.06</v>
      </c>
    </row>
    <row r="30" spans="5:13" x14ac:dyDescent="0.3">
      <c r="E30" s="36">
        <v>63</v>
      </c>
      <c r="F30" s="37">
        <v>0.05</v>
      </c>
      <c r="G30" s="37">
        <v>0.05</v>
      </c>
      <c r="H30" s="37">
        <v>0.14000000000000001</v>
      </c>
      <c r="I30" s="37">
        <v>0.14000000000000001</v>
      </c>
      <c r="J30" s="37">
        <v>0.03</v>
      </c>
      <c r="K30" s="37">
        <v>0.03</v>
      </c>
      <c r="L30" s="37">
        <v>0.06</v>
      </c>
      <c r="M30" s="37">
        <v>0.06</v>
      </c>
    </row>
    <row r="31" spans="5:13" x14ac:dyDescent="0.3">
      <c r="E31" s="36">
        <v>64</v>
      </c>
      <c r="F31" s="37">
        <v>0.05</v>
      </c>
      <c r="G31" s="37">
        <v>0.05</v>
      </c>
      <c r="H31" s="37">
        <v>0.14000000000000001</v>
      </c>
      <c r="I31" s="37">
        <v>0.14000000000000001</v>
      </c>
      <c r="J31" s="37">
        <v>0.03</v>
      </c>
      <c r="K31" s="37">
        <v>0.03</v>
      </c>
      <c r="L31" s="37">
        <v>0.06</v>
      </c>
      <c r="M31" s="37">
        <v>0.06</v>
      </c>
    </row>
    <row r="32" spans="5:13" x14ac:dyDescent="0.3">
      <c r="E32" s="36">
        <v>65</v>
      </c>
      <c r="F32" s="37">
        <v>0.15</v>
      </c>
      <c r="G32" s="37">
        <v>0.13</v>
      </c>
      <c r="H32" s="37">
        <v>0.2</v>
      </c>
      <c r="I32" s="37">
        <v>0.2</v>
      </c>
      <c r="J32" s="37">
        <v>0.03</v>
      </c>
      <c r="K32" s="37">
        <v>0.03</v>
      </c>
      <c r="L32" s="37">
        <v>0.11</v>
      </c>
      <c r="M32" s="37">
        <v>0.11</v>
      </c>
    </row>
    <row r="33" spans="5:13" x14ac:dyDescent="0.3">
      <c r="E33" s="36">
        <v>66</v>
      </c>
      <c r="F33" s="37">
        <v>0.15</v>
      </c>
      <c r="G33" s="37">
        <v>0.13</v>
      </c>
      <c r="H33" s="37">
        <v>0.25</v>
      </c>
      <c r="I33" s="37">
        <v>0.25</v>
      </c>
      <c r="J33" s="37">
        <v>0.05</v>
      </c>
      <c r="K33" s="37">
        <v>0.05</v>
      </c>
      <c r="L33" s="37">
        <v>0.11</v>
      </c>
      <c r="M33" s="37">
        <v>0.11</v>
      </c>
    </row>
    <row r="34" spans="5:13" x14ac:dyDescent="0.3">
      <c r="E34" s="36">
        <v>67</v>
      </c>
      <c r="F34" s="37">
        <v>0.15</v>
      </c>
      <c r="G34" s="37">
        <v>0.13</v>
      </c>
      <c r="H34" s="37">
        <v>0.25</v>
      </c>
      <c r="I34" s="37">
        <v>0.25</v>
      </c>
      <c r="J34" s="37">
        <v>0.12</v>
      </c>
      <c r="K34" s="37">
        <v>0.12</v>
      </c>
      <c r="L34" s="37">
        <v>0.11</v>
      </c>
      <c r="M34" s="37">
        <v>0.11</v>
      </c>
    </row>
    <row r="35" spans="5:13" x14ac:dyDescent="0.3">
      <c r="E35" s="36">
        <v>68</v>
      </c>
      <c r="F35" s="37">
        <v>0.15</v>
      </c>
      <c r="G35" s="37">
        <v>0.13</v>
      </c>
      <c r="H35" s="37">
        <v>0.25</v>
      </c>
      <c r="I35" s="37">
        <v>0.25</v>
      </c>
      <c r="J35" s="37">
        <v>0.12</v>
      </c>
      <c r="K35" s="37">
        <v>0.12</v>
      </c>
      <c r="L35" s="37">
        <v>0.11</v>
      </c>
      <c r="M35" s="37">
        <v>0.11</v>
      </c>
    </row>
    <row r="36" spans="5:13" x14ac:dyDescent="0.3">
      <c r="E36" s="36">
        <v>69</v>
      </c>
      <c r="F36" s="37">
        <v>0.15</v>
      </c>
      <c r="G36" s="37">
        <v>0.13</v>
      </c>
      <c r="H36" s="37">
        <v>0.25</v>
      </c>
      <c r="I36" s="37">
        <v>0.25</v>
      </c>
      <c r="J36" s="37">
        <v>0.12</v>
      </c>
      <c r="K36" s="37">
        <v>0.12</v>
      </c>
      <c r="L36" s="37">
        <v>0.11</v>
      </c>
      <c r="M36" s="37">
        <v>0.11</v>
      </c>
    </row>
    <row r="37" spans="5:13" x14ac:dyDescent="0.3">
      <c r="E37" s="38" t="s">
        <v>451</v>
      </c>
      <c r="F37" s="37">
        <v>0.15</v>
      </c>
      <c r="G37" s="37">
        <v>0.13</v>
      </c>
      <c r="H37" s="37">
        <v>1</v>
      </c>
      <c r="I37" s="37">
        <v>1</v>
      </c>
      <c r="J37" s="37">
        <v>0.12</v>
      </c>
      <c r="K37" s="37">
        <v>0.12</v>
      </c>
      <c r="L37" s="37">
        <v>0.11</v>
      </c>
      <c r="M37" s="37">
        <v>0.11</v>
      </c>
    </row>
    <row r="38" spans="5:13" x14ac:dyDescent="0.3">
      <c r="E38" s="36">
        <v>80</v>
      </c>
      <c r="F38" s="37">
        <v>1</v>
      </c>
      <c r="G38" s="37">
        <v>1</v>
      </c>
      <c r="H38" s="37">
        <v>1</v>
      </c>
      <c r="I38" s="37">
        <v>1</v>
      </c>
      <c r="J38" s="37">
        <v>1</v>
      </c>
      <c r="K38" s="37">
        <v>1</v>
      </c>
      <c r="L38" s="37">
        <v>1</v>
      </c>
      <c r="M38" s="37">
        <v>1</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645DE-58AF-4BE2-8CD2-F40AF6E048D8}">
  <dimension ref="A1:P46"/>
  <sheetViews>
    <sheetView workbookViewId="0">
      <selection activeCell="B6" sqref="B6"/>
    </sheetView>
  </sheetViews>
  <sheetFormatPr defaultRowHeight="13.2" x14ac:dyDescent="0.25"/>
  <cols>
    <col min="1" max="1" width="14.6640625" style="26" customWidth="1"/>
    <col min="2" max="2" width="19" style="26" customWidth="1"/>
    <col min="3" max="16384" width="8.88671875" style="26"/>
  </cols>
  <sheetData>
    <row r="1" spans="1:16" ht="14.4" x14ac:dyDescent="0.3">
      <c r="A1" t="s">
        <v>4</v>
      </c>
      <c r="B1" t="s">
        <v>54</v>
      </c>
    </row>
    <row r="2" spans="1:16" ht="14.4" x14ac:dyDescent="0.3">
      <c r="A2" t="s">
        <v>6</v>
      </c>
      <c r="B2" s="8" t="s">
        <v>29</v>
      </c>
    </row>
    <row r="3" spans="1:16" ht="14.4" x14ac:dyDescent="0.3">
      <c r="A3" t="s">
        <v>8</v>
      </c>
      <c r="B3" s="8">
        <v>19</v>
      </c>
    </row>
    <row r="4" spans="1:16" ht="14.4" x14ac:dyDescent="0.3">
      <c r="A4" t="s">
        <v>9</v>
      </c>
      <c r="B4" t="s">
        <v>452</v>
      </c>
    </row>
    <row r="5" spans="1:16" ht="14.4" x14ac:dyDescent="0.3">
      <c r="A5" t="s">
        <v>353</v>
      </c>
      <c r="B5" t="s">
        <v>431</v>
      </c>
    </row>
    <row r="6" spans="1:16" ht="14.4" x14ac:dyDescent="0.3">
      <c r="A6" s="26" t="s">
        <v>353</v>
      </c>
      <c r="B6" t="s">
        <v>432</v>
      </c>
    </row>
    <row r="10" spans="1:16" x14ac:dyDescent="0.25">
      <c r="E10" s="27" t="s">
        <v>433</v>
      </c>
    </row>
    <row r="11" spans="1:16" x14ac:dyDescent="0.25">
      <c r="E11" s="28" t="s">
        <v>434</v>
      </c>
      <c r="P11" s="28" t="s">
        <v>435</v>
      </c>
    </row>
    <row r="12" spans="1:16" x14ac:dyDescent="0.25">
      <c r="E12" s="29" t="s">
        <v>436</v>
      </c>
    </row>
    <row r="13" spans="1:16" x14ac:dyDescent="0.25">
      <c r="E13" s="29" t="s">
        <v>437</v>
      </c>
    </row>
    <row r="14" spans="1:16" x14ac:dyDescent="0.25">
      <c r="F14" s="29" t="s">
        <v>89</v>
      </c>
      <c r="H14" s="29" t="s">
        <v>89</v>
      </c>
      <c r="J14" s="29" t="s">
        <v>438</v>
      </c>
      <c r="N14" s="29" t="s">
        <v>439</v>
      </c>
    </row>
    <row r="15" spans="1:16" x14ac:dyDescent="0.25">
      <c r="F15" s="29" t="s">
        <v>440</v>
      </c>
      <c r="H15" s="29" t="s">
        <v>441</v>
      </c>
      <c r="J15" s="29" t="s">
        <v>90</v>
      </c>
      <c r="L15" s="29" t="s">
        <v>442</v>
      </c>
      <c r="N15" s="29" t="s">
        <v>443</v>
      </c>
    </row>
    <row r="16" spans="1:16" x14ac:dyDescent="0.25">
      <c r="L16" s="29" t="s">
        <v>444</v>
      </c>
    </row>
    <row r="17" spans="5:15" x14ac:dyDescent="0.25">
      <c r="F17" s="29" t="s">
        <v>445</v>
      </c>
      <c r="H17" s="29" t="s">
        <v>445</v>
      </c>
      <c r="J17" s="29" t="s">
        <v>446</v>
      </c>
      <c r="N17" s="29" t="s">
        <v>447</v>
      </c>
    </row>
    <row r="18" spans="5:15" x14ac:dyDescent="0.25">
      <c r="E18" s="29" t="s">
        <v>448</v>
      </c>
      <c r="F18" s="29" t="s">
        <v>449</v>
      </c>
      <c r="G18" s="29" t="s">
        <v>450</v>
      </c>
      <c r="H18" s="29" t="s">
        <v>449</v>
      </c>
      <c r="I18" s="29" t="s">
        <v>450</v>
      </c>
      <c r="J18" s="29" t="s">
        <v>449</v>
      </c>
      <c r="K18" s="29" t="s">
        <v>450</v>
      </c>
      <c r="L18" s="29" t="s">
        <v>449</v>
      </c>
      <c r="M18" s="29" t="s">
        <v>450</v>
      </c>
      <c r="N18" s="29" t="s">
        <v>449</v>
      </c>
      <c r="O18" s="29" t="s">
        <v>450</v>
      </c>
    </row>
    <row r="19" spans="5:15" x14ac:dyDescent="0.25">
      <c r="E19" s="29" t="s">
        <v>73</v>
      </c>
      <c r="F19" s="29" t="s">
        <v>465</v>
      </c>
      <c r="G19" s="29" t="s">
        <v>466</v>
      </c>
      <c r="H19" s="29" t="s">
        <v>467</v>
      </c>
      <c r="I19" s="29" t="s">
        <v>468</v>
      </c>
      <c r="J19" s="29" t="s">
        <v>469</v>
      </c>
      <c r="K19" s="29" t="s">
        <v>470</v>
      </c>
      <c r="L19" s="29" t="s">
        <v>471</v>
      </c>
      <c r="M19" s="29" t="s">
        <v>472</v>
      </c>
      <c r="N19" s="29" t="s">
        <v>473</v>
      </c>
      <c r="O19" s="29" t="s">
        <v>474</v>
      </c>
    </row>
    <row r="20" spans="5:15" x14ac:dyDescent="0.25">
      <c r="E20" s="30">
        <v>45</v>
      </c>
      <c r="F20" s="31">
        <v>0</v>
      </c>
      <c r="G20" s="31">
        <v>0</v>
      </c>
      <c r="H20" s="31">
        <v>0</v>
      </c>
      <c r="I20" s="31">
        <v>0</v>
      </c>
      <c r="J20" s="31">
        <v>0.04</v>
      </c>
      <c r="K20" s="31">
        <v>0.05</v>
      </c>
      <c r="L20" s="31">
        <v>0</v>
      </c>
      <c r="M20" s="31">
        <v>0</v>
      </c>
      <c r="N20" s="31">
        <v>0</v>
      </c>
      <c r="O20" s="31">
        <v>0</v>
      </c>
    </row>
    <row r="21" spans="5:15" x14ac:dyDescent="0.25">
      <c r="E21" s="30">
        <v>46</v>
      </c>
      <c r="F21" s="31">
        <v>0</v>
      </c>
      <c r="G21" s="31">
        <v>0</v>
      </c>
      <c r="H21" s="31">
        <v>0</v>
      </c>
      <c r="I21" s="31">
        <v>0</v>
      </c>
      <c r="J21" s="31">
        <v>0.04</v>
      </c>
      <c r="K21" s="31">
        <v>0.05</v>
      </c>
      <c r="L21" s="31">
        <v>0</v>
      </c>
      <c r="M21" s="31">
        <v>0</v>
      </c>
      <c r="N21" s="31">
        <v>0</v>
      </c>
      <c r="O21" s="31">
        <v>0</v>
      </c>
    </row>
    <row r="22" spans="5:15" x14ac:dyDescent="0.25">
      <c r="E22" s="30">
        <v>47</v>
      </c>
      <c r="F22" s="31">
        <v>0</v>
      </c>
      <c r="G22" s="31">
        <v>0</v>
      </c>
      <c r="H22" s="31">
        <v>0</v>
      </c>
      <c r="I22" s="31">
        <v>0</v>
      </c>
      <c r="J22" s="31">
        <v>0.04</v>
      </c>
      <c r="K22" s="31">
        <v>0.05</v>
      </c>
      <c r="L22" s="31">
        <v>0</v>
      </c>
      <c r="M22" s="31">
        <v>0</v>
      </c>
      <c r="N22" s="31">
        <v>0</v>
      </c>
      <c r="O22" s="31">
        <v>0</v>
      </c>
    </row>
    <row r="23" spans="5:15" x14ac:dyDescent="0.25">
      <c r="E23" s="30">
        <v>48</v>
      </c>
      <c r="F23" s="31">
        <v>0.04</v>
      </c>
      <c r="G23" s="31">
        <v>0.04</v>
      </c>
      <c r="H23" s="31">
        <v>2.5000000000000001E-2</v>
      </c>
      <c r="I23" s="31">
        <v>2.5000000000000001E-2</v>
      </c>
      <c r="J23" s="31">
        <v>0.04</v>
      </c>
      <c r="K23" s="31">
        <v>0.05</v>
      </c>
      <c r="L23" s="31">
        <v>0.03</v>
      </c>
      <c r="M23" s="31">
        <v>0.03</v>
      </c>
      <c r="N23" s="31">
        <v>0.03</v>
      </c>
      <c r="O23" s="31">
        <v>0.03</v>
      </c>
    </row>
    <row r="24" spans="5:15" x14ac:dyDescent="0.25">
      <c r="E24" s="30">
        <v>49</v>
      </c>
      <c r="F24" s="31">
        <v>0.04</v>
      </c>
      <c r="G24" s="31">
        <v>0.04</v>
      </c>
      <c r="H24" s="31">
        <v>2.5000000000000001E-2</v>
      </c>
      <c r="I24" s="31">
        <v>2.5000000000000001E-2</v>
      </c>
      <c r="J24" s="31">
        <v>0.04</v>
      </c>
      <c r="K24" s="31">
        <v>0.05</v>
      </c>
      <c r="L24" s="31">
        <v>0.03</v>
      </c>
      <c r="M24" s="31">
        <v>0.03</v>
      </c>
      <c r="N24" s="31">
        <v>0.03</v>
      </c>
      <c r="O24" s="31">
        <v>0.03</v>
      </c>
    </row>
    <row r="25" spans="5:15" x14ac:dyDescent="0.25">
      <c r="E25" s="30">
        <v>50</v>
      </c>
      <c r="F25" s="31">
        <v>0.04</v>
      </c>
      <c r="G25" s="31">
        <v>0.04</v>
      </c>
      <c r="H25" s="31">
        <v>2.5000000000000001E-2</v>
      </c>
      <c r="I25" s="31">
        <v>2.5000000000000001E-2</v>
      </c>
      <c r="J25" s="31">
        <v>0.04</v>
      </c>
      <c r="K25" s="31">
        <v>0.05</v>
      </c>
      <c r="L25" s="31">
        <v>0.03</v>
      </c>
      <c r="M25" s="31">
        <v>0.03</v>
      </c>
      <c r="N25" s="31">
        <v>0.03</v>
      </c>
      <c r="O25" s="31">
        <v>0.03</v>
      </c>
    </row>
    <row r="26" spans="5:15" x14ac:dyDescent="0.25">
      <c r="E26" s="30">
        <v>51</v>
      </c>
      <c r="F26" s="31">
        <v>0.04</v>
      </c>
      <c r="G26" s="31">
        <v>0.04</v>
      </c>
      <c r="H26" s="31">
        <v>2.5000000000000001E-2</v>
      </c>
      <c r="I26" s="31">
        <v>2.5000000000000001E-2</v>
      </c>
      <c r="J26" s="31">
        <v>0.05</v>
      </c>
      <c r="K26" s="31">
        <v>0.05</v>
      </c>
      <c r="L26" s="31">
        <v>0.03</v>
      </c>
      <c r="M26" s="31">
        <v>0.03</v>
      </c>
      <c r="N26" s="31">
        <v>0.03</v>
      </c>
      <c r="O26" s="31">
        <v>0.03</v>
      </c>
    </row>
    <row r="27" spans="5:15" x14ac:dyDescent="0.25">
      <c r="E27" s="30">
        <v>52</v>
      </c>
      <c r="F27" s="31">
        <v>0.04</v>
      </c>
      <c r="G27" s="31">
        <v>0.04</v>
      </c>
      <c r="H27" s="31">
        <v>2.5000000000000001E-2</v>
      </c>
      <c r="I27" s="31">
        <v>2.5000000000000001E-2</v>
      </c>
      <c r="J27" s="31">
        <v>0.05</v>
      </c>
      <c r="K27" s="31">
        <v>0.05</v>
      </c>
      <c r="L27" s="31">
        <v>0.03</v>
      </c>
      <c r="M27" s="31">
        <v>0.03</v>
      </c>
      <c r="N27" s="31">
        <v>0.03</v>
      </c>
      <c r="O27" s="31">
        <v>0.03</v>
      </c>
    </row>
    <row r="28" spans="5:15" x14ac:dyDescent="0.25">
      <c r="E28" s="30">
        <v>53</v>
      </c>
      <c r="F28" s="31">
        <v>0.04</v>
      </c>
      <c r="G28" s="31">
        <v>0.04</v>
      </c>
      <c r="H28" s="31">
        <v>2.5000000000000001E-2</v>
      </c>
      <c r="I28" s="31">
        <v>2.5000000000000001E-2</v>
      </c>
      <c r="J28" s="31">
        <v>7.0000000000000007E-2</v>
      </c>
      <c r="K28" s="31">
        <v>7.0000000000000007E-2</v>
      </c>
      <c r="L28" s="31">
        <v>0.03</v>
      </c>
      <c r="M28" s="31">
        <v>0.03</v>
      </c>
      <c r="N28" s="31">
        <v>0.03</v>
      </c>
      <c r="O28" s="31">
        <v>0.03</v>
      </c>
    </row>
    <row r="29" spans="5:15" x14ac:dyDescent="0.25">
      <c r="E29" s="30">
        <v>54</v>
      </c>
      <c r="F29" s="31">
        <v>0.04</v>
      </c>
      <c r="G29" s="31">
        <v>0.04</v>
      </c>
      <c r="H29" s="31">
        <v>2.5000000000000001E-2</v>
      </c>
      <c r="I29" s="31">
        <v>2.5000000000000001E-2</v>
      </c>
      <c r="J29" s="31">
        <v>7.0000000000000007E-2</v>
      </c>
      <c r="K29" s="31">
        <v>7.0000000000000007E-2</v>
      </c>
      <c r="L29" s="31">
        <v>0.03</v>
      </c>
      <c r="M29" s="31">
        <v>0.03</v>
      </c>
      <c r="N29" s="31">
        <v>0.03</v>
      </c>
      <c r="O29" s="31">
        <v>0.03</v>
      </c>
    </row>
    <row r="30" spans="5:15" x14ac:dyDescent="0.25">
      <c r="E30" s="30">
        <v>55</v>
      </c>
      <c r="F30" s="31">
        <v>0.04</v>
      </c>
      <c r="G30" s="31">
        <v>0.05</v>
      </c>
      <c r="H30" s="31">
        <v>2.5000000000000001E-2</v>
      </c>
      <c r="I30" s="31">
        <v>2.5000000000000001E-2</v>
      </c>
      <c r="J30" s="31">
        <v>7.0000000000000007E-2</v>
      </c>
      <c r="K30" s="31">
        <v>7.0000000000000007E-2</v>
      </c>
      <c r="L30" s="31">
        <v>0.03</v>
      </c>
      <c r="M30" s="31">
        <v>0.03</v>
      </c>
      <c r="N30" s="31">
        <v>0.03</v>
      </c>
      <c r="O30" s="31">
        <v>0.03</v>
      </c>
    </row>
    <row r="31" spans="5:15" x14ac:dyDescent="0.25">
      <c r="E31" s="30">
        <v>56</v>
      </c>
      <c r="F31" s="31">
        <v>0.04</v>
      </c>
      <c r="G31" s="31">
        <v>0.05</v>
      </c>
      <c r="H31" s="31">
        <v>2.5000000000000001E-2</v>
      </c>
      <c r="I31" s="31">
        <v>2.5000000000000001E-2</v>
      </c>
      <c r="J31" s="31">
        <v>7.0000000000000007E-2</v>
      </c>
      <c r="K31" s="31">
        <v>7.0000000000000007E-2</v>
      </c>
      <c r="L31" s="31">
        <v>0.03</v>
      </c>
      <c r="M31" s="31">
        <v>0.03</v>
      </c>
      <c r="N31" s="31">
        <v>0.03</v>
      </c>
      <c r="O31" s="31">
        <v>0.03</v>
      </c>
    </row>
    <row r="32" spans="5:15" x14ac:dyDescent="0.25">
      <c r="E32" s="30">
        <v>57</v>
      </c>
      <c r="F32" s="31">
        <v>0.05</v>
      </c>
      <c r="G32" s="31">
        <v>0.05</v>
      </c>
      <c r="H32" s="31">
        <v>2.5000000000000001E-2</v>
      </c>
      <c r="I32" s="31">
        <v>2.5000000000000001E-2</v>
      </c>
      <c r="J32" s="31">
        <v>7.0000000000000007E-2</v>
      </c>
      <c r="K32" s="31">
        <v>7.0000000000000007E-2</v>
      </c>
      <c r="L32" s="31">
        <v>0.03</v>
      </c>
      <c r="M32" s="31">
        <v>0.03</v>
      </c>
      <c r="N32" s="31">
        <v>0.03</v>
      </c>
      <c r="O32" s="31">
        <v>0.03</v>
      </c>
    </row>
    <row r="33" spans="5:15" x14ac:dyDescent="0.25">
      <c r="E33" s="30">
        <v>58</v>
      </c>
      <c r="F33" s="31">
        <v>0.05</v>
      </c>
      <c r="G33" s="31">
        <v>0.06</v>
      </c>
      <c r="H33" s="31">
        <v>0.06</v>
      </c>
      <c r="I33" s="31">
        <v>7.0000000000000007E-2</v>
      </c>
      <c r="J33" s="31">
        <v>7.0000000000000007E-2</v>
      </c>
      <c r="K33" s="31">
        <v>7.0000000000000007E-2</v>
      </c>
      <c r="L33" s="31">
        <v>0.03</v>
      </c>
      <c r="M33" s="31">
        <v>0.03</v>
      </c>
      <c r="N33" s="31">
        <v>0.1</v>
      </c>
      <c r="O33" s="31">
        <v>0.1</v>
      </c>
    </row>
    <row r="34" spans="5:15" x14ac:dyDescent="0.25">
      <c r="E34" s="30">
        <v>59</v>
      </c>
      <c r="F34" s="31">
        <v>0.06</v>
      </c>
      <c r="G34" s="31">
        <v>0.06</v>
      </c>
      <c r="H34" s="31">
        <v>0.06</v>
      </c>
      <c r="I34" s="31">
        <v>0.08</v>
      </c>
      <c r="J34" s="31">
        <v>7.0000000000000007E-2</v>
      </c>
      <c r="K34" s="31">
        <v>7.0000000000000007E-2</v>
      </c>
      <c r="L34" s="31">
        <v>0.03</v>
      </c>
      <c r="M34" s="31">
        <v>0.03</v>
      </c>
      <c r="N34" s="31">
        <v>0.1</v>
      </c>
      <c r="O34" s="31">
        <v>0.1</v>
      </c>
    </row>
    <row r="35" spans="5:15" x14ac:dyDescent="0.25">
      <c r="E35" s="30">
        <v>60</v>
      </c>
      <c r="F35" s="31">
        <v>7.0000000000000007E-2</v>
      </c>
      <c r="G35" s="31">
        <v>0.06</v>
      </c>
      <c r="H35" s="31">
        <v>0.06</v>
      </c>
      <c r="I35" s="31">
        <v>0.08</v>
      </c>
      <c r="J35" s="31">
        <v>7.0000000000000007E-2</v>
      </c>
      <c r="K35" s="31">
        <v>7.0000000000000007E-2</v>
      </c>
      <c r="L35" s="31">
        <v>0.03</v>
      </c>
      <c r="M35" s="31">
        <v>0.03</v>
      </c>
      <c r="N35" s="31">
        <v>0.1</v>
      </c>
      <c r="O35" s="31">
        <v>0.1</v>
      </c>
    </row>
    <row r="36" spans="5:15" x14ac:dyDescent="0.25">
      <c r="E36" s="30">
        <v>61</v>
      </c>
      <c r="F36" s="31">
        <v>0.1</v>
      </c>
      <c r="G36" s="31">
        <v>0.1</v>
      </c>
      <c r="H36" s="31">
        <v>0.09</v>
      </c>
      <c r="I36" s="31">
        <v>0.08</v>
      </c>
      <c r="J36" s="31">
        <v>7.0000000000000007E-2</v>
      </c>
      <c r="K36" s="31">
        <v>7.0000000000000007E-2</v>
      </c>
      <c r="L36" s="31">
        <v>0.03</v>
      </c>
      <c r="M36" s="31">
        <v>0.03</v>
      </c>
      <c r="N36" s="31">
        <v>0.1</v>
      </c>
      <c r="O36" s="31">
        <v>0.1</v>
      </c>
    </row>
    <row r="37" spans="5:15" x14ac:dyDescent="0.25">
      <c r="E37" s="30">
        <v>62</v>
      </c>
      <c r="F37" s="31">
        <v>0.13</v>
      </c>
      <c r="G37" s="31">
        <v>0.12</v>
      </c>
      <c r="H37" s="31">
        <v>0.09</v>
      </c>
      <c r="I37" s="31">
        <v>9.5000000000000001E-2</v>
      </c>
      <c r="J37" s="31">
        <v>7.0000000000000007E-2</v>
      </c>
      <c r="K37" s="31">
        <v>7.0000000000000007E-2</v>
      </c>
      <c r="L37" s="31">
        <v>0.03</v>
      </c>
      <c r="M37" s="31">
        <v>0.03</v>
      </c>
      <c r="N37" s="31">
        <v>0.1</v>
      </c>
      <c r="O37" s="31">
        <v>0.1</v>
      </c>
    </row>
    <row r="38" spans="5:15" x14ac:dyDescent="0.25">
      <c r="E38" s="30">
        <v>63</v>
      </c>
      <c r="F38" s="31">
        <v>0.09</v>
      </c>
      <c r="G38" s="31">
        <v>0.09</v>
      </c>
      <c r="H38" s="31">
        <v>0.09</v>
      </c>
      <c r="I38" s="31">
        <v>9.5000000000000001E-2</v>
      </c>
      <c r="J38" s="31">
        <v>7.0000000000000007E-2</v>
      </c>
      <c r="K38" s="31">
        <v>7.0000000000000007E-2</v>
      </c>
      <c r="L38" s="31">
        <v>0.03</v>
      </c>
      <c r="M38" s="31">
        <v>0.03</v>
      </c>
      <c r="N38" s="31">
        <v>0.03</v>
      </c>
      <c r="O38" s="31">
        <v>0.03</v>
      </c>
    </row>
    <row r="39" spans="5:15" x14ac:dyDescent="0.25">
      <c r="E39" s="30">
        <v>64</v>
      </c>
      <c r="F39" s="31">
        <v>0.11</v>
      </c>
      <c r="G39" s="31">
        <v>0.11</v>
      </c>
      <c r="H39" s="31">
        <v>0.09</v>
      </c>
      <c r="I39" s="31">
        <v>9.5000000000000001E-2</v>
      </c>
      <c r="J39" s="31">
        <v>7.0000000000000007E-2</v>
      </c>
      <c r="K39" s="31">
        <v>7.0000000000000007E-2</v>
      </c>
      <c r="L39" s="31">
        <v>0.03</v>
      </c>
      <c r="M39" s="31">
        <v>0.03</v>
      </c>
      <c r="N39" s="31">
        <v>0.03</v>
      </c>
      <c r="O39" s="31">
        <v>0.03</v>
      </c>
    </row>
    <row r="40" spans="5:15" x14ac:dyDescent="0.25">
      <c r="E40" s="30">
        <v>65</v>
      </c>
      <c r="F40" s="31">
        <v>0.18</v>
      </c>
      <c r="G40" s="31">
        <v>0.15</v>
      </c>
      <c r="H40" s="31">
        <v>0.09</v>
      </c>
      <c r="I40" s="31">
        <v>9.5000000000000001E-2</v>
      </c>
      <c r="J40" s="31">
        <v>7.0000000000000007E-2</v>
      </c>
      <c r="K40" s="31">
        <v>7.0000000000000007E-2</v>
      </c>
      <c r="L40" s="31">
        <v>0.03</v>
      </c>
      <c r="M40" s="31">
        <v>0.03</v>
      </c>
      <c r="N40" s="31">
        <v>0.03</v>
      </c>
      <c r="O40" s="31">
        <v>0.03</v>
      </c>
    </row>
    <row r="41" spans="5:15" x14ac:dyDescent="0.25">
      <c r="E41" s="30">
        <v>66</v>
      </c>
      <c r="F41" s="31">
        <v>0.2</v>
      </c>
      <c r="G41" s="31">
        <v>0.17499999999999999</v>
      </c>
      <c r="H41" s="31">
        <v>0.09</v>
      </c>
      <c r="I41" s="31">
        <v>9.5000000000000001E-2</v>
      </c>
      <c r="J41" s="31">
        <v>7.0000000000000007E-2</v>
      </c>
      <c r="K41" s="31">
        <v>7.0000000000000007E-2</v>
      </c>
      <c r="L41" s="31">
        <v>0.03</v>
      </c>
      <c r="M41" s="31">
        <v>0.03</v>
      </c>
      <c r="N41" s="31">
        <v>0.03</v>
      </c>
      <c r="O41" s="31">
        <v>0.03</v>
      </c>
    </row>
    <row r="42" spans="5:15" x14ac:dyDescent="0.25">
      <c r="E42" s="30">
        <v>67</v>
      </c>
      <c r="F42" s="31">
        <v>0.2</v>
      </c>
      <c r="G42" s="31">
        <v>0.17499999999999999</v>
      </c>
      <c r="H42" s="31">
        <v>0.09</v>
      </c>
      <c r="I42" s="31">
        <v>9.5000000000000001E-2</v>
      </c>
      <c r="J42" s="31">
        <v>7.0000000000000007E-2</v>
      </c>
      <c r="K42" s="31">
        <v>7.0000000000000007E-2</v>
      </c>
      <c r="L42" s="31">
        <v>0.03</v>
      </c>
      <c r="M42" s="31">
        <v>0.03</v>
      </c>
      <c r="N42" s="31">
        <v>0.03</v>
      </c>
      <c r="O42" s="31">
        <v>0.03</v>
      </c>
    </row>
    <row r="43" spans="5:15" x14ac:dyDescent="0.25">
      <c r="E43" s="30">
        <v>68</v>
      </c>
      <c r="F43" s="31">
        <v>0.2</v>
      </c>
      <c r="G43" s="31">
        <v>0.17499999999999999</v>
      </c>
      <c r="H43" s="31">
        <v>0.09</v>
      </c>
      <c r="I43" s="31">
        <v>9.5000000000000001E-2</v>
      </c>
      <c r="J43" s="31">
        <v>7.0000000000000007E-2</v>
      </c>
      <c r="K43" s="31">
        <v>7.0000000000000007E-2</v>
      </c>
      <c r="L43" s="31">
        <v>0.03</v>
      </c>
      <c r="M43" s="31">
        <v>0.03</v>
      </c>
      <c r="N43" s="31">
        <v>0.03</v>
      </c>
      <c r="O43" s="31">
        <v>0.03</v>
      </c>
    </row>
    <row r="44" spans="5:15" x14ac:dyDescent="0.25">
      <c r="E44" s="30">
        <v>69</v>
      </c>
      <c r="F44" s="31">
        <v>0.2</v>
      </c>
      <c r="G44" s="31">
        <v>0.17499999999999999</v>
      </c>
      <c r="H44" s="31">
        <v>0.09</v>
      </c>
      <c r="I44" s="31">
        <v>9.5000000000000001E-2</v>
      </c>
      <c r="J44" s="31">
        <v>7.0000000000000007E-2</v>
      </c>
      <c r="K44" s="31">
        <v>7.0000000000000007E-2</v>
      </c>
      <c r="L44" s="31">
        <v>0.03</v>
      </c>
      <c r="M44" s="31">
        <v>0.03</v>
      </c>
      <c r="N44" s="31">
        <v>0.03</v>
      </c>
      <c r="O44" s="31">
        <v>0.03</v>
      </c>
    </row>
    <row r="45" spans="5:15" x14ac:dyDescent="0.25">
      <c r="E45" s="32" t="s">
        <v>451</v>
      </c>
      <c r="F45" s="31">
        <v>0.2</v>
      </c>
      <c r="G45" s="31">
        <v>0.17499999999999999</v>
      </c>
      <c r="H45" s="31">
        <v>0.09</v>
      </c>
      <c r="I45" s="31">
        <v>9.5000000000000001E-2</v>
      </c>
      <c r="J45" s="31">
        <v>1</v>
      </c>
      <c r="K45" s="31">
        <v>1</v>
      </c>
      <c r="L45" s="31">
        <v>0.03</v>
      </c>
      <c r="M45" s="31">
        <v>0.03</v>
      </c>
      <c r="N45" s="31">
        <v>0.03</v>
      </c>
      <c r="O45" s="31">
        <v>0.03</v>
      </c>
    </row>
    <row r="46" spans="5:15" x14ac:dyDescent="0.25">
      <c r="E46" s="30">
        <v>80</v>
      </c>
      <c r="F46" s="31">
        <v>1</v>
      </c>
      <c r="G46" s="31">
        <v>1</v>
      </c>
      <c r="H46" s="31">
        <v>1</v>
      </c>
      <c r="I46" s="31">
        <v>1</v>
      </c>
      <c r="J46" s="31">
        <v>1</v>
      </c>
      <c r="K46" s="31">
        <v>1</v>
      </c>
      <c r="L46" s="31">
        <v>1</v>
      </c>
      <c r="M46" s="31">
        <v>1</v>
      </c>
      <c r="N46" s="31">
        <v>1</v>
      </c>
      <c r="O46" s="31">
        <v>1</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2AD92-5041-464A-9740-DA4A83FD3C94}">
  <dimension ref="A1:Q43"/>
  <sheetViews>
    <sheetView workbookViewId="0">
      <pane xSplit="5" ySplit="21" topLeftCell="F22" activePane="bottomRight" state="frozen"/>
      <selection pane="topRight" activeCell="F1" sqref="F1"/>
      <selection pane="bottomLeft" activeCell="A22" sqref="A22"/>
      <selection pane="bottomRight" activeCell="B4" sqref="B4"/>
    </sheetView>
  </sheetViews>
  <sheetFormatPr defaultRowHeight="13.2" x14ac:dyDescent="0.25"/>
  <cols>
    <col min="1" max="1" width="14.6640625" style="26" customWidth="1"/>
    <col min="2" max="2" width="19" style="26" customWidth="1"/>
    <col min="3" max="16384" width="8.88671875" style="26"/>
  </cols>
  <sheetData>
    <row r="1" spans="1:17" ht="14.4" x14ac:dyDescent="0.3">
      <c r="A1" t="s">
        <v>4</v>
      </c>
      <c r="B1" t="s">
        <v>54</v>
      </c>
    </row>
    <row r="2" spans="1:17" ht="14.4" x14ac:dyDescent="0.3">
      <c r="A2" t="s">
        <v>6</v>
      </c>
      <c r="B2" s="8" t="s">
        <v>29</v>
      </c>
    </row>
    <row r="3" spans="1:17" ht="14.4" x14ac:dyDescent="0.3">
      <c r="A3" t="s">
        <v>8</v>
      </c>
      <c r="B3" s="8">
        <v>21</v>
      </c>
    </row>
    <row r="4" spans="1:17" ht="14.4" x14ac:dyDescent="0.3">
      <c r="A4" t="s">
        <v>9</v>
      </c>
      <c r="B4" t="s">
        <v>493</v>
      </c>
    </row>
    <row r="5" spans="1:17" ht="14.4" x14ac:dyDescent="0.3">
      <c r="A5" t="s">
        <v>353</v>
      </c>
      <c r="B5" t="s">
        <v>454</v>
      </c>
    </row>
    <row r="6" spans="1:17" ht="14.4" x14ac:dyDescent="0.3">
      <c r="A6" s="26" t="s">
        <v>353</v>
      </c>
      <c r="B6" t="s">
        <v>432</v>
      </c>
    </row>
    <row r="12" spans="1:17" ht="14.4" x14ac:dyDescent="0.3">
      <c r="E12" s="33" t="s">
        <v>433</v>
      </c>
      <c r="F12"/>
      <c r="G12"/>
      <c r="H12"/>
      <c r="I12"/>
      <c r="J12"/>
      <c r="K12"/>
      <c r="L12"/>
      <c r="M12"/>
      <c r="N12"/>
      <c r="O12"/>
      <c r="P12"/>
      <c r="Q12"/>
    </row>
    <row r="13" spans="1:17" ht="14.4" x14ac:dyDescent="0.3">
      <c r="E13" s="34" t="s">
        <v>434</v>
      </c>
      <c r="F13"/>
      <c r="G13"/>
      <c r="H13"/>
      <c r="I13"/>
      <c r="J13"/>
      <c r="K13"/>
      <c r="L13"/>
      <c r="M13"/>
      <c r="N13"/>
      <c r="O13"/>
      <c r="P13" s="34" t="s">
        <v>435</v>
      </c>
      <c r="Q13"/>
    </row>
    <row r="14" spans="1:17" ht="14.4" x14ac:dyDescent="0.3">
      <c r="E14" s="35" t="s">
        <v>453</v>
      </c>
      <c r="F14"/>
      <c r="G14"/>
      <c r="H14"/>
      <c r="I14"/>
      <c r="J14"/>
      <c r="K14"/>
      <c r="L14"/>
      <c r="M14"/>
      <c r="N14"/>
      <c r="O14"/>
      <c r="P14"/>
      <c r="Q14"/>
    </row>
    <row r="15" spans="1:17" ht="14.4" x14ac:dyDescent="0.3">
      <c r="E15" s="35" t="s">
        <v>437</v>
      </c>
      <c r="F15"/>
      <c r="G15"/>
      <c r="H15"/>
      <c r="I15"/>
      <c r="J15"/>
      <c r="K15"/>
      <c r="L15"/>
      <c r="M15"/>
      <c r="N15"/>
      <c r="O15"/>
      <c r="P15"/>
      <c r="Q15"/>
    </row>
    <row r="16" spans="1:17" ht="14.4" x14ac:dyDescent="0.3">
      <c r="E16"/>
      <c r="F16" s="35" t="s">
        <v>89</v>
      </c>
      <c r="G16"/>
      <c r="H16" s="35" t="s">
        <v>89</v>
      </c>
      <c r="I16"/>
      <c r="J16" s="35" t="s">
        <v>438</v>
      </c>
      <c r="K16"/>
      <c r="L16"/>
      <c r="M16"/>
      <c r="N16" s="35" t="s">
        <v>439</v>
      </c>
      <c r="O16"/>
      <c r="P16"/>
      <c r="Q16"/>
    </row>
    <row r="17" spans="5:17" ht="14.4" x14ac:dyDescent="0.3">
      <c r="E17"/>
      <c r="F17"/>
      <c r="G17"/>
      <c r="H17"/>
      <c r="I17"/>
      <c r="J17"/>
      <c r="K17"/>
      <c r="L17" s="35" t="s">
        <v>442</v>
      </c>
      <c r="M17"/>
      <c r="N17"/>
      <c r="O17"/>
      <c r="P17"/>
      <c r="Q17"/>
    </row>
    <row r="18" spans="5:17" ht="14.4" x14ac:dyDescent="0.3">
      <c r="E18"/>
      <c r="F18" s="35" t="s">
        <v>440</v>
      </c>
      <c r="G18"/>
      <c r="H18" s="35" t="s">
        <v>441</v>
      </c>
      <c r="I18"/>
      <c r="J18" s="35" t="s">
        <v>90</v>
      </c>
      <c r="K18"/>
      <c r="L18" s="35" t="s">
        <v>444</v>
      </c>
      <c r="M18"/>
      <c r="N18" s="35" t="s">
        <v>443</v>
      </c>
      <c r="O18"/>
      <c r="P18"/>
      <c r="Q18"/>
    </row>
    <row r="19" spans="5:17" ht="14.4" x14ac:dyDescent="0.3">
      <c r="E19"/>
      <c r="F19" s="35" t="s">
        <v>445</v>
      </c>
      <c r="G19"/>
      <c r="H19" s="35" t="s">
        <v>445</v>
      </c>
      <c r="I19"/>
      <c r="J19" s="35" t="s">
        <v>446</v>
      </c>
      <c r="K19"/>
      <c r="L19"/>
      <c r="M19"/>
      <c r="N19" s="35" t="s">
        <v>447</v>
      </c>
      <c r="O19"/>
      <c r="P19"/>
      <c r="Q19"/>
    </row>
    <row r="20" spans="5:17" ht="14.4" x14ac:dyDescent="0.3">
      <c r="E20" s="35" t="s">
        <v>448</v>
      </c>
      <c r="F20" s="35" t="s">
        <v>449</v>
      </c>
      <c r="G20" s="35" t="s">
        <v>450</v>
      </c>
      <c r="H20" s="35" t="s">
        <v>449</v>
      </c>
      <c r="I20" s="35" t="s">
        <v>450</v>
      </c>
      <c r="J20" s="35" t="s">
        <v>449</v>
      </c>
      <c r="K20" s="35" t="s">
        <v>450</v>
      </c>
      <c r="L20" s="35" t="s">
        <v>449</v>
      </c>
      <c r="M20" s="35" t="s">
        <v>450</v>
      </c>
      <c r="N20" s="35" t="s">
        <v>449</v>
      </c>
      <c r="O20" s="35" t="s">
        <v>450</v>
      </c>
      <c r="P20"/>
      <c r="Q20"/>
    </row>
    <row r="21" spans="5:17" ht="14.4" x14ac:dyDescent="0.3">
      <c r="E21" s="29" t="s">
        <v>73</v>
      </c>
      <c r="F21" s="29" t="s">
        <v>465</v>
      </c>
      <c r="G21" s="29" t="s">
        <v>466</v>
      </c>
      <c r="H21" s="29" t="s">
        <v>467</v>
      </c>
      <c r="I21" s="29" t="s">
        <v>468</v>
      </c>
      <c r="J21" s="29" t="s">
        <v>469</v>
      </c>
      <c r="K21" s="29" t="s">
        <v>470</v>
      </c>
      <c r="L21" s="29" t="s">
        <v>471</v>
      </c>
      <c r="M21" s="29" t="s">
        <v>472</v>
      </c>
      <c r="N21" s="29" t="s">
        <v>473</v>
      </c>
      <c r="O21" s="29" t="s">
        <v>474</v>
      </c>
      <c r="P21"/>
      <c r="Q21"/>
    </row>
    <row r="22" spans="5:17" ht="14.4" x14ac:dyDescent="0.3">
      <c r="E22" s="36">
        <v>50</v>
      </c>
      <c r="F22" s="37">
        <v>0.04</v>
      </c>
      <c r="G22" s="37">
        <v>0.04</v>
      </c>
      <c r="H22" s="37">
        <v>2.5000000000000001E-2</v>
      </c>
      <c r="I22" s="37">
        <v>2.5000000000000001E-2</v>
      </c>
      <c r="J22" s="37">
        <v>0.04</v>
      </c>
      <c r="K22" s="37">
        <v>0.05</v>
      </c>
      <c r="L22" s="37">
        <v>0.03</v>
      </c>
      <c r="M22" s="37">
        <v>0.03</v>
      </c>
      <c r="N22" s="37">
        <v>0.03</v>
      </c>
      <c r="O22" s="37">
        <v>0.03</v>
      </c>
      <c r="P22"/>
      <c r="Q22"/>
    </row>
    <row r="23" spans="5:17" ht="14.4" x14ac:dyDescent="0.3">
      <c r="E23" s="36">
        <v>51</v>
      </c>
      <c r="F23" s="37">
        <v>0.04</v>
      </c>
      <c r="G23" s="37">
        <v>0.04</v>
      </c>
      <c r="H23" s="37">
        <v>2.5000000000000001E-2</v>
      </c>
      <c r="I23" s="37">
        <v>2.5000000000000001E-2</v>
      </c>
      <c r="J23" s="37">
        <v>0.05</v>
      </c>
      <c r="K23" s="37">
        <v>0.05</v>
      </c>
      <c r="L23" s="37">
        <v>0.03</v>
      </c>
      <c r="M23" s="37">
        <v>0.03</v>
      </c>
      <c r="N23" s="37">
        <v>0.03</v>
      </c>
      <c r="O23" s="37">
        <v>0.03</v>
      </c>
      <c r="P23"/>
      <c r="Q23"/>
    </row>
    <row r="24" spans="5:17" ht="14.4" x14ac:dyDescent="0.3">
      <c r="E24" s="36">
        <v>52</v>
      </c>
      <c r="F24" s="37">
        <v>0.04</v>
      </c>
      <c r="G24" s="37">
        <v>0.04</v>
      </c>
      <c r="H24" s="37">
        <v>2.5000000000000001E-2</v>
      </c>
      <c r="I24" s="37">
        <v>2.5000000000000001E-2</v>
      </c>
      <c r="J24" s="37">
        <v>0.05</v>
      </c>
      <c r="K24" s="37">
        <v>0.05</v>
      </c>
      <c r="L24" s="37">
        <v>0.03</v>
      </c>
      <c r="M24" s="37">
        <v>0.03</v>
      </c>
      <c r="N24" s="37">
        <v>0.03</v>
      </c>
      <c r="O24" s="37">
        <v>0.03</v>
      </c>
      <c r="P24"/>
      <c r="Q24"/>
    </row>
    <row r="25" spans="5:17" ht="14.4" x14ac:dyDescent="0.3">
      <c r="E25" s="36">
        <v>53</v>
      </c>
      <c r="F25" s="37">
        <v>0.04</v>
      </c>
      <c r="G25" s="37">
        <v>0.04</v>
      </c>
      <c r="H25" s="37">
        <v>2.5000000000000001E-2</v>
      </c>
      <c r="I25" s="37">
        <v>2.5000000000000001E-2</v>
      </c>
      <c r="J25" s="37">
        <v>0.05</v>
      </c>
      <c r="K25" s="37">
        <v>0.05</v>
      </c>
      <c r="L25" s="37">
        <v>0.03</v>
      </c>
      <c r="M25" s="37">
        <v>0.03</v>
      </c>
      <c r="N25" s="37">
        <v>0.03</v>
      </c>
      <c r="O25" s="37">
        <v>0.03</v>
      </c>
      <c r="P25"/>
      <c r="Q25"/>
    </row>
    <row r="26" spans="5:17" ht="14.4" x14ac:dyDescent="0.3">
      <c r="E26" s="36">
        <v>54</v>
      </c>
      <c r="F26" s="37">
        <v>0.04</v>
      </c>
      <c r="G26" s="37">
        <v>0.04</v>
      </c>
      <c r="H26" s="37">
        <v>2.5000000000000001E-2</v>
      </c>
      <c r="I26" s="37">
        <v>2.5000000000000001E-2</v>
      </c>
      <c r="J26" s="37">
        <v>0.05</v>
      </c>
      <c r="K26" s="37">
        <v>0.05</v>
      </c>
      <c r="L26" s="37">
        <v>0.03</v>
      </c>
      <c r="M26" s="37">
        <v>0.03</v>
      </c>
      <c r="N26" s="37">
        <v>0.03</v>
      </c>
      <c r="O26" s="37">
        <v>0.03</v>
      </c>
      <c r="P26"/>
      <c r="Q26"/>
    </row>
    <row r="27" spans="5:17" ht="14.4" x14ac:dyDescent="0.3">
      <c r="E27" s="36">
        <v>55</v>
      </c>
      <c r="F27" s="37">
        <v>0.04</v>
      </c>
      <c r="G27" s="37">
        <v>0.05</v>
      </c>
      <c r="H27" s="37">
        <v>2.5000000000000001E-2</v>
      </c>
      <c r="I27" s="37">
        <v>2.5000000000000001E-2</v>
      </c>
      <c r="J27" s="37">
        <v>0.05</v>
      </c>
      <c r="K27" s="37">
        <v>0.05</v>
      </c>
      <c r="L27" s="37">
        <v>0.03</v>
      </c>
      <c r="M27" s="37">
        <v>0.03</v>
      </c>
      <c r="N27" s="37">
        <v>0.03</v>
      </c>
      <c r="O27" s="37">
        <v>0.03</v>
      </c>
      <c r="P27"/>
      <c r="Q27"/>
    </row>
    <row r="28" spans="5:17" ht="14.4" x14ac:dyDescent="0.3">
      <c r="E28" s="36">
        <v>56</v>
      </c>
      <c r="F28" s="37">
        <v>0.04</v>
      </c>
      <c r="G28" s="37">
        <v>0.05</v>
      </c>
      <c r="H28" s="37">
        <v>2.5000000000000001E-2</v>
      </c>
      <c r="I28" s="37">
        <v>2.5000000000000001E-2</v>
      </c>
      <c r="J28" s="37">
        <v>7.0000000000000007E-2</v>
      </c>
      <c r="K28" s="37">
        <v>7.0000000000000007E-2</v>
      </c>
      <c r="L28" s="37">
        <v>0.03</v>
      </c>
      <c r="M28" s="37">
        <v>0.03</v>
      </c>
      <c r="N28" s="37">
        <v>0.03</v>
      </c>
      <c r="O28" s="37">
        <v>0.03</v>
      </c>
      <c r="P28"/>
      <c r="Q28"/>
    </row>
    <row r="29" spans="5:17" ht="14.4" x14ac:dyDescent="0.3">
      <c r="E29" s="36">
        <v>57</v>
      </c>
      <c r="F29" s="37">
        <v>0.05</v>
      </c>
      <c r="G29" s="37">
        <v>0.05</v>
      </c>
      <c r="H29" s="37">
        <v>2.5000000000000001E-2</v>
      </c>
      <c r="I29" s="37">
        <v>2.5000000000000001E-2</v>
      </c>
      <c r="J29" s="37">
        <v>7.0000000000000007E-2</v>
      </c>
      <c r="K29" s="37">
        <v>7.0000000000000007E-2</v>
      </c>
      <c r="L29" s="37">
        <v>0.03</v>
      </c>
      <c r="M29" s="37">
        <v>0.03</v>
      </c>
      <c r="N29" s="37">
        <v>0.03</v>
      </c>
      <c r="O29" s="37">
        <v>0.03</v>
      </c>
      <c r="P29"/>
      <c r="Q29"/>
    </row>
    <row r="30" spans="5:17" ht="14.4" x14ac:dyDescent="0.3">
      <c r="E30" s="36">
        <v>58</v>
      </c>
      <c r="F30" s="37">
        <v>0.05</v>
      </c>
      <c r="G30" s="37">
        <v>0.06</v>
      </c>
      <c r="H30" s="37">
        <v>2.5000000000000001E-2</v>
      </c>
      <c r="I30" s="37">
        <v>2.5000000000000001E-2</v>
      </c>
      <c r="J30" s="37">
        <v>7.0000000000000007E-2</v>
      </c>
      <c r="K30" s="37">
        <v>7.0000000000000007E-2</v>
      </c>
      <c r="L30" s="37">
        <v>0.03</v>
      </c>
      <c r="M30" s="37">
        <v>0.03</v>
      </c>
      <c r="N30" s="37">
        <v>0.03</v>
      </c>
      <c r="O30" s="37">
        <v>0.03</v>
      </c>
      <c r="P30"/>
      <c r="Q30"/>
    </row>
    <row r="31" spans="5:17" ht="14.4" x14ac:dyDescent="0.3">
      <c r="E31" s="36">
        <v>59</v>
      </c>
      <c r="F31" s="37">
        <v>0.06</v>
      </c>
      <c r="G31" s="37">
        <v>0.06</v>
      </c>
      <c r="H31" s="37">
        <v>2.5000000000000001E-2</v>
      </c>
      <c r="I31" s="37">
        <v>2.5000000000000001E-2</v>
      </c>
      <c r="J31" s="37">
        <v>7.0000000000000007E-2</v>
      </c>
      <c r="K31" s="37">
        <v>7.0000000000000007E-2</v>
      </c>
      <c r="L31" s="37">
        <v>0.03</v>
      </c>
      <c r="M31" s="37">
        <v>0.03</v>
      </c>
      <c r="N31" s="37">
        <v>0.03</v>
      </c>
      <c r="O31" s="37">
        <v>0.03</v>
      </c>
      <c r="P31"/>
      <c r="Q31"/>
    </row>
    <row r="32" spans="5:17" ht="14.4" x14ac:dyDescent="0.3">
      <c r="E32" s="36">
        <v>60</v>
      </c>
      <c r="F32" s="37">
        <v>7.0000000000000007E-2</v>
      </c>
      <c r="G32" s="37">
        <v>0.06</v>
      </c>
      <c r="H32" s="37">
        <v>2.5000000000000001E-2</v>
      </c>
      <c r="I32" s="37">
        <v>2.5000000000000001E-2</v>
      </c>
      <c r="J32" s="37">
        <v>7.0000000000000007E-2</v>
      </c>
      <c r="K32" s="37">
        <v>7.0000000000000007E-2</v>
      </c>
      <c r="L32" s="37">
        <v>0.03</v>
      </c>
      <c r="M32" s="37">
        <v>0.03</v>
      </c>
      <c r="N32" s="37">
        <v>0.03</v>
      </c>
      <c r="O32" s="37">
        <v>0.03</v>
      </c>
      <c r="P32"/>
      <c r="Q32"/>
    </row>
    <row r="33" spans="5:17" ht="14.4" x14ac:dyDescent="0.3">
      <c r="E33" s="36">
        <v>61</v>
      </c>
      <c r="F33" s="37">
        <v>0.1</v>
      </c>
      <c r="G33" s="37">
        <v>0.1</v>
      </c>
      <c r="H33" s="37">
        <v>0.09</v>
      </c>
      <c r="I33" s="37">
        <v>0.08</v>
      </c>
      <c r="J33" s="37">
        <v>7.0000000000000007E-2</v>
      </c>
      <c r="K33" s="37">
        <v>7.0000000000000007E-2</v>
      </c>
      <c r="L33" s="37">
        <v>0.03</v>
      </c>
      <c r="M33" s="37">
        <v>0.03</v>
      </c>
      <c r="N33" s="37">
        <v>0.1</v>
      </c>
      <c r="O33" s="37">
        <v>0.1</v>
      </c>
      <c r="P33"/>
      <c r="Q33"/>
    </row>
    <row r="34" spans="5:17" ht="14.4" x14ac:dyDescent="0.3">
      <c r="E34" s="36">
        <v>62</v>
      </c>
      <c r="F34" s="37">
        <v>0.1</v>
      </c>
      <c r="G34" s="37">
        <v>0.1</v>
      </c>
      <c r="H34" s="37">
        <v>0.09</v>
      </c>
      <c r="I34" s="37">
        <v>9.5000000000000001E-2</v>
      </c>
      <c r="J34" s="37">
        <v>7.0000000000000007E-2</v>
      </c>
      <c r="K34" s="37">
        <v>7.0000000000000007E-2</v>
      </c>
      <c r="L34" s="37">
        <v>0.03</v>
      </c>
      <c r="M34" s="37">
        <v>0.03</v>
      </c>
      <c r="N34" s="37">
        <v>0.1</v>
      </c>
      <c r="O34" s="37">
        <v>0.1</v>
      </c>
      <c r="P34"/>
      <c r="Q34"/>
    </row>
    <row r="35" spans="5:17" ht="14.4" x14ac:dyDescent="0.3">
      <c r="E35" s="36">
        <v>63</v>
      </c>
      <c r="F35" s="37">
        <v>0.1</v>
      </c>
      <c r="G35" s="37">
        <v>0.1</v>
      </c>
      <c r="H35" s="37">
        <v>0.09</v>
      </c>
      <c r="I35" s="37">
        <v>9.5000000000000001E-2</v>
      </c>
      <c r="J35" s="37">
        <v>7.0000000000000007E-2</v>
      </c>
      <c r="K35" s="37">
        <v>7.0000000000000007E-2</v>
      </c>
      <c r="L35" s="37">
        <v>0.03</v>
      </c>
      <c r="M35" s="37">
        <v>0.03</v>
      </c>
      <c r="N35" s="37">
        <v>0.1</v>
      </c>
      <c r="O35" s="37">
        <v>0.1</v>
      </c>
      <c r="P35"/>
      <c r="Q35"/>
    </row>
    <row r="36" spans="5:17" ht="14.4" x14ac:dyDescent="0.3">
      <c r="E36" s="36">
        <v>64</v>
      </c>
      <c r="F36" s="37">
        <v>0.1</v>
      </c>
      <c r="G36" s="37">
        <v>0.1</v>
      </c>
      <c r="H36" s="37">
        <v>0.09</v>
      </c>
      <c r="I36" s="37">
        <v>9.5000000000000001E-2</v>
      </c>
      <c r="J36" s="37">
        <v>7.0000000000000007E-2</v>
      </c>
      <c r="K36" s="37">
        <v>7.0000000000000007E-2</v>
      </c>
      <c r="L36" s="37">
        <v>0.03</v>
      </c>
      <c r="M36" s="37">
        <v>0.03</v>
      </c>
      <c r="N36" s="37">
        <v>0.1</v>
      </c>
      <c r="O36" s="37">
        <v>0.1</v>
      </c>
      <c r="P36"/>
      <c r="Q36"/>
    </row>
    <row r="37" spans="5:17" ht="14.4" x14ac:dyDescent="0.3">
      <c r="E37" s="36">
        <v>65</v>
      </c>
      <c r="F37" s="37">
        <v>0.2</v>
      </c>
      <c r="G37" s="37">
        <v>0.17499999999999999</v>
      </c>
      <c r="H37" s="37">
        <v>0.09</v>
      </c>
      <c r="I37" s="37">
        <v>9.5000000000000001E-2</v>
      </c>
      <c r="J37" s="37">
        <v>7.0000000000000007E-2</v>
      </c>
      <c r="K37" s="37">
        <v>7.0000000000000007E-2</v>
      </c>
      <c r="L37" s="37">
        <v>0.03</v>
      </c>
      <c r="M37" s="37">
        <v>0.03</v>
      </c>
      <c r="N37" s="37">
        <v>0.1</v>
      </c>
      <c r="O37" s="37">
        <v>0.1</v>
      </c>
      <c r="P37"/>
      <c r="Q37"/>
    </row>
    <row r="38" spans="5:17" ht="14.4" x14ac:dyDescent="0.3">
      <c r="E38" s="36">
        <v>66</v>
      </c>
      <c r="F38" s="37">
        <v>0.2</v>
      </c>
      <c r="G38" s="37">
        <v>0.17499999999999999</v>
      </c>
      <c r="H38" s="37">
        <v>0.09</v>
      </c>
      <c r="I38" s="37">
        <v>9.5000000000000001E-2</v>
      </c>
      <c r="J38" s="37">
        <v>7.0000000000000007E-2</v>
      </c>
      <c r="K38" s="37">
        <v>7.0000000000000007E-2</v>
      </c>
      <c r="L38" s="37">
        <v>0.03</v>
      </c>
      <c r="M38" s="37">
        <v>0.03</v>
      </c>
      <c r="N38" s="37">
        <v>0.03</v>
      </c>
      <c r="O38" s="37">
        <v>0.03</v>
      </c>
      <c r="P38"/>
      <c r="Q38"/>
    </row>
    <row r="39" spans="5:17" ht="14.4" x14ac:dyDescent="0.3">
      <c r="E39" s="36">
        <v>67</v>
      </c>
      <c r="F39" s="37">
        <v>0.2</v>
      </c>
      <c r="G39" s="37">
        <v>0.17499999999999999</v>
      </c>
      <c r="H39" s="37">
        <v>0.09</v>
      </c>
      <c r="I39" s="37">
        <v>9.5000000000000001E-2</v>
      </c>
      <c r="J39" s="37">
        <v>7.0000000000000007E-2</v>
      </c>
      <c r="K39" s="37">
        <v>7.0000000000000007E-2</v>
      </c>
      <c r="L39" s="37">
        <v>0.03</v>
      </c>
      <c r="M39" s="37">
        <v>0.03</v>
      </c>
      <c r="N39" s="37">
        <v>0.03</v>
      </c>
      <c r="O39" s="37">
        <v>0.03</v>
      </c>
      <c r="P39"/>
      <c r="Q39"/>
    </row>
    <row r="40" spans="5:17" ht="14.4" x14ac:dyDescent="0.3">
      <c r="E40" s="36">
        <v>68</v>
      </c>
      <c r="F40" s="37">
        <v>0.2</v>
      </c>
      <c r="G40" s="37">
        <v>0.17499999999999999</v>
      </c>
      <c r="H40" s="37">
        <v>0.09</v>
      </c>
      <c r="I40" s="37">
        <v>9.5000000000000001E-2</v>
      </c>
      <c r="J40" s="37">
        <v>7.0000000000000007E-2</v>
      </c>
      <c r="K40" s="37">
        <v>7.0000000000000007E-2</v>
      </c>
      <c r="L40" s="37">
        <v>0.03</v>
      </c>
      <c r="M40" s="37">
        <v>0.03</v>
      </c>
      <c r="N40" s="37">
        <v>0.03</v>
      </c>
      <c r="O40" s="37">
        <v>0.03</v>
      </c>
      <c r="P40"/>
      <c r="Q40"/>
    </row>
    <row r="41" spans="5:17" ht="14.4" x14ac:dyDescent="0.3">
      <c r="E41" s="36">
        <v>69</v>
      </c>
      <c r="F41" s="37">
        <v>0.2</v>
      </c>
      <c r="G41" s="37">
        <v>0.17499999999999999</v>
      </c>
      <c r="H41" s="37">
        <v>0.09</v>
      </c>
      <c r="I41" s="37">
        <v>9.5000000000000001E-2</v>
      </c>
      <c r="J41" s="37">
        <v>7.0000000000000007E-2</v>
      </c>
      <c r="K41" s="37">
        <v>7.0000000000000007E-2</v>
      </c>
      <c r="L41" s="37">
        <v>0.03</v>
      </c>
      <c r="M41" s="37">
        <v>0.03</v>
      </c>
      <c r="N41" s="37">
        <v>0.03</v>
      </c>
      <c r="O41" s="37">
        <v>0.03</v>
      </c>
      <c r="P41"/>
      <c r="Q41"/>
    </row>
    <row r="42" spans="5:17" ht="14.4" x14ac:dyDescent="0.3">
      <c r="E42" s="38" t="s">
        <v>451</v>
      </c>
      <c r="F42" s="37">
        <v>0.2</v>
      </c>
      <c r="G42" s="37">
        <v>0.17499999999999999</v>
      </c>
      <c r="H42" s="37">
        <v>0.09</v>
      </c>
      <c r="I42" s="37">
        <v>9.5000000000000001E-2</v>
      </c>
      <c r="J42" s="37">
        <v>1</v>
      </c>
      <c r="K42" s="37">
        <v>1</v>
      </c>
      <c r="L42" s="37">
        <v>0.03</v>
      </c>
      <c r="M42" s="37">
        <v>0.03</v>
      </c>
      <c r="N42" s="37">
        <v>0.03</v>
      </c>
      <c r="O42" s="37">
        <v>0.03</v>
      </c>
      <c r="P42"/>
      <c r="Q42"/>
    </row>
    <row r="43" spans="5:17" x14ac:dyDescent="0.25">
      <c r="E43" s="36">
        <v>80</v>
      </c>
      <c r="F43" s="37">
        <v>1</v>
      </c>
      <c r="G43" s="37">
        <v>1</v>
      </c>
      <c r="H43" s="37">
        <v>1</v>
      </c>
      <c r="I43" s="37">
        <v>1</v>
      </c>
      <c r="J43" s="37">
        <v>1</v>
      </c>
      <c r="K43" s="37">
        <v>1</v>
      </c>
      <c r="L43" s="37">
        <v>1</v>
      </c>
      <c r="M43" s="37">
        <v>1</v>
      </c>
      <c r="N43" s="37">
        <v>1</v>
      </c>
      <c r="O43" s="37">
        <v>1</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95488-415F-4EB3-BF5C-14FA2628C643}">
  <sheetPr codeName="Sheet11"/>
  <dimension ref="A1:K38"/>
  <sheetViews>
    <sheetView workbookViewId="0">
      <pane xSplit="4" ySplit="7" topLeftCell="E8" activePane="bottomRight" state="frozen"/>
      <selection pane="topRight" activeCell="E1" sqref="E1"/>
      <selection pane="bottomLeft" activeCell="A9" sqref="A9"/>
      <selection pane="bottomRight" activeCell="E8" sqref="E8"/>
    </sheetView>
  </sheetViews>
  <sheetFormatPr defaultRowHeight="14.4" x14ac:dyDescent="0.3"/>
  <cols>
    <col min="2" max="2" width="10.88671875" bestFit="1" customWidth="1"/>
    <col min="3" max="3" width="10.88671875" customWidth="1"/>
    <col min="5" max="5" width="12.44140625" customWidth="1"/>
  </cols>
  <sheetData>
    <row r="1" spans="1:11" x14ac:dyDescent="0.3">
      <c r="A1" t="s">
        <v>4</v>
      </c>
      <c r="B1" t="s">
        <v>5</v>
      </c>
    </row>
    <row r="2" spans="1:11" x14ac:dyDescent="0.3">
      <c r="A2" t="s">
        <v>6</v>
      </c>
      <c r="B2" s="8" t="s">
        <v>87</v>
      </c>
    </row>
    <row r="3" spans="1:11" x14ac:dyDescent="0.3">
      <c r="A3" t="s">
        <v>8</v>
      </c>
      <c r="B3" s="8">
        <v>7</v>
      </c>
    </row>
    <row r="4" spans="1:11" x14ac:dyDescent="0.3">
      <c r="A4" t="s">
        <v>9</v>
      </c>
      <c r="B4" t="s">
        <v>495</v>
      </c>
    </row>
    <row r="5" spans="1:11" x14ac:dyDescent="0.3">
      <c r="A5" t="s">
        <v>353</v>
      </c>
    </row>
    <row r="7" spans="1:11" ht="57.6" x14ac:dyDescent="0.3">
      <c r="D7" s="15" t="s">
        <v>88</v>
      </c>
      <c r="E7" s="15" t="s">
        <v>89</v>
      </c>
      <c r="F7" s="15" t="s">
        <v>90</v>
      </c>
      <c r="G7" s="15" t="s">
        <v>91</v>
      </c>
      <c r="H7" s="15" t="s">
        <v>92</v>
      </c>
      <c r="I7" s="15" t="s">
        <v>93</v>
      </c>
      <c r="J7" s="15" t="s">
        <v>94</v>
      </c>
      <c r="K7" s="15" t="s">
        <v>95</v>
      </c>
    </row>
    <row r="8" spans="1:11" ht="42" customHeight="1" x14ac:dyDescent="0.3">
      <c r="D8">
        <v>0</v>
      </c>
      <c r="E8">
        <v>7.8E-2</v>
      </c>
      <c r="F8">
        <v>7.3999999999999996E-2</v>
      </c>
      <c r="G8">
        <v>3.6999999999999998E-2</v>
      </c>
      <c r="H8">
        <v>3.5000000000000003E-2</v>
      </c>
      <c r="I8">
        <v>3.2500000000000001E-2</v>
      </c>
      <c r="J8">
        <v>3.5000000000000003E-2</v>
      </c>
      <c r="K8">
        <v>8.2000000000000003E-2</v>
      </c>
    </row>
    <row r="9" spans="1:11" x14ac:dyDescent="0.3">
      <c r="D9">
        <v>1</v>
      </c>
      <c r="E9">
        <v>5.8000000000000003E-2</v>
      </c>
      <c r="F9">
        <v>5.7000000000000002E-2</v>
      </c>
      <c r="G9">
        <v>3.6999999999999998E-2</v>
      </c>
      <c r="H9">
        <v>3.5000000000000003E-2</v>
      </c>
      <c r="I9">
        <v>3.2500000000000001E-2</v>
      </c>
      <c r="J9">
        <v>3.5000000000000003E-2</v>
      </c>
      <c r="K9">
        <v>8.2000000000000003E-2</v>
      </c>
    </row>
    <row r="10" spans="1:11" x14ac:dyDescent="0.3">
      <c r="D10">
        <v>2</v>
      </c>
      <c r="E10">
        <v>5.3999999999999999E-2</v>
      </c>
      <c r="F10">
        <v>5.3999999999999999E-2</v>
      </c>
      <c r="G10">
        <v>3.6999999999999998E-2</v>
      </c>
      <c r="H10">
        <v>3.5000000000000003E-2</v>
      </c>
      <c r="I10">
        <v>3.2500000000000001E-2</v>
      </c>
      <c r="J10">
        <v>3.5000000000000003E-2</v>
      </c>
      <c r="K10">
        <v>7.2999999999999995E-2</v>
      </c>
    </row>
    <row r="11" spans="1:11" x14ac:dyDescent="0.3">
      <c r="D11">
        <v>3</v>
      </c>
      <c r="E11">
        <v>5.0999999999999997E-2</v>
      </c>
      <c r="F11">
        <v>5.3999999999999999E-2</v>
      </c>
      <c r="G11">
        <v>3.6999999999999998E-2</v>
      </c>
      <c r="H11">
        <v>3.5000000000000003E-2</v>
      </c>
      <c r="I11">
        <v>3.2500000000000001E-2</v>
      </c>
      <c r="J11">
        <v>3.5000000000000003E-2</v>
      </c>
      <c r="K11">
        <v>6.5000000000000002E-2</v>
      </c>
    </row>
    <row r="12" spans="1:11" x14ac:dyDescent="0.3">
      <c r="D12">
        <v>4</v>
      </c>
      <c r="E12">
        <v>4.7E-2</v>
      </c>
      <c r="F12">
        <v>5.3999999999999999E-2</v>
      </c>
      <c r="G12">
        <v>3.6999999999999998E-2</v>
      </c>
      <c r="H12">
        <v>3.5000000000000003E-2</v>
      </c>
      <c r="I12">
        <v>3.2500000000000001E-2</v>
      </c>
      <c r="J12">
        <v>3.5000000000000003E-2</v>
      </c>
      <c r="K12">
        <v>6.0999999999999999E-2</v>
      </c>
    </row>
    <row r="13" spans="1:11" x14ac:dyDescent="0.3">
      <c r="D13">
        <v>5</v>
      </c>
      <c r="E13">
        <v>4.5999999999999999E-2</v>
      </c>
      <c r="F13">
        <v>5.3999999999999999E-2</v>
      </c>
      <c r="G13">
        <v>3.6999999999999998E-2</v>
      </c>
      <c r="H13">
        <v>3.5000000000000003E-2</v>
      </c>
      <c r="I13">
        <v>3.2500000000000001E-2</v>
      </c>
      <c r="J13">
        <v>3.5000000000000003E-2</v>
      </c>
      <c r="K13">
        <v>5.8000000000000003E-2</v>
      </c>
    </row>
    <row r="14" spans="1:11" x14ac:dyDescent="0.3">
      <c r="D14">
        <v>6</v>
      </c>
      <c r="E14">
        <v>4.5999999999999999E-2</v>
      </c>
      <c r="F14">
        <v>5.3999999999999999E-2</v>
      </c>
      <c r="G14">
        <v>3.6999999999999998E-2</v>
      </c>
      <c r="H14">
        <v>3.5000000000000003E-2</v>
      </c>
      <c r="I14">
        <v>3.2500000000000001E-2</v>
      </c>
      <c r="J14">
        <v>3.5000000000000003E-2</v>
      </c>
      <c r="K14">
        <v>5.3999999999999999E-2</v>
      </c>
    </row>
    <row r="15" spans="1:11" x14ac:dyDescent="0.3">
      <c r="D15">
        <v>7</v>
      </c>
      <c r="E15">
        <v>4.4999999999999998E-2</v>
      </c>
      <c r="F15">
        <v>5.2999999999999999E-2</v>
      </c>
      <c r="G15">
        <v>3.6999999999999998E-2</v>
      </c>
      <c r="H15">
        <v>3.5000000000000003E-2</v>
      </c>
      <c r="I15">
        <v>3.2500000000000001E-2</v>
      </c>
      <c r="J15">
        <v>3.5000000000000003E-2</v>
      </c>
      <c r="K15">
        <v>5.0999999999999997E-2</v>
      </c>
    </row>
    <row r="16" spans="1:11" x14ac:dyDescent="0.3">
      <c r="D16">
        <v>8</v>
      </c>
      <c r="E16">
        <v>4.3999999999999997E-2</v>
      </c>
      <c r="F16">
        <v>5.2999999999999999E-2</v>
      </c>
      <c r="G16">
        <v>3.6999999999999998E-2</v>
      </c>
      <c r="H16">
        <v>3.5000000000000003E-2</v>
      </c>
      <c r="I16">
        <v>3.2500000000000001E-2</v>
      </c>
      <c r="J16">
        <v>3.5000000000000003E-2</v>
      </c>
      <c r="K16">
        <v>4.5999999999999999E-2</v>
      </c>
    </row>
    <row r="17" spans="4:11" x14ac:dyDescent="0.3">
      <c r="D17">
        <v>9</v>
      </c>
      <c r="E17">
        <v>4.3999999999999997E-2</v>
      </c>
      <c r="F17">
        <v>5.2999999999999999E-2</v>
      </c>
      <c r="G17">
        <v>3.6999999999999998E-2</v>
      </c>
      <c r="H17">
        <v>3.5000000000000003E-2</v>
      </c>
      <c r="I17">
        <v>3.2500000000000001E-2</v>
      </c>
      <c r="J17">
        <v>3.5000000000000003E-2</v>
      </c>
      <c r="K17">
        <v>4.5999999999999999E-2</v>
      </c>
    </row>
    <row r="18" spans="4:11" x14ac:dyDescent="0.3">
      <c r="D18">
        <v>10</v>
      </c>
      <c r="E18">
        <v>4.3999999999999997E-2</v>
      </c>
      <c r="F18">
        <v>5.2999999999999999E-2</v>
      </c>
      <c r="G18">
        <v>3.6999999999999998E-2</v>
      </c>
      <c r="H18">
        <v>3.5000000000000003E-2</v>
      </c>
      <c r="I18">
        <v>3.2500000000000001E-2</v>
      </c>
      <c r="J18">
        <v>3.5000000000000003E-2</v>
      </c>
      <c r="K18">
        <v>4.5999999999999999E-2</v>
      </c>
    </row>
    <row r="19" spans="4:11" x14ac:dyDescent="0.3">
      <c r="D19">
        <v>11</v>
      </c>
      <c r="E19">
        <v>4.2999999999999997E-2</v>
      </c>
      <c r="F19">
        <v>5.0999999999999997E-2</v>
      </c>
      <c r="G19">
        <v>3.6999999999999998E-2</v>
      </c>
      <c r="H19">
        <v>3.5000000000000003E-2</v>
      </c>
      <c r="I19">
        <v>3.2500000000000001E-2</v>
      </c>
      <c r="J19">
        <v>3.5000000000000003E-2</v>
      </c>
      <c r="K19">
        <v>4.5999999999999999E-2</v>
      </c>
    </row>
    <row r="20" spans="4:11" x14ac:dyDescent="0.3">
      <c r="D20">
        <v>12</v>
      </c>
      <c r="E20">
        <v>4.2000000000000003E-2</v>
      </c>
      <c r="F20">
        <v>5.0999999999999997E-2</v>
      </c>
      <c r="G20">
        <v>3.6999999999999998E-2</v>
      </c>
      <c r="H20">
        <v>3.5000000000000003E-2</v>
      </c>
      <c r="I20">
        <v>3.2500000000000001E-2</v>
      </c>
      <c r="J20">
        <v>3.5000000000000003E-2</v>
      </c>
      <c r="K20">
        <v>4.5999999999999999E-2</v>
      </c>
    </row>
    <row r="21" spans="4:11" x14ac:dyDescent="0.3">
      <c r="D21">
        <v>13</v>
      </c>
      <c r="E21">
        <v>4.2000000000000003E-2</v>
      </c>
      <c r="F21">
        <v>0.05</v>
      </c>
      <c r="G21">
        <v>3.6999999999999998E-2</v>
      </c>
      <c r="H21">
        <v>3.5000000000000003E-2</v>
      </c>
      <c r="I21">
        <v>3.2500000000000001E-2</v>
      </c>
      <c r="J21">
        <v>3.5000000000000003E-2</v>
      </c>
      <c r="K21">
        <v>4.5999999999999999E-2</v>
      </c>
    </row>
    <row r="22" spans="4:11" x14ac:dyDescent="0.3">
      <c r="D22">
        <v>14</v>
      </c>
      <c r="E22">
        <v>4.2000000000000003E-2</v>
      </c>
      <c r="F22">
        <v>0.05</v>
      </c>
      <c r="G22">
        <v>3.6999999999999998E-2</v>
      </c>
      <c r="H22">
        <v>3.5000000000000003E-2</v>
      </c>
      <c r="I22">
        <v>3.2500000000000001E-2</v>
      </c>
      <c r="J22">
        <v>3.5000000000000003E-2</v>
      </c>
      <c r="K22">
        <v>4.5999999999999999E-2</v>
      </c>
    </row>
    <row r="23" spans="4:11" x14ac:dyDescent="0.3">
      <c r="D23">
        <v>15</v>
      </c>
      <c r="E23">
        <v>4.2000000000000003E-2</v>
      </c>
      <c r="F23">
        <v>0.05</v>
      </c>
      <c r="G23">
        <v>3.6999999999999998E-2</v>
      </c>
      <c r="H23">
        <v>3.5000000000000003E-2</v>
      </c>
      <c r="I23">
        <v>3.2500000000000001E-2</v>
      </c>
      <c r="J23">
        <v>3.5000000000000003E-2</v>
      </c>
      <c r="K23">
        <v>4.5999999999999999E-2</v>
      </c>
    </row>
    <row r="24" spans="4:11" x14ac:dyDescent="0.3">
      <c r="D24">
        <v>16</v>
      </c>
      <c r="E24">
        <v>4.2000000000000003E-2</v>
      </c>
      <c r="F24">
        <v>4.8000000000000001E-2</v>
      </c>
      <c r="G24">
        <v>3.6999999999999998E-2</v>
      </c>
      <c r="H24">
        <v>3.5000000000000003E-2</v>
      </c>
      <c r="I24">
        <v>3.2500000000000001E-2</v>
      </c>
      <c r="J24">
        <v>3.5000000000000003E-2</v>
      </c>
      <c r="K24">
        <v>4.5999999999999999E-2</v>
      </c>
    </row>
    <row r="25" spans="4:11" x14ac:dyDescent="0.3">
      <c r="D25">
        <v>17</v>
      </c>
      <c r="E25">
        <v>4.2000000000000003E-2</v>
      </c>
      <c r="F25">
        <v>4.8000000000000001E-2</v>
      </c>
      <c r="G25">
        <v>3.6999999999999998E-2</v>
      </c>
      <c r="H25">
        <v>3.5000000000000003E-2</v>
      </c>
      <c r="I25">
        <v>3.2500000000000001E-2</v>
      </c>
      <c r="J25">
        <v>3.5000000000000003E-2</v>
      </c>
      <c r="K25">
        <v>4.1000000000000002E-2</v>
      </c>
    </row>
    <row r="26" spans="4:11" x14ac:dyDescent="0.3">
      <c r="D26">
        <v>18</v>
      </c>
      <c r="E26">
        <v>4.1000000000000002E-2</v>
      </c>
      <c r="F26">
        <v>4.8000000000000001E-2</v>
      </c>
      <c r="G26">
        <v>3.6999999999999998E-2</v>
      </c>
      <c r="H26">
        <v>3.5000000000000003E-2</v>
      </c>
      <c r="I26">
        <v>3.2500000000000001E-2</v>
      </c>
      <c r="J26">
        <v>3.5000000000000003E-2</v>
      </c>
      <c r="K26">
        <v>4.1000000000000002E-2</v>
      </c>
    </row>
    <row r="27" spans="4:11" x14ac:dyDescent="0.3">
      <c r="D27">
        <v>19</v>
      </c>
      <c r="E27">
        <v>4.1000000000000002E-2</v>
      </c>
      <c r="F27">
        <v>4.8000000000000001E-2</v>
      </c>
      <c r="G27">
        <v>3.6999999999999998E-2</v>
      </c>
      <c r="H27">
        <v>3.5000000000000003E-2</v>
      </c>
      <c r="I27">
        <v>3.2500000000000001E-2</v>
      </c>
      <c r="J27">
        <v>3.5000000000000003E-2</v>
      </c>
      <c r="K27">
        <v>4.1000000000000002E-2</v>
      </c>
    </row>
    <row r="28" spans="4:11" x14ac:dyDescent="0.3">
      <c r="D28">
        <v>20</v>
      </c>
      <c r="E28">
        <v>4.1000000000000002E-2</v>
      </c>
      <c r="F28">
        <v>4.8000000000000001E-2</v>
      </c>
      <c r="G28">
        <v>3.6999999999999998E-2</v>
      </c>
      <c r="H28">
        <v>3.5000000000000003E-2</v>
      </c>
      <c r="I28">
        <v>3.2500000000000001E-2</v>
      </c>
      <c r="J28">
        <v>3.5000000000000003E-2</v>
      </c>
      <c r="K28">
        <v>4.1000000000000002E-2</v>
      </c>
    </row>
    <row r="29" spans="4:11" x14ac:dyDescent="0.3">
      <c r="D29">
        <v>21</v>
      </c>
      <c r="E29">
        <v>0.04</v>
      </c>
      <c r="F29">
        <v>4.8000000000000001E-2</v>
      </c>
      <c r="G29">
        <v>3.6999999999999998E-2</v>
      </c>
      <c r="H29">
        <v>3.5000000000000003E-2</v>
      </c>
      <c r="I29">
        <v>3.2500000000000001E-2</v>
      </c>
      <c r="J29">
        <v>3.5000000000000003E-2</v>
      </c>
      <c r="K29">
        <v>4.1000000000000002E-2</v>
      </c>
    </row>
    <row r="30" spans="4:11" x14ac:dyDescent="0.3">
      <c r="D30">
        <v>22</v>
      </c>
      <c r="E30">
        <v>0.04</v>
      </c>
      <c r="F30">
        <v>4.8000000000000001E-2</v>
      </c>
      <c r="G30">
        <v>3.6999999999999998E-2</v>
      </c>
      <c r="H30">
        <v>3.5000000000000003E-2</v>
      </c>
      <c r="I30">
        <v>3.2500000000000001E-2</v>
      </c>
      <c r="J30">
        <v>3.5000000000000003E-2</v>
      </c>
      <c r="K30">
        <v>4.1000000000000002E-2</v>
      </c>
    </row>
    <row r="31" spans="4:11" x14ac:dyDescent="0.3">
      <c r="D31">
        <v>23</v>
      </c>
      <c r="E31">
        <v>3.9E-2</v>
      </c>
      <c r="F31">
        <v>4.8000000000000001E-2</v>
      </c>
      <c r="G31">
        <v>3.6999999999999998E-2</v>
      </c>
      <c r="H31">
        <v>3.5000000000000003E-2</v>
      </c>
      <c r="I31">
        <v>3.2500000000000001E-2</v>
      </c>
      <c r="J31">
        <v>3.5000000000000003E-2</v>
      </c>
      <c r="K31">
        <v>4.1000000000000002E-2</v>
      </c>
    </row>
    <row r="32" spans="4:11" x14ac:dyDescent="0.3">
      <c r="D32">
        <v>24</v>
      </c>
      <c r="E32">
        <v>3.9E-2</v>
      </c>
      <c r="F32">
        <v>4.8000000000000001E-2</v>
      </c>
      <c r="G32">
        <v>3.6999999999999998E-2</v>
      </c>
      <c r="H32">
        <v>3.5000000000000003E-2</v>
      </c>
      <c r="I32">
        <v>3.2500000000000001E-2</v>
      </c>
      <c r="J32">
        <v>3.5000000000000003E-2</v>
      </c>
      <c r="K32">
        <v>4.1000000000000002E-2</v>
      </c>
    </row>
    <row r="33" spans="4:11" x14ac:dyDescent="0.3">
      <c r="D33">
        <v>25</v>
      </c>
      <c r="E33">
        <v>3.7999999999999999E-2</v>
      </c>
      <c r="F33">
        <v>4.8000000000000001E-2</v>
      </c>
      <c r="G33">
        <v>3.6999999999999998E-2</v>
      </c>
      <c r="H33">
        <v>3.5000000000000003E-2</v>
      </c>
      <c r="I33">
        <v>3.2500000000000001E-2</v>
      </c>
      <c r="J33">
        <v>3.5000000000000003E-2</v>
      </c>
      <c r="K33">
        <v>4.1000000000000002E-2</v>
      </c>
    </row>
    <row r="34" spans="4:11" x14ac:dyDescent="0.3">
      <c r="D34">
        <v>26</v>
      </c>
      <c r="E34">
        <v>3.6999999999999998E-2</v>
      </c>
      <c r="F34">
        <v>4.8000000000000001E-2</v>
      </c>
      <c r="G34">
        <v>3.6999999999999998E-2</v>
      </c>
      <c r="H34">
        <v>3.5000000000000003E-2</v>
      </c>
      <c r="I34">
        <v>3.2500000000000001E-2</v>
      </c>
      <c r="J34">
        <v>3.5000000000000003E-2</v>
      </c>
      <c r="K34">
        <v>4.1000000000000002E-2</v>
      </c>
    </row>
    <row r="35" spans="4:11" x14ac:dyDescent="0.3">
      <c r="D35">
        <v>27</v>
      </c>
      <c r="E35">
        <v>3.5999999999999997E-2</v>
      </c>
      <c r="F35">
        <v>4.8000000000000001E-2</v>
      </c>
      <c r="G35">
        <v>3.6999999999999998E-2</v>
      </c>
      <c r="H35">
        <v>3.5000000000000003E-2</v>
      </c>
      <c r="I35">
        <v>3.2500000000000001E-2</v>
      </c>
      <c r="J35">
        <v>3.5000000000000003E-2</v>
      </c>
      <c r="K35">
        <v>4.1000000000000002E-2</v>
      </c>
    </row>
    <row r="36" spans="4:11" x14ac:dyDescent="0.3">
      <c r="D36">
        <v>28</v>
      </c>
      <c r="E36">
        <v>3.5000000000000003E-2</v>
      </c>
      <c r="F36">
        <v>4.8000000000000001E-2</v>
      </c>
      <c r="G36">
        <v>3.6999999999999998E-2</v>
      </c>
      <c r="H36">
        <v>3.5000000000000003E-2</v>
      </c>
      <c r="I36">
        <v>3.2500000000000001E-2</v>
      </c>
      <c r="J36">
        <v>3.5000000000000003E-2</v>
      </c>
      <c r="K36">
        <v>4.1000000000000002E-2</v>
      </c>
    </row>
    <row r="37" spans="4:11" x14ac:dyDescent="0.3">
      <c r="D37">
        <v>29</v>
      </c>
      <c r="E37">
        <v>3.4000000000000002E-2</v>
      </c>
      <c r="F37">
        <v>4.8000000000000001E-2</v>
      </c>
      <c r="G37">
        <v>3.6999999999999998E-2</v>
      </c>
      <c r="H37">
        <v>3.5000000000000003E-2</v>
      </c>
      <c r="I37">
        <v>3.2500000000000001E-2</v>
      </c>
      <c r="J37">
        <v>3.5000000000000003E-2</v>
      </c>
      <c r="K37">
        <v>4.1000000000000002E-2</v>
      </c>
    </row>
    <row r="38" spans="4:11" x14ac:dyDescent="0.3">
      <c r="D38" t="s">
        <v>96</v>
      </c>
      <c r="E38">
        <v>3.4000000000000002E-2</v>
      </c>
      <c r="F38">
        <v>4.8000000000000001E-2</v>
      </c>
      <c r="G38">
        <v>3.6999999999999998E-2</v>
      </c>
      <c r="H38">
        <v>3.5000000000000003E-2</v>
      </c>
      <c r="I38">
        <v>3.2500000000000001E-2</v>
      </c>
      <c r="J38">
        <v>3.5000000000000003E-2</v>
      </c>
      <c r="K38">
        <v>4.1000000000000002E-2</v>
      </c>
    </row>
  </sheetData>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07CC5-EA17-4382-B9D7-C833AC4A44A7}">
  <dimension ref="A1:O21"/>
  <sheetViews>
    <sheetView workbookViewId="0">
      <pane xSplit="3" ySplit="9" topLeftCell="D10" activePane="bottomRight" state="frozen"/>
      <selection pane="topRight" activeCell="D1" sqref="D1"/>
      <selection pane="bottomLeft" activeCell="A10" sqref="A10"/>
      <selection pane="bottomRight" activeCell="D10" sqref="D10"/>
    </sheetView>
  </sheetViews>
  <sheetFormatPr defaultRowHeight="14.4" x14ac:dyDescent="0.3"/>
  <sheetData>
    <row r="1" spans="1:15" x14ac:dyDescent="0.3">
      <c r="A1" t="s">
        <v>4</v>
      </c>
      <c r="B1" t="s">
        <v>28</v>
      </c>
    </row>
    <row r="2" spans="1:15" x14ac:dyDescent="0.3">
      <c r="A2" t="s">
        <v>6</v>
      </c>
      <c r="B2" s="8" t="s">
        <v>29</v>
      </c>
    </row>
    <row r="3" spans="1:15" x14ac:dyDescent="0.3">
      <c r="A3" t="s">
        <v>8</v>
      </c>
      <c r="B3" s="8">
        <v>9</v>
      </c>
    </row>
    <row r="4" spans="1:15" x14ac:dyDescent="0.3">
      <c r="A4" t="s">
        <v>9</v>
      </c>
      <c r="B4" t="s">
        <v>494</v>
      </c>
    </row>
    <row r="5" spans="1:15" x14ac:dyDescent="0.3">
      <c r="A5" t="s">
        <v>353</v>
      </c>
      <c r="B5" t="s">
        <v>10</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c r="D10" s="4"/>
      <c r="E10" s="4"/>
      <c r="F10" s="4"/>
      <c r="G10" s="4"/>
      <c r="H10" s="4"/>
      <c r="I10" s="4"/>
      <c r="J10" s="4"/>
      <c r="K10" s="4"/>
      <c r="L10" s="4"/>
      <c r="M10" s="4"/>
      <c r="N10" s="4"/>
      <c r="O10" s="4"/>
    </row>
    <row r="11" spans="1:15" x14ac:dyDescent="0.3">
      <c r="C11" s="1" t="s">
        <v>43</v>
      </c>
      <c r="D11" s="4"/>
      <c r="E11" s="4"/>
      <c r="F11" s="4"/>
      <c r="G11" s="4"/>
      <c r="H11" s="4"/>
      <c r="I11" s="4"/>
      <c r="J11" s="4"/>
      <c r="K11" s="4"/>
      <c r="L11" s="4"/>
      <c r="M11" s="4"/>
      <c r="N11" s="4"/>
      <c r="O11" s="4"/>
    </row>
    <row r="12" spans="1:15" x14ac:dyDescent="0.3">
      <c r="C12" s="1" t="s">
        <v>44</v>
      </c>
      <c r="D12" s="4"/>
      <c r="E12" s="41">
        <v>43553</v>
      </c>
      <c r="F12" s="42"/>
      <c r="G12" s="42"/>
      <c r="H12" s="42"/>
      <c r="I12" s="42"/>
      <c r="J12" s="42"/>
      <c r="K12" s="42"/>
      <c r="L12" s="42"/>
      <c r="M12" s="42"/>
      <c r="N12" s="42"/>
      <c r="O12" s="41">
        <v>43553</v>
      </c>
    </row>
    <row r="13" spans="1:15" x14ac:dyDescent="0.3">
      <c r="C13" s="1" t="s">
        <v>45</v>
      </c>
      <c r="D13" s="4"/>
      <c r="E13" s="41">
        <v>46372</v>
      </c>
      <c r="F13" s="43">
        <v>46589</v>
      </c>
      <c r="G13" s="42"/>
      <c r="H13" s="42"/>
      <c r="I13" s="42"/>
      <c r="J13" s="42"/>
      <c r="K13" s="42"/>
      <c r="L13" s="42"/>
      <c r="M13" s="42"/>
      <c r="N13" s="42"/>
      <c r="O13" s="41">
        <v>46468</v>
      </c>
    </row>
    <row r="14" spans="1:15" x14ac:dyDescent="0.3">
      <c r="C14" s="1" t="s">
        <v>46</v>
      </c>
      <c r="D14" s="4"/>
      <c r="E14" s="41">
        <v>44457</v>
      </c>
      <c r="F14" s="43">
        <v>45751</v>
      </c>
      <c r="G14" s="44">
        <v>45056</v>
      </c>
      <c r="H14" s="42"/>
      <c r="I14" s="42"/>
      <c r="J14" s="42"/>
      <c r="K14" s="42"/>
      <c r="L14" s="42"/>
      <c r="M14" s="42"/>
      <c r="N14" s="42"/>
      <c r="O14" s="41">
        <v>45341</v>
      </c>
    </row>
    <row r="15" spans="1:15" x14ac:dyDescent="0.3">
      <c r="C15" s="1" t="s">
        <v>47</v>
      </c>
      <c r="D15" s="4"/>
      <c r="E15" s="41">
        <v>42061</v>
      </c>
      <c r="F15" s="43">
        <v>41306</v>
      </c>
      <c r="G15" s="44">
        <v>46007</v>
      </c>
      <c r="H15" s="41">
        <v>43711</v>
      </c>
      <c r="I15" s="42"/>
      <c r="J15" s="42"/>
      <c r="K15" s="42"/>
      <c r="L15" s="42"/>
      <c r="M15" s="42"/>
      <c r="N15" s="42"/>
      <c r="O15" s="41">
        <v>43727</v>
      </c>
    </row>
    <row r="16" spans="1:15" x14ac:dyDescent="0.3">
      <c r="C16" s="1" t="s">
        <v>48</v>
      </c>
      <c r="D16" s="4"/>
      <c r="E16" s="42"/>
      <c r="F16" s="43">
        <v>41587</v>
      </c>
      <c r="G16" s="44">
        <v>45440</v>
      </c>
      <c r="H16" s="41">
        <v>53647</v>
      </c>
      <c r="I16" s="43">
        <v>57724</v>
      </c>
      <c r="J16" s="42"/>
      <c r="K16" s="42"/>
      <c r="L16" s="42"/>
      <c r="M16" s="42"/>
      <c r="N16" s="42"/>
      <c r="O16" s="41">
        <v>50668</v>
      </c>
    </row>
    <row r="17" spans="3:15" x14ac:dyDescent="0.3">
      <c r="C17" s="1" t="s">
        <v>49</v>
      </c>
      <c r="D17" s="4"/>
      <c r="E17" s="41">
        <v>44220</v>
      </c>
      <c r="F17" s="43">
        <v>43856</v>
      </c>
      <c r="G17" s="44">
        <v>46451</v>
      </c>
      <c r="H17" s="41">
        <v>43664</v>
      </c>
      <c r="I17" s="43">
        <v>62433</v>
      </c>
      <c r="J17" s="41">
        <v>79840</v>
      </c>
      <c r="K17" s="42"/>
      <c r="L17" s="42"/>
      <c r="M17" s="42"/>
      <c r="N17" s="42"/>
      <c r="O17" s="41">
        <v>52079</v>
      </c>
    </row>
    <row r="18" spans="3:15" x14ac:dyDescent="0.3">
      <c r="C18" s="1" t="s">
        <v>50</v>
      </c>
      <c r="D18" s="4"/>
      <c r="E18" s="42"/>
      <c r="F18" s="43">
        <v>33376</v>
      </c>
      <c r="G18" s="44">
        <v>61310</v>
      </c>
      <c r="H18" s="41">
        <v>57342</v>
      </c>
      <c r="I18" s="43">
        <v>64478</v>
      </c>
      <c r="J18" s="41">
        <v>42000</v>
      </c>
      <c r="K18" s="42"/>
      <c r="L18" s="42"/>
      <c r="M18" s="42"/>
      <c r="N18" s="42"/>
      <c r="O18" s="41">
        <v>52641</v>
      </c>
    </row>
    <row r="19" spans="3:15" x14ac:dyDescent="0.3">
      <c r="C19" s="1" t="s">
        <v>51</v>
      </c>
      <c r="D19" s="4"/>
      <c r="E19" s="42"/>
      <c r="F19" s="42"/>
      <c r="G19" s="42"/>
      <c r="H19" s="41">
        <v>44290</v>
      </c>
      <c r="I19" s="42"/>
      <c r="J19" s="42"/>
      <c r="K19" s="42"/>
      <c r="L19" s="42"/>
      <c r="M19" s="42"/>
      <c r="N19" s="42"/>
      <c r="O19" s="41">
        <v>44290</v>
      </c>
    </row>
    <row r="20" spans="3:15" x14ac:dyDescent="0.3">
      <c r="C20" s="1" t="s">
        <v>52</v>
      </c>
      <c r="D20" s="4"/>
      <c r="E20" s="16"/>
      <c r="F20" s="16"/>
      <c r="G20" s="16"/>
      <c r="H20" s="16"/>
      <c r="I20" s="16"/>
      <c r="J20" s="16"/>
      <c r="K20" s="16"/>
      <c r="L20" s="16"/>
      <c r="M20" s="16"/>
      <c r="N20" s="16"/>
      <c r="O20" s="16"/>
    </row>
    <row r="21" spans="3:15" x14ac:dyDescent="0.3">
      <c r="C21" t="s">
        <v>53</v>
      </c>
      <c r="D21" s="4"/>
      <c r="E21" s="41">
        <v>44865</v>
      </c>
      <c r="F21" s="43">
        <v>43364</v>
      </c>
      <c r="G21" s="44">
        <v>46931</v>
      </c>
      <c r="H21" s="41">
        <v>48254</v>
      </c>
      <c r="I21" s="43">
        <v>60050</v>
      </c>
      <c r="J21" s="41">
        <v>67227</v>
      </c>
      <c r="K21" s="42"/>
      <c r="L21" s="42"/>
      <c r="M21" s="42"/>
      <c r="N21" s="42"/>
      <c r="O21" s="41">
        <v>48686</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2C48F-26EF-4279-A86A-A4CC0BB928ED}">
  <dimension ref="A1:O21"/>
  <sheetViews>
    <sheetView workbookViewId="0">
      <pane xSplit="3" ySplit="9" topLeftCell="D10" activePane="bottomRight" state="frozen"/>
      <selection pane="topRight" activeCell="D1" sqref="D1"/>
      <selection pane="bottomLeft" activeCell="A10" sqref="A10"/>
      <selection pane="bottomRight" activeCell="D10" sqref="D10"/>
    </sheetView>
  </sheetViews>
  <sheetFormatPr defaultRowHeight="14.4" x14ac:dyDescent="0.3"/>
  <sheetData>
    <row r="1" spans="1:15" x14ac:dyDescent="0.3">
      <c r="A1" t="s">
        <v>4</v>
      </c>
      <c r="B1" t="s">
        <v>28</v>
      </c>
    </row>
    <row r="2" spans="1:15" x14ac:dyDescent="0.3">
      <c r="A2" t="s">
        <v>6</v>
      </c>
      <c r="B2" s="8" t="s">
        <v>29</v>
      </c>
    </row>
    <row r="3" spans="1:15" x14ac:dyDescent="0.3">
      <c r="A3" t="s">
        <v>8</v>
      </c>
      <c r="B3" s="8">
        <v>9</v>
      </c>
    </row>
    <row r="4" spans="1:15" x14ac:dyDescent="0.3">
      <c r="A4" t="s">
        <v>9</v>
      </c>
      <c r="B4" t="s">
        <v>484</v>
      </c>
    </row>
    <row r="5" spans="1:15" x14ac:dyDescent="0.3">
      <c r="A5" t="s">
        <v>353</v>
      </c>
      <c r="B5" t="s">
        <v>10</v>
      </c>
    </row>
    <row r="6" spans="1:15" x14ac:dyDescent="0.3">
      <c r="A6" t="s">
        <v>353</v>
      </c>
      <c r="B6" t="s">
        <v>483</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c r="D10" s="4"/>
      <c r="E10" s="4"/>
      <c r="F10" s="4"/>
      <c r="G10" s="4"/>
      <c r="H10" s="4"/>
      <c r="I10" s="4"/>
      <c r="J10" s="4"/>
      <c r="K10" s="4"/>
      <c r="L10" s="4"/>
      <c r="M10" s="4"/>
      <c r="N10" s="4"/>
      <c r="O10" s="4"/>
    </row>
    <row r="11" spans="1:15" x14ac:dyDescent="0.3">
      <c r="C11" s="1" t="s">
        <v>43</v>
      </c>
      <c r="D11" s="4"/>
      <c r="E11" s="4"/>
      <c r="F11" s="4"/>
      <c r="G11" s="4"/>
      <c r="H11" s="4"/>
      <c r="I11" s="4"/>
      <c r="J11" s="4"/>
      <c r="K11" s="4"/>
      <c r="L11" s="4"/>
      <c r="M11" s="4"/>
      <c r="N11" s="4"/>
      <c r="O11" s="4"/>
    </row>
    <row r="12" spans="1:15" x14ac:dyDescent="0.3">
      <c r="C12" s="1" t="s">
        <v>44</v>
      </c>
      <c r="D12" s="4"/>
      <c r="E12" s="4">
        <v>29697</v>
      </c>
      <c r="F12" s="4"/>
      <c r="G12" s="4"/>
      <c r="H12" s="4"/>
      <c r="I12" s="4"/>
      <c r="J12" s="4"/>
      <c r="K12" s="4"/>
      <c r="L12" s="4"/>
      <c r="M12" s="4"/>
      <c r="N12" s="4"/>
      <c r="O12" s="4">
        <v>29697</v>
      </c>
    </row>
    <row r="13" spans="1:15" x14ac:dyDescent="0.3">
      <c r="C13" s="1" t="s">
        <v>45</v>
      </c>
      <c r="D13" s="4">
        <v>19479</v>
      </c>
      <c r="E13" s="4">
        <v>29697</v>
      </c>
      <c r="F13" s="4"/>
      <c r="G13" s="4"/>
      <c r="H13" s="4"/>
      <c r="I13" s="4"/>
      <c r="J13" s="4"/>
      <c r="K13" s="4"/>
      <c r="L13" s="4"/>
      <c r="M13" s="4"/>
      <c r="N13" s="4"/>
      <c r="O13" s="4">
        <v>24588</v>
      </c>
    </row>
    <row r="14" spans="1:15" x14ac:dyDescent="0.3">
      <c r="C14" s="1" t="s">
        <v>46</v>
      </c>
      <c r="D14" s="4">
        <v>62179</v>
      </c>
      <c r="E14" s="4">
        <v>29697</v>
      </c>
      <c r="F14" s="4">
        <v>137969</v>
      </c>
      <c r="G14" s="4"/>
      <c r="H14" s="4"/>
      <c r="I14" s="4"/>
      <c r="J14" s="4"/>
      <c r="K14" s="4"/>
      <c r="L14" s="4"/>
      <c r="M14" s="4"/>
      <c r="N14" s="4"/>
      <c r="O14" s="4">
        <v>67176</v>
      </c>
    </row>
    <row r="15" spans="1:15" x14ac:dyDescent="0.3">
      <c r="C15" s="1" t="s">
        <v>47</v>
      </c>
      <c r="D15" s="4">
        <v>29697</v>
      </c>
      <c r="E15" s="4">
        <v>29697</v>
      </c>
      <c r="F15" s="4">
        <v>29697</v>
      </c>
      <c r="G15" s="4">
        <v>29697</v>
      </c>
      <c r="H15" s="4"/>
      <c r="I15" s="4"/>
      <c r="J15" s="4"/>
      <c r="K15" s="4"/>
      <c r="L15" s="4"/>
      <c r="M15" s="4"/>
      <c r="N15" s="4"/>
      <c r="O15" s="4">
        <v>29697</v>
      </c>
    </row>
    <row r="16" spans="1:15" x14ac:dyDescent="0.3">
      <c r="C16" s="1" t="s">
        <v>48</v>
      </c>
      <c r="D16" s="4">
        <v>29697</v>
      </c>
      <c r="E16" s="4">
        <v>29697</v>
      </c>
      <c r="F16" s="4">
        <v>96085</v>
      </c>
      <c r="G16" s="4">
        <v>110901</v>
      </c>
      <c r="H16" s="4">
        <v>192105</v>
      </c>
      <c r="I16" s="4">
        <v>27222</v>
      </c>
      <c r="J16" s="4"/>
      <c r="K16" s="4"/>
      <c r="L16" s="4"/>
      <c r="M16" s="4"/>
      <c r="N16" s="4"/>
      <c r="O16" s="4">
        <v>66440</v>
      </c>
    </row>
    <row r="17" spans="3:15" x14ac:dyDescent="0.3">
      <c r="C17" s="1" t="s">
        <v>49</v>
      </c>
      <c r="D17" s="4">
        <v>29697</v>
      </c>
      <c r="E17" s="4">
        <v>28472</v>
      </c>
      <c r="F17" s="4">
        <v>29697</v>
      </c>
      <c r="G17" s="4">
        <v>151503</v>
      </c>
      <c r="H17" s="4">
        <v>192105</v>
      </c>
      <c r="I17" s="4">
        <v>110901</v>
      </c>
      <c r="J17" s="4"/>
      <c r="K17" s="4"/>
      <c r="L17" s="4"/>
      <c r="M17" s="4"/>
      <c r="N17" s="4"/>
      <c r="O17" s="4">
        <v>105242</v>
      </c>
    </row>
    <row r="18" spans="3:15" x14ac:dyDescent="0.3">
      <c r="C18" s="1" t="s">
        <v>50</v>
      </c>
      <c r="D18" s="4">
        <v>29697</v>
      </c>
      <c r="E18" s="4">
        <v>29697</v>
      </c>
      <c r="F18" s="4">
        <v>29697</v>
      </c>
      <c r="G18" s="4">
        <v>29697</v>
      </c>
      <c r="H18" s="4"/>
      <c r="I18" s="4"/>
      <c r="J18" s="4">
        <v>192105</v>
      </c>
      <c r="K18" s="4"/>
      <c r="L18" s="4"/>
      <c r="M18" s="4"/>
      <c r="N18" s="4"/>
      <c r="O18" s="4">
        <v>73990</v>
      </c>
    </row>
    <row r="19" spans="3:15" x14ac:dyDescent="0.3">
      <c r="C19" s="1" t="s">
        <v>51</v>
      </c>
      <c r="D19" s="4">
        <v>29697</v>
      </c>
      <c r="E19" s="4">
        <v>29697</v>
      </c>
      <c r="F19" s="4">
        <v>29697</v>
      </c>
      <c r="G19" s="4">
        <v>29697</v>
      </c>
      <c r="H19" s="4"/>
      <c r="I19" s="4">
        <v>192105</v>
      </c>
      <c r="J19" s="4"/>
      <c r="K19" s="4">
        <v>192105</v>
      </c>
      <c r="L19" s="4">
        <v>29697</v>
      </c>
      <c r="M19" s="4"/>
      <c r="N19" s="4"/>
      <c r="O19" s="4">
        <v>59226</v>
      </c>
    </row>
    <row r="20" spans="3:15" x14ac:dyDescent="0.3">
      <c r="C20" s="1" t="s">
        <v>52</v>
      </c>
      <c r="D20" s="4">
        <v>29697</v>
      </c>
      <c r="E20" s="4">
        <v>29697</v>
      </c>
      <c r="F20" s="4">
        <v>29697</v>
      </c>
      <c r="G20" s="4">
        <v>29697</v>
      </c>
      <c r="H20" s="4">
        <v>137969</v>
      </c>
      <c r="I20" s="4">
        <v>29697</v>
      </c>
      <c r="J20" s="4"/>
      <c r="K20" s="4"/>
      <c r="L20" s="4"/>
      <c r="M20" s="4"/>
      <c r="N20" s="4"/>
      <c r="O20" s="4">
        <v>62179</v>
      </c>
    </row>
    <row r="21" spans="3:15" x14ac:dyDescent="0.3">
      <c r="C21" t="s">
        <v>53</v>
      </c>
      <c r="D21" s="4">
        <v>38570</v>
      </c>
      <c r="E21" s="4">
        <v>29556</v>
      </c>
      <c r="F21" s="4">
        <v>69055</v>
      </c>
      <c r="G21" s="4">
        <v>76099</v>
      </c>
      <c r="H21" s="4">
        <v>168904</v>
      </c>
      <c r="I21" s="4">
        <v>94165</v>
      </c>
      <c r="J21" s="4">
        <v>192105</v>
      </c>
      <c r="K21" s="4">
        <v>192105</v>
      </c>
      <c r="L21" s="4">
        <v>29697</v>
      </c>
      <c r="M21" s="4"/>
      <c r="N21" s="4"/>
      <c r="O21" s="4">
        <v>67478</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F434C-BA6A-4452-B281-D9A071CFF12B}">
  <dimension ref="A1:O21"/>
  <sheetViews>
    <sheetView workbookViewId="0">
      <pane xSplit="3" ySplit="9" topLeftCell="D10" activePane="bottomRight" state="frozen"/>
      <selection pane="topRight" activeCell="D1" sqref="D1"/>
      <selection pane="bottomLeft" activeCell="A10" sqref="A10"/>
      <selection pane="bottomRight" activeCell="D10" sqref="D10"/>
    </sheetView>
  </sheetViews>
  <sheetFormatPr defaultRowHeight="14.4" x14ac:dyDescent="0.3"/>
  <cols>
    <col min="3" max="3" width="10.5546875" bestFit="1" customWidth="1"/>
  </cols>
  <sheetData>
    <row r="1" spans="1:15" x14ac:dyDescent="0.3">
      <c r="A1" t="s">
        <v>4</v>
      </c>
      <c r="B1" t="s">
        <v>28</v>
      </c>
    </row>
    <row r="2" spans="1:15" x14ac:dyDescent="0.3">
      <c r="A2" t="s">
        <v>6</v>
      </c>
      <c r="B2" s="8" t="s">
        <v>29</v>
      </c>
    </row>
    <row r="3" spans="1:15" x14ac:dyDescent="0.3">
      <c r="A3" t="s">
        <v>8</v>
      </c>
      <c r="B3" s="8">
        <v>9</v>
      </c>
    </row>
    <row r="4" spans="1:15" x14ac:dyDescent="0.3">
      <c r="A4" t="s">
        <v>9</v>
      </c>
      <c r="B4" t="s">
        <v>486</v>
      </c>
    </row>
    <row r="5" spans="1:15" x14ac:dyDescent="0.3">
      <c r="A5" t="s">
        <v>353</v>
      </c>
      <c r="B5" t="s">
        <v>10</v>
      </c>
    </row>
    <row r="6" spans="1:15" x14ac:dyDescent="0.3">
      <c r="A6" t="s">
        <v>353</v>
      </c>
      <c r="B6" t="s">
        <v>485</v>
      </c>
    </row>
    <row r="9" spans="1:15" x14ac:dyDescent="0.3">
      <c r="D9" t="s">
        <v>30</v>
      </c>
      <c r="E9" t="s">
        <v>31</v>
      </c>
      <c r="F9" t="s">
        <v>32</v>
      </c>
      <c r="G9" t="s">
        <v>33</v>
      </c>
      <c r="H9" t="s">
        <v>34</v>
      </c>
      <c r="I9" t="s">
        <v>35</v>
      </c>
      <c r="J9" t="s">
        <v>36</v>
      </c>
      <c r="K9" t="s">
        <v>37</v>
      </c>
      <c r="L9" t="s">
        <v>38</v>
      </c>
      <c r="M9" t="s">
        <v>39</v>
      </c>
      <c r="N9" t="s">
        <v>40</v>
      </c>
      <c r="O9" t="s">
        <v>41</v>
      </c>
    </row>
    <row r="10" spans="1:15" x14ac:dyDescent="0.3">
      <c r="C10" s="1" t="s">
        <v>42</v>
      </c>
      <c r="D10" s="4"/>
      <c r="E10" s="4"/>
      <c r="F10" s="4"/>
      <c r="G10" s="4"/>
      <c r="H10" s="4"/>
      <c r="I10" s="4"/>
      <c r="J10" s="4"/>
      <c r="K10" s="4"/>
      <c r="L10" s="4"/>
      <c r="M10" s="4"/>
      <c r="N10" s="4"/>
      <c r="O10" s="4"/>
    </row>
    <row r="11" spans="1:15" x14ac:dyDescent="0.3">
      <c r="C11" s="1" t="s">
        <v>43</v>
      </c>
      <c r="D11" s="4"/>
      <c r="E11" s="4"/>
      <c r="F11" s="4"/>
      <c r="G11" s="4"/>
      <c r="H11" s="4"/>
      <c r="I11" s="4"/>
      <c r="J11" s="4"/>
      <c r="K11" s="4"/>
      <c r="L11" s="4"/>
      <c r="M11" s="4"/>
      <c r="N11" s="4"/>
      <c r="O11" s="4"/>
    </row>
    <row r="12" spans="1:15" x14ac:dyDescent="0.3">
      <c r="C12" s="1" t="s">
        <v>44</v>
      </c>
      <c r="D12" s="4">
        <v>37215</v>
      </c>
      <c r="E12" s="4">
        <v>8652</v>
      </c>
      <c r="F12" s="4"/>
      <c r="G12" s="4"/>
      <c r="H12" s="4"/>
      <c r="I12" s="4"/>
      <c r="J12" s="4"/>
      <c r="K12" s="4"/>
      <c r="L12" s="4"/>
      <c r="M12" s="4"/>
      <c r="N12" s="4"/>
      <c r="O12" s="4">
        <v>22934</v>
      </c>
    </row>
    <row r="13" spans="1:15" x14ac:dyDescent="0.3">
      <c r="C13" s="1" t="s">
        <v>45</v>
      </c>
      <c r="D13" s="4">
        <v>24961</v>
      </c>
      <c r="E13" s="4">
        <v>17250</v>
      </c>
      <c r="F13" s="4">
        <v>76367</v>
      </c>
      <c r="G13" s="4"/>
      <c r="H13" s="4"/>
      <c r="I13" s="4"/>
      <c r="J13" s="4"/>
      <c r="K13" s="4"/>
      <c r="L13" s="4"/>
      <c r="M13" s="4"/>
      <c r="N13" s="4"/>
      <c r="O13" s="4">
        <v>30101</v>
      </c>
    </row>
    <row r="14" spans="1:15" x14ac:dyDescent="0.3">
      <c r="C14" s="1" t="s">
        <v>46</v>
      </c>
      <c r="D14" s="4">
        <v>53053</v>
      </c>
      <c r="E14" s="4">
        <v>27029</v>
      </c>
      <c r="F14" s="4">
        <v>63235</v>
      </c>
      <c r="G14" s="4">
        <v>77637</v>
      </c>
      <c r="H14" s="4"/>
      <c r="I14" s="4"/>
      <c r="J14" s="4"/>
      <c r="K14" s="4"/>
      <c r="L14" s="4"/>
      <c r="M14" s="4"/>
      <c r="N14" s="4"/>
      <c r="O14" s="4">
        <v>48060</v>
      </c>
    </row>
    <row r="15" spans="1:15" x14ac:dyDescent="0.3">
      <c r="C15" s="1" t="s">
        <v>47</v>
      </c>
      <c r="D15" s="4">
        <v>42096</v>
      </c>
      <c r="E15" s="4">
        <v>37309</v>
      </c>
      <c r="F15" s="4">
        <v>88336</v>
      </c>
      <c r="G15" s="4">
        <v>75094</v>
      </c>
      <c r="H15" s="4">
        <v>106347</v>
      </c>
      <c r="I15" s="4"/>
      <c r="J15" s="4"/>
      <c r="K15" s="4"/>
      <c r="L15" s="4"/>
      <c r="M15" s="4"/>
      <c r="N15" s="4"/>
      <c r="O15" s="4">
        <v>59583</v>
      </c>
    </row>
    <row r="16" spans="1:15" x14ac:dyDescent="0.3">
      <c r="C16" s="1" t="s">
        <v>48</v>
      </c>
      <c r="D16" s="4">
        <v>54868</v>
      </c>
      <c r="E16" s="4">
        <v>66050</v>
      </c>
      <c r="F16" s="4">
        <v>52282</v>
      </c>
      <c r="G16" s="4">
        <v>108084</v>
      </c>
      <c r="H16" s="4">
        <v>88408</v>
      </c>
      <c r="I16" s="4">
        <v>102145</v>
      </c>
      <c r="J16" s="4">
        <v>28406</v>
      </c>
      <c r="K16" s="4"/>
      <c r="L16" s="4"/>
      <c r="M16" s="4"/>
      <c r="N16" s="4"/>
      <c r="O16" s="4">
        <v>72565</v>
      </c>
    </row>
    <row r="17" spans="3:15" x14ac:dyDescent="0.3">
      <c r="C17" s="1" t="s">
        <v>49</v>
      </c>
      <c r="D17" s="4">
        <v>62842</v>
      </c>
      <c r="E17" s="4">
        <v>38362</v>
      </c>
      <c r="F17" s="4">
        <v>82480</v>
      </c>
      <c r="G17" s="4">
        <v>77074</v>
      </c>
      <c r="H17" s="4">
        <v>71254</v>
      </c>
      <c r="I17" s="4">
        <v>86667</v>
      </c>
      <c r="J17" s="4">
        <v>125976</v>
      </c>
      <c r="K17" s="4">
        <v>157647</v>
      </c>
      <c r="L17" s="4"/>
      <c r="M17" s="4"/>
      <c r="N17" s="4"/>
      <c r="O17" s="4">
        <v>72876</v>
      </c>
    </row>
    <row r="18" spans="3:15" x14ac:dyDescent="0.3">
      <c r="C18" s="1" t="s">
        <v>50</v>
      </c>
      <c r="D18" s="4">
        <v>32352</v>
      </c>
      <c r="E18" s="4">
        <v>66494</v>
      </c>
      <c r="F18" s="4">
        <v>45005</v>
      </c>
      <c r="G18" s="4">
        <v>99802</v>
      </c>
      <c r="H18" s="4">
        <v>91706</v>
      </c>
      <c r="I18" s="4">
        <v>111580</v>
      </c>
      <c r="J18" s="4">
        <v>102202</v>
      </c>
      <c r="K18" s="4">
        <v>120194</v>
      </c>
      <c r="L18" s="4"/>
      <c r="M18" s="4"/>
      <c r="N18" s="4"/>
      <c r="O18" s="4">
        <v>74450</v>
      </c>
    </row>
    <row r="19" spans="3:15" x14ac:dyDescent="0.3">
      <c r="C19" s="1" t="s">
        <v>51</v>
      </c>
      <c r="D19" s="4">
        <v>47076</v>
      </c>
      <c r="E19" s="4">
        <v>53367</v>
      </c>
      <c r="F19" s="4">
        <v>63778</v>
      </c>
      <c r="G19" s="4">
        <v>69254</v>
      </c>
      <c r="H19" s="4">
        <v>77451</v>
      </c>
      <c r="I19" s="4">
        <v>67898</v>
      </c>
      <c r="J19" s="4">
        <v>100965</v>
      </c>
      <c r="K19" s="4">
        <v>62594</v>
      </c>
      <c r="L19" s="4"/>
      <c r="M19" s="4"/>
      <c r="N19" s="4"/>
      <c r="O19" s="4">
        <v>63315</v>
      </c>
    </row>
    <row r="20" spans="3:15" x14ac:dyDescent="0.3">
      <c r="C20" s="1" t="s">
        <v>52</v>
      </c>
      <c r="D20" s="4">
        <v>35921</v>
      </c>
      <c r="E20" s="4">
        <v>58172</v>
      </c>
      <c r="F20" s="4">
        <v>48546</v>
      </c>
      <c r="G20" s="4">
        <v>55796</v>
      </c>
      <c r="H20" s="4">
        <v>53336</v>
      </c>
      <c r="I20" s="4">
        <v>66599</v>
      </c>
      <c r="J20" s="4">
        <v>92269</v>
      </c>
      <c r="K20" s="4">
        <v>114664</v>
      </c>
      <c r="L20" s="4">
        <v>102296</v>
      </c>
      <c r="M20" s="4"/>
      <c r="N20" s="4"/>
      <c r="O20" s="4">
        <v>57994</v>
      </c>
    </row>
    <row r="21" spans="3:15" x14ac:dyDescent="0.3">
      <c r="C21" t="s">
        <v>53</v>
      </c>
      <c r="D21" s="4">
        <v>44192</v>
      </c>
      <c r="E21" s="4">
        <v>51199</v>
      </c>
      <c r="F21" s="4">
        <v>62429</v>
      </c>
      <c r="G21" s="4">
        <v>76036</v>
      </c>
      <c r="H21" s="4">
        <v>75207</v>
      </c>
      <c r="I21" s="4">
        <v>81438</v>
      </c>
      <c r="J21" s="4">
        <v>105344</v>
      </c>
      <c r="K21" s="4">
        <v>108959</v>
      </c>
      <c r="L21" s="4">
        <v>102296</v>
      </c>
      <c r="M21" s="4"/>
      <c r="N21" s="4"/>
      <c r="O21" s="4">
        <v>64961</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31DCC8-6E55-4347-9730-7E0CEEAFD30C}">
  <dimension ref="A1:Q21"/>
  <sheetViews>
    <sheetView workbookViewId="0">
      <selection activeCell="O13" sqref="O13:O21"/>
    </sheetView>
  </sheetViews>
  <sheetFormatPr defaultRowHeight="14.4" x14ac:dyDescent="0.3"/>
  <sheetData>
    <row r="1" spans="1:17" x14ac:dyDescent="0.3">
      <c r="A1" t="s">
        <v>4</v>
      </c>
      <c r="B1" t="s">
        <v>28</v>
      </c>
    </row>
    <row r="2" spans="1:17" x14ac:dyDescent="0.3">
      <c r="A2" t="s">
        <v>6</v>
      </c>
      <c r="B2" s="8" t="s">
        <v>29</v>
      </c>
    </row>
    <row r="3" spans="1:17" x14ac:dyDescent="0.3">
      <c r="A3" t="s">
        <v>8</v>
      </c>
      <c r="B3" s="8">
        <v>9</v>
      </c>
    </row>
    <row r="4" spans="1:17" x14ac:dyDescent="0.3">
      <c r="A4" t="s">
        <v>9</v>
      </c>
      <c r="B4" t="s">
        <v>482</v>
      </c>
    </row>
    <row r="5" spans="1:17" x14ac:dyDescent="0.3">
      <c r="A5" t="s">
        <v>353</v>
      </c>
      <c r="B5" t="s">
        <v>10</v>
      </c>
    </row>
    <row r="9" spans="1:17" x14ac:dyDescent="0.3">
      <c r="D9" t="s">
        <v>30</v>
      </c>
      <c r="E9" t="s">
        <v>31</v>
      </c>
      <c r="F9" t="s">
        <v>32</v>
      </c>
      <c r="G9" t="s">
        <v>33</v>
      </c>
      <c r="H9" t="s">
        <v>34</v>
      </c>
      <c r="I9" t="s">
        <v>35</v>
      </c>
      <c r="J9" t="s">
        <v>36</v>
      </c>
      <c r="K9" t="s">
        <v>37</v>
      </c>
      <c r="L9" t="s">
        <v>38</v>
      </c>
      <c r="M9" t="s">
        <v>39</v>
      </c>
      <c r="N9" t="s">
        <v>40</v>
      </c>
      <c r="O9" t="s">
        <v>41</v>
      </c>
    </row>
    <row r="10" spans="1:17" x14ac:dyDescent="0.3">
      <c r="C10" s="1" t="s">
        <v>42</v>
      </c>
      <c r="D10" s="4"/>
      <c r="E10" s="4"/>
      <c r="F10" s="4"/>
      <c r="G10" s="4"/>
      <c r="H10" s="4"/>
      <c r="I10" s="4"/>
      <c r="J10" s="4"/>
      <c r="K10" s="4"/>
      <c r="L10" s="4"/>
      <c r="M10" s="4"/>
      <c r="N10" s="4"/>
      <c r="O10" s="4"/>
      <c r="P10" s="4"/>
      <c r="Q10" s="4"/>
    </row>
    <row r="11" spans="1:17" x14ac:dyDescent="0.3">
      <c r="C11" s="1" t="s">
        <v>43</v>
      </c>
      <c r="D11" s="4"/>
      <c r="E11" s="4"/>
      <c r="F11" s="4"/>
      <c r="G11" s="4"/>
      <c r="H11" s="4"/>
      <c r="I11" s="4"/>
      <c r="J11" s="4"/>
      <c r="K11" s="4"/>
      <c r="L11" s="4"/>
      <c r="M11" s="4"/>
      <c r="N11" s="4"/>
      <c r="O11" s="4"/>
      <c r="P11" s="4"/>
      <c r="Q11" s="4"/>
    </row>
    <row r="12" spans="1:17" x14ac:dyDescent="0.3">
      <c r="C12" s="1" t="s">
        <v>44</v>
      </c>
      <c r="D12" s="4"/>
      <c r="E12" s="4"/>
      <c r="F12" s="4"/>
      <c r="G12" s="4"/>
      <c r="H12" s="4"/>
      <c r="I12" s="4"/>
      <c r="J12" s="4"/>
      <c r="K12" s="4"/>
      <c r="L12" s="4"/>
      <c r="M12" s="4"/>
      <c r="N12" s="4"/>
      <c r="O12" s="4"/>
      <c r="P12" s="4"/>
      <c r="Q12" s="4"/>
    </row>
    <row r="13" spans="1:17" x14ac:dyDescent="0.3">
      <c r="C13" s="1" t="s">
        <v>45</v>
      </c>
      <c r="D13" s="4">
        <v>160255</v>
      </c>
      <c r="E13" s="4"/>
      <c r="F13" s="4"/>
      <c r="G13" s="4"/>
      <c r="H13" s="4"/>
      <c r="I13" s="4"/>
      <c r="J13" s="4"/>
      <c r="K13" s="4"/>
      <c r="L13" s="4"/>
      <c r="M13" s="4"/>
      <c r="N13" s="4"/>
      <c r="O13" s="4">
        <v>160255</v>
      </c>
      <c r="P13" s="4"/>
    </row>
    <row r="14" spans="1:17" x14ac:dyDescent="0.3">
      <c r="C14" s="1" t="s">
        <v>46</v>
      </c>
      <c r="D14" s="4">
        <v>140572</v>
      </c>
      <c r="E14" s="4">
        <v>155271</v>
      </c>
      <c r="F14" s="4">
        <v>157362</v>
      </c>
      <c r="G14" s="4"/>
      <c r="H14" s="4"/>
      <c r="I14" s="4"/>
      <c r="J14" s="4"/>
      <c r="K14" s="4"/>
      <c r="L14" s="4"/>
      <c r="M14" s="4"/>
      <c r="N14" s="4"/>
      <c r="O14" s="4">
        <v>150018</v>
      </c>
      <c r="P14" s="4"/>
    </row>
    <row r="15" spans="1:17" x14ac:dyDescent="0.3">
      <c r="C15" s="1" t="s">
        <v>47</v>
      </c>
      <c r="D15" s="4">
        <v>163841</v>
      </c>
      <c r="E15" s="4">
        <v>168551</v>
      </c>
      <c r="F15" s="4">
        <v>161853</v>
      </c>
      <c r="G15" s="4">
        <v>154784</v>
      </c>
      <c r="H15" s="4"/>
      <c r="I15" s="4"/>
      <c r="J15" s="4"/>
      <c r="K15" s="4"/>
      <c r="L15" s="4"/>
      <c r="M15" s="4"/>
      <c r="N15" s="4"/>
      <c r="O15" s="4">
        <v>162996</v>
      </c>
      <c r="P15" s="4"/>
    </row>
    <row r="16" spans="1:17" x14ac:dyDescent="0.3">
      <c r="C16" s="1" t="s">
        <v>48</v>
      </c>
      <c r="D16" s="4">
        <v>160416</v>
      </c>
      <c r="E16" s="4">
        <v>162442</v>
      </c>
      <c r="F16" s="4">
        <v>167759</v>
      </c>
      <c r="G16" s="4">
        <v>160709</v>
      </c>
      <c r="H16" s="4">
        <v>158583</v>
      </c>
      <c r="I16" s="4"/>
      <c r="J16" s="4"/>
      <c r="K16" s="4"/>
      <c r="L16" s="4"/>
      <c r="M16" s="4"/>
      <c r="N16" s="4"/>
      <c r="O16" s="4">
        <v>161781</v>
      </c>
      <c r="P16" s="4"/>
    </row>
    <row r="17" spans="3:16" x14ac:dyDescent="0.3">
      <c r="C17" s="1" t="s">
        <v>49</v>
      </c>
      <c r="D17" s="4">
        <v>159976</v>
      </c>
      <c r="E17" s="4">
        <v>167255</v>
      </c>
      <c r="F17" s="4">
        <v>156700</v>
      </c>
      <c r="G17" s="4">
        <v>163568</v>
      </c>
      <c r="H17" s="4">
        <v>163347</v>
      </c>
      <c r="I17" s="4">
        <v>165445</v>
      </c>
      <c r="J17" s="4">
        <v>156377</v>
      </c>
      <c r="K17" s="4"/>
      <c r="L17" s="4"/>
      <c r="M17" s="4"/>
      <c r="N17" s="4"/>
      <c r="O17" s="4">
        <v>162508</v>
      </c>
      <c r="P17" s="4"/>
    </row>
    <row r="18" spans="3:16" x14ac:dyDescent="0.3">
      <c r="C18" s="1" t="s">
        <v>50</v>
      </c>
      <c r="D18" s="4">
        <v>160948</v>
      </c>
      <c r="E18" s="4">
        <v>165811</v>
      </c>
      <c r="F18" s="4">
        <v>161624</v>
      </c>
      <c r="G18" s="4">
        <v>159709</v>
      </c>
      <c r="H18" s="4">
        <v>164589</v>
      </c>
      <c r="I18" s="4">
        <v>165836</v>
      </c>
      <c r="J18" s="4">
        <v>161856</v>
      </c>
      <c r="K18" s="4"/>
      <c r="L18" s="4"/>
      <c r="M18" s="4"/>
      <c r="N18" s="4"/>
      <c r="O18" s="4">
        <v>163505</v>
      </c>
      <c r="P18" s="4"/>
    </row>
    <row r="19" spans="3:16" x14ac:dyDescent="0.3">
      <c r="C19" s="1" t="s">
        <v>51</v>
      </c>
      <c r="D19" s="4">
        <v>171446</v>
      </c>
      <c r="E19" s="4">
        <v>166973</v>
      </c>
      <c r="F19" s="4">
        <v>165472</v>
      </c>
      <c r="G19" s="4">
        <v>165115</v>
      </c>
      <c r="H19" s="4">
        <v>164229</v>
      </c>
      <c r="I19" s="4">
        <v>163951</v>
      </c>
      <c r="J19" s="4">
        <v>163391</v>
      </c>
      <c r="K19" s="4">
        <v>163683</v>
      </c>
      <c r="L19" s="4"/>
      <c r="M19" s="4"/>
      <c r="N19" s="4"/>
      <c r="O19" s="4">
        <v>165077</v>
      </c>
      <c r="P19" s="4"/>
    </row>
    <row r="20" spans="3:16" x14ac:dyDescent="0.3">
      <c r="C20" s="1" t="s">
        <v>52</v>
      </c>
      <c r="D20" s="4">
        <v>152573</v>
      </c>
      <c r="E20" s="4">
        <v>168834</v>
      </c>
      <c r="F20" s="4">
        <v>164291</v>
      </c>
      <c r="G20" s="4">
        <v>163987</v>
      </c>
      <c r="H20" s="4">
        <v>177119</v>
      </c>
      <c r="I20" s="4">
        <v>180936</v>
      </c>
      <c r="J20" s="4">
        <v>174241</v>
      </c>
      <c r="K20" s="4">
        <v>160943</v>
      </c>
      <c r="L20" s="4">
        <v>171330</v>
      </c>
      <c r="M20" s="4"/>
      <c r="N20" s="4"/>
      <c r="O20" s="4">
        <v>168550</v>
      </c>
      <c r="P20" s="4"/>
    </row>
    <row r="21" spans="3:16" x14ac:dyDescent="0.3">
      <c r="C21" t="s">
        <v>53</v>
      </c>
      <c r="D21" s="4">
        <v>157965</v>
      </c>
      <c r="E21" s="4">
        <v>165416</v>
      </c>
      <c r="F21" s="4">
        <v>162013</v>
      </c>
      <c r="G21" s="4">
        <v>161957</v>
      </c>
      <c r="H21" s="4">
        <v>164328</v>
      </c>
      <c r="I21" s="4">
        <v>166045</v>
      </c>
      <c r="J21" s="4">
        <v>163361</v>
      </c>
      <c r="K21" s="4">
        <v>162900</v>
      </c>
      <c r="L21" s="4">
        <v>171330</v>
      </c>
      <c r="M21" s="4"/>
      <c r="N21" s="4"/>
      <c r="O21" s="4">
        <v>163098</v>
      </c>
      <c r="P21" s="4"/>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810621-CCE6-4BB0-B9A6-57737391EF3D}">
  <sheetPr codeName="Sheet9"/>
  <dimension ref="A1:P20"/>
  <sheetViews>
    <sheetView workbookViewId="0">
      <pane xSplit="4" ySplit="8" topLeftCell="E9" activePane="bottomRight" state="frozen"/>
      <selection pane="topRight" activeCell="E1" sqref="E1"/>
      <selection pane="bottomLeft" activeCell="A10" sqref="A10"/>
      <selection pane="bottomRight" activeCell="B4" sqref="B4"/>
    </sheetView>
  </sheetViews>
  <sheetFormatPr defaultRowHeight="14.4" x14ac:dyDescent="0.3"/>
  <cols>
    <col min="2" max="2" width="10.88671875" bestFit="1" customWidth="1"/>
    <col min="3" max="3" width="10.88671875" customWidth="1"/>
    <col min="4" max="4" width="10.5546875" bestFit="1" customWidth="1"/>
    <col min="5" max="5" width="10.33203125" bestFit="1" customWidth="1"/>
    <col min="6" max="8" width="10.109375" bestFit="1" customWidth="1"/>
    <col min="9" max="9" width="9.109375" bestFit="1" customWidth="1"/>
    <col min="10" max="10" width="8.33203125" bestFit="1" customWidth="1"/>
    <col min="11" max="12" width="9" bestFit="1" customWidth="1"/>
  </cols>
  <sheetData>
    <row r="1" spans="1:16" x14ac:dyDescent="0.3">
      <c r="A1" t="s">
        <v>4</v>
      </c>
      <c r="B1" t="s">
        <v>5</v>
      </c>
    </row>
    <row r="2" spans="1:16" x14ac:dyDescent="0.3">
      <c r="A2" t="s">
        <v>6</v>
      </c>
      <c r="B2" s="8" t="s">
        <v>97</v>
      </c>
      <c r="C2" s="8"/>
    </row>
    <row r="3" spans="1:16" x14ac:dyDescent="0.3">
      <c r="A3" t="s">
        <v>8</v>
      </c>
      <c r="B3" s="8">
        <v>8</v>
      </c>
      <c r="C3" s="8"/>
    </row>
    <row r="4" spans="1:16" x14ac:dyDescent="0.3">
      <c r="A4" t="s">
        <v>9</v>
      </c>
      <c r="B4" t="s">
        <v>496</v>
      </c>
    </row>
    <row r="5" spans="1:16" x14ac:dyDescent="0.3">
      <c r="A5" t="s">
        <v>353</v>
      </c>
      <c r="B5" t="s">
        <v>10</v>
      </c>
    </row>
    <row r="8" spans="1:16" s="6" customFormat="1" x14ac:dyDescent="0.3">
      <c r="E8" s="6" t="s">
        <v>30</v>
      </c>
      <c r="F8" s="6" t="s">
        <v>31</v>
      </c>
      <c r="G8" s="6" t="s">
        <v>32</v>
      </c>
      <c r="H8" s="6" t="s">
        <v>33</v>
      </c>
      <c r="I8" s="6" t="s">
        <v>34</v>
      </c>
      <c r="J8" s="6" t="s">
        <v>35</v>
      </c>
      <c r="K8" s="6" t="s">
        <v>36</v>
      </c>
      <c r="L8" s="6" t="s">
        <v>37</v>
      </c>
      <c r="M8" s="6" t="s">
        <v>38</v>
      </c>
      <c r="N8" s="6" t="s">
        <v>39</v>
      </c>
      <c r="O8" s="6" t="s">
        <v>40</v>
      </c>
      <c r="P8" s="6" t="s">
        <v>41</v>
      </c>
    </row>
    <row r="9" spans="1:16" x14ac:dyDescent="0.3">
      <c r="D9" s="1" t="s">
        <v>42</v>
      </c>
      <c r="E9" s="3">
        <v>14714</v>
      </c>
      <c r="F9" s="3"/>
      <c r="G9" s="3"/>
      <c r="H9" s="3"/>
      <c r="I9" s="3"/>
      <c r="J9" s="3"/>
      <c r="K9" s="3"/>
      <c r="L9" s="3"/>
      <c r="M9" s="3"/>
      <c r="N9" s="3"/>
      <c r="O9" s="3"/>
      <c r="P9" s="3">
        <v>14714</v>
      </c>
    </row>
    <row r="10" spans="1:16" x14ac:dyDescent="0.3">
      <c r="D10" s="1" t="s">
        <v>43</v>
      </c>
      <c r="E10" s="3">
        <v>27033</v>
      </c>
      <c r="F10" s="3">
        <v>31838</v>
      </c>
      <c r="G10" s="3"/>
      <c r="H10" s="3"/>
      <c r="I10" s="3"/>
      <c r="J10" s="3"/>
      <c r="K10" s="3"/>
      <c r="L10" s="3"/>
      <c r="M10" s="3"/>
      <c r="N10" s="3"/>
      <c r="O10" s="3"/>
      <c r="P10" s="3">
        <v>27141</v>
      </c>
    </row>
    <row r="11" spans="1:16" x14ac:dyDescent="0.3">
      <c r="D11" s="1" t="s">
        <v>44</v>
      </c>
      <c r="E11" s="3">
        <v>36316</v>
      </c>
      <c r="F11" s="3">
        <v>44009</v>
      </c>
      <c r="G11" s="3">
        <v>42689</v>
      </c>
      <c r="H11" s="3">
        <v>40528</v>
      </c>
      <c r="I11" s="3"/>
      <c r="J11" s="3"/>
      <c r="K11" s="3"/>
      <c r="L11" s="3"/>
      <c r="M11" s="3"/>
      <c r="N11" s="3"/>
      <c r="O11" s="3"/>
      <c r="P11" s="3">
        <v>38772</v>
      </c>
    </row>
    <row r="12" spans="1:16" x14ac:dyDescent="0.3">
      <c r="D12" s="1" t="s">
        <v>45</v>
      </c>
      <c r="E12" s="3">
        <v>37561</v>
      </c>
      <c r="F12" s="3">
        <v>48102</v>
      </c>
      <c r="G12" s="3">
        <v>51838</v>
      </c>
      <c r="H12" s="3">
        <v>51688</v>
      </c>
      <c r="I12" s="3"/>
      <c r="J12" s="3"/>
      <c r="K12" s="3"/>
      <c r="L12" s="3"/>
      <c r="M12" s="3"/>
      <c r="N12" s="3"/>
      <c r="O12" s="3"/>
      <c r="P12" s="3">
        <v>44762</v>
      </c>
    </row>
    <row r="13" spans="1:16" x14ac:dyDescent="0.3">
      <c r="D13" s="1" t="s">
        <v>46</v>
      </c>
      <c r="E13" s="3">
        <v>38575</v>
      </c>
      <c r="F13" s="3">
        <v>48558</v>
      </c>
      <c r="G13" s="3">
        <v>55197</v>
      </c>
      <c r="H13" s="3">
        <v>56215</v>
      </c>
      <c r="I13" s="3">
        <v>59570</v>
      </c>
      <c r="J13" s="3"/>
      <c r="K13" s="3"/>
      <c r="L13" s="3"/>
      <c r="M13" s="3"/>
      <c r="N13" s="3"/>
      <c r="O13" s="3"/>
      <c r="P13" s="3">
        <v>48762</v>
      </c>
    </row>
    <row r="14" spans="1:16" x14ac:dyDescent="0.3">
      <c r="D14" s="1" t="s">
        <v>47</v>
      </c>
      <c r="E14" s="3">
        <v>39052</v>
      </c>
      <c r="F14" s="3">
        <v>47868</v>
      </c>
      <c r="G14" s="3">
        <v>54369</v>
      </c>
      <c r="H14" s="3">
        <v>60275</v>
      </c>
      <c r="I14" s="3">
        <v>62139</v>
      </c>
      <c r="J14" s="3">
        <v>65576</v>
      </c>
      <c r="K14" s="3"/>
      <c r="L14" s="3"/>
      <c r="M14" s="3"/>
      <c r="N14" s="3"/>
      <c r="O14" s="3"/>
      <c r="P14" s="3">
        <v>52175</v>
      </c>
    </row>
    <row r="15" spans="1:16" x14ac:dyDescent="0.3">
      <c r="D15" s="1" t="s">
        <v>48</v>
      </c>
      <c r="E15" s="3">
        <v>39166</v>
      </c>
      <c r="F15" s="3">
        <v>46655</v>
      </c>
      <c r="G15" s="3">
        <v>52033</v>
      </c>
      <c r="H15" s="3">
        <v>58560</v>
      </c>
      <c r="I15" s="3">
        <v>65071</v>
      </c>
      <c r="J15" s="3">
        <v>66796</v>
      </c>
      <c r="K15" s="3">
        <v>74768</v>
      </c>
      <c r="L15" s="3"/>
      <c r="M15" s="3"/>
      <c r="N15" s="3"/>
      <c r="O15" s="3"/>
      <c r="P15" s="3">
        <v>54215</v>
      </c>
    </row>
    <row r="16" spans="1:16" x14ac:dyDescent="0.3">
      <c r="D16" s="1" t="s">
        <v>49</v>
      </c>
      <c r="E16" s="3">
        <v>38332</v>
      </c>
      <c r="F16" s="3">
        <v>45774</v>
      </c>
      <c r="G16" s="3">
        <v>50922</v>
      </c>
      <c r="H16" s="3">
        <v>55447</v>
      </c>
      <c r="I16" s="3">
        <v>61758</v>
      </c>
      <c r="J16" s="3">
        <v>71083</v>
      </c>
      <c r="K16" s="3">
        <v>71855</v>
      </c>
      <c r="L16" s="3">
        <v>65857</v>
      </c>
      <c r="M16" s="3"/>
      <c r="N16" s="3"/>
      <c r="O16" s="3"/>
      <c r="P16" s="3">
        <v>55620</v>
      </c>
    </row>
    <row r="17" spans="4:16" x14ac:dyDescent="0.3">
      <c r="D17" s="1" t="s">
        <v>50</v>
      </c>
      <c r="E17" s="3">
        <v>37694</v>
      </c>
      <c r="F17" s="3">
        <v>44108</v>
      </c>
      <c r="G17" s="3">
        <v>48059</v>
      </c>
      <c r="H17" s="3">
        <v>52461</v>
      </c>
      <c r="I17" s="3">
        <v>56979</v>
      </c>
      <c r="J17" s="3">
        <v>64855</v>
      </c>
      <c r="K17" s="3">
        <v>74881</v>
      </c>
      <c r="L17" s="3">
        <v>69984</v>
      </c>
      <c r="M17" s="3">
        <v>62797</v>
      </c>
      <c r="N17" s="3"/>
      <c r="O17" s="3"/>
      <c r="P17" s="3">
        <v>53434</v>
      </c>
    </row>
    <row r="18" spans="4:16" x14ac:dyDescent="0.3">
      <c r="D18" s="1" t="s">
        <v>51</v>
      </c>
      <c r="E18" s="3">
        <v>35118</v>
      </c>
      <c r="F18" s="3">
        <v>42732</v>
      </c>
      <c r="G18" s="3">
        <v>47628</v>
      </c>
      <c r="H18" s="3">
        <v>51385</v>
      </c>
      <c r="I18" s="3">
        <v>54574</v>
      </c>
      <c r="J18" s="3">
        <v>61124</v>
      </c>
      <c r="K18" s="3">
        <v>69276</v>
      </c>
      <c r="L18" s="3">
        <v>76889</v>
      </c>
      <c r="M18" s="3">
        <v>65926</v>
      </c>
      <c r="N18" s="3">
        <v>70135</v>
      </c>
      <c r="O18" s="3"/>
      <c r="P18" s="3">
        <v>51141</v>
      </c>
    </row>
    <row r="19" spans="4:16" x14ac:dyDescent="0.3">
      <c r="D19" s="1" t="s">
        <v>52</v>
      </c>
      <c r="E19" s="3">
        <v>25122</v>
      </c>
      <c r="F19" s="3">
        <v>36538</v>
      </c>
      <c r="G19" s="3">
        <v>44737</v>
      </c>
      <c r="H19" s="3">
        <v>50693</v>
      </c>
      <c r="I19" s="3">
        <v>53029</v>
      </c>
      <c r="J19" s="3">
        <v>58743</v>
      </c>
      <c r="K19" s="3">
        <v>64990</v>
      </c>
      <c r="L19" s="3">
        <v>76118</v>
      </c>
      <c r="M19" s="3">
        <v>82148</v>
      </c>
      <c r="N19" s="3">
        <v>89887</v>
      </c>
      <c r="O19" s="3">
        <v>100637</v>
      </c>
      <c r="P19" s="3">
        <v>47539</v>
      </c>
    </row>
    <row r="20" spans="4:16" x14ac:dyDescent="0.3">
      <c r="D20" t="s">
        <v>53</v>
      </c>
      <c r="E20" s="3">
        <v>36366</v>
      </c>
      <c r="F20" s="3">
        <v>46176</v>
      </c>
      <c r="G20" s="3">
        <v>51506</v>
      </c>
      <c r="H20" s="3">
        <v>55888</v>
      </c>
      <c r="I20" s="3">
        <v>60074</v>
      </c>
      <c r="J20" s="3">
        <v>66365</v>
      </c>
      <c r="K20" s="3">
        <v>72199</v>
      </c>
      <c r="L20" s="3">
        <v>74120</v>
      </c>
      <c r="M20" s="3">
        <v>76323</v>
      </c>
      <c r="N20" s="3">
        <v>89417</v>
      </c>
      <c r="O20" s="3">
        <v>100637</v>
      </c>
      <c r="P20" s="3">
        <v>50729</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E652D-B13E-475C-BCEC-FF1B9328104F}">
  <dimension ref="A1:O21"/>
  <sheetViews>
    <sheetView workbookViewId="0">
      <pane xSplit="3" ySplit="9" topLeftCell="D10" activePane="bottomRight" state="frozen"/>
      <selection pane="topRight" activeCell="D1" sqref="D1"/>
      <selection pane="bottomLeft" activeCell="A10" sqref="A10"/>
      <selection pane="bottomRight" activeCell="D10" sqref="D10"/>
    </sheetView>
  </sheetViews>
  <sheetFormatPr defaultRowHeight="14.4" x14ac:dyDescent="0.3"/>
  <cols>
    <col min="4" max="13" width="9" bestFit="1" customWidth="1"/>
    <col min="15" max="15" width="9.109375" bestFit="1" customWidth="1"/>
  </cols>
  <sheetData>
    <row r="1" spans="1:15" x14ac:dyDescent="0.3">
      <c r="A1" t="s">
        <v>4</v>
      </c>
      <c r="B1" t="s">
        <v>28</v>
      </c>
    </row>
    <row r="2" spans="1:15" x14ac:dyDescent="0.3">
      <c r="A2" t="s">
        <v>6</v>
      </c>
      <c r="B2" s="8" t="s">
        <v>29</v>
      </c>
    </row>
    <row r="3" spans="1:15" x14ac:dyDescent="0.3">
      <c r="A3" t="s">
        <v>8</v>
      </c>
      <c r="B3" s="8">
        <v>9</v>
      </c>
    </row>
    <row r="4" spans="1:15" x14ac:dyDescent="0.3">
      <c r="A4" t="s">
        <v>9</v>
      </c>
      <c r="B4" t="s">
        <v>487</v>
      </c>
    </row>
    <row r="5" spans="1:15" x14ac:dyDescent="0.3">
      <c r="A5" t="s">
        <v>353</v>
      </c>
      <c r="B5" t="s">
        <v>10</v>
      </c>
    </row>
    <row r="9" spans="1:15" s="6" customFormat="1" x14ac:dyDescent="0.3">
      <c r="D9" s="6" t="s">
        <v>30</v>
      </c>
      <c r="E9" s="6" t="s">
        <v>31</v>
      </c>
      <c r="F9" s="6" t="s">
        <v>32</v>
      </c>
      <c r="G9" s="6" t="s">
        <v>33</v>
      </c>
      <c r="H9" s="6" t="s">
        <v>34</v>
      </c>
      <c r="I9" s="6" t="s">
        <v>35</v>
      </c>
      <c r="J9" s="6" t="s">
        <v>36</v>
      </c>
      <c r="K9" s="6" t="s">
        <v>37</v>
      </c>
      <c r="L9" s="6" t="s">
        <v>38</v>
      </c>
      <c r="M9" s="6" t="s">
        <v>39</v>
      </c>
      <c r="N9" s="6" t="s">
        <v>40</v>
      </c>
      <c r="O9" s="6" t="s">
        <v>41</v>
      </c>
    </row>
    <row r="10" spans="1:15" x14ac:dyDescent="0.3">
      <c r="C10" s="1" t="s">
        <v>42</v>
      </c>
      <c r="D10" s="4"/>
      <c r="E10" s="4"/>
      <c r="F10" s="4"/>
      <c r="G10" s="4"/>
      <c r="H10" s="4"/>
      <c r="I10" s="4"/>
      <c r="J10" s="4"/>
      <c r="K10" s="4"/>
      <c r="L10" s="4"/>
      <c r="M10" s="4"/>
      <c r="N10" s="4"/>
      <c r="O10" s="4"/>
    </row>
    <row r="11" spans="1:15" x14ac:dyDescent="0.3">
      <c r="C11" s="1" t="s">
        <v>43</v>
      </c>
      <c r="D11" s="4">
        <v>42065</v>
      </c>
      <c r="E11" s="4"/>
      <c r="F11" s="4"/>
      <c r="G11" s="4"/>
      <c r="H11" s="4"/>
      <c r="I11" s="4"/>
      <c r="J11" s="4"/>
      <c r="K11" s="4"/>
      <c r="L11" s="4"/>
      <c r="M11" s="4"/>
      <c r="N11" s="4"/>
      <c r="O11" s="4">
        <v>42065</v>
      </c>
    </row>
    <row r="12" spans="1:15" x14ac:dyDescent="0.3">
      <c r="C12" s="1" t="s">
        <v>44</v>
      </c>
      <c r="D12" s="4">
        <v>53166</v>
      </c>
      <c r="E12" s="4">
        <v>61026</v>
      </c>
      <c r="F12" s="4"/>
      <c r="G12" s="4"/>
      <c r="H12" s="4"/>
      <c r="I12" s="4"/>
      <c r="J12" s="4"/>
      <c r="K12" s="4"/>
      <c r="L12" s="4"/>
      <c r="M12" s="4"/>
      <c r="N12" s="4"/>
      <c r="O12" s="4">
        <v>53731</v>
      </c>
    </row>
    <row r="13" spans="1:15" x14ac:dyDescent="0.3">
      <c r="C13" s="1" t="s">
        <v>45</v>
      </c>
      <c r="D13" s="4">
        <v>56168</v>
      </c>
      <c r="E13" s="4">
        <v>68476</v>
      </c>
      <c r="F13" s="4">
        <v>85739</v>
      </c>
      <c r="G13" s="4">
        <v>64389</v>
      </c>
      <c r="H13" s="4"/>
      <c r="I13" s="4"/>
      <c r="J13" s="4"/>
      <c r="K13" s="4"/>
      <c r="L13" s="4"/>
      <c r="M13" s="4"/>
      <c r="N13" s="4"/>
      <c r="O13" s="4">
        <v>64085</v>
      </c>
    </row>
    <row r="14" spans="1:15" x14ac:dyDescent="0.3">
      <c r="C14" s="1" t="s">
        <v>46</v>
      </c>
      <c r="D14" s="4">
        <v>64150</v>
      </c>
      <c r="E14" s="4">
        <v>74641</v>
      </c>
      <c r="F14" s="4">
        <v>87588</v>
      </c>
      <c r="G14" s="4">
        <v>86311</v>
      </c>
      <c r="H14" s="4">
        <v>97611</v>
      </c>
      <c r="I14" s="4"/>
      <c r="J14" s="4"/>
      <c r="K14" s="4"/>
      <c r="L14" s="4"/>
      <c r="M14" s="4"/>
      <c r="N14" s="4"/>
      <c r="O14" s="4">
        <v>78177</v>
      </c>
    </row>
    <row r="15" spans="1:15" x14ac:dyDescent="0.3">
      <c r="C15" s="1" t="s">
        <v>47</v>
      </c>
      <c r="D15" s="4">
        <v>91314</v>
      </c>
      <c r="E15" s="4">
        <v>85842</v>
      </c>
      <c r="F15" s="4">
        <v>87989</v>
      </c>
      <c r="G15" s="4">
        <v>99864</v>
      </c>
      <c r="H15" s="4">
        <v>107578</v>
      </c>
      <c r="I15" s="4">
        <v>98542</v>
      </c>
      <c r="J15" s="4"/>
      <c r="K15" s="4"/>
      <c r="L15" s="4"/>
      <c r="M15" s="4"/>
      <c r="N15" s="4"/>
      <c r="O15" s="4">
        <v>94679</v>
      </c>
    </row>
    <row r="16" spans="1:15" x14ac:dyDescent="0.3">
      <c r="C16" s="1" t="s">
        <v>48</v>
      </c>
      <c r="D16" s="4">
        <v>93778</v>
      </c>
      <c r="E16" s="4">
        <v>121790</v>
      </c>
      <c r="F16" s="4">
        <v>112017</v>
      </c>
      <c r="G16" s="4">
        <v>105440</v>
      </c>
      <c r="H16" s="4">
        <v>107502</v>
      </c>
      <c r="I16" s="4">
        <v>100444</v>
      </c>
      <c r="J16" s="4">
        <v>96054</v>
      </c>
      <c r="K16" s="4"/>
      <c r="L16" s="4"/>
      <c r="M16" s="4"/>
      <c r="N16" s="4"/>
      <c r="O16" s="4">
        <v>107376</v>
      </c>
    </row>
    <row r="17" spans="3:15" x14ac:dyDescent="0.3">
      <c r="C17" s="1" t="s">
        <v>49</v>
      </c>
      <c r="D17" s="4">
        <v>119578</v>
      </c>
      <c r="E17" s="4">
        <v>113064</v>
      </c>
      <c r="F17" s="4">
        <v>106639</v>
      </c>
      <c r="G17" s="4">
        <v>112603</v>
      </c>
      <c r="H17" s="4">
        <v>116324</v>
      </c>
      <c r="I17" s="4">
        <v>124839</v>
      </c>
      <c r="J17" s="4">
        <v>124615</v>
      </c>
      <c r="K17" s="4">
        <v>79818</v>
      </c>
      <c r="L17" s="4"/>
      <c r="M17" s="4"/>
      <c r="N17" s="4"/>
      <c r="O17" s="4">
        <v>118161</v>
      </c>
    </row>
    <row r="18" spans="3:15" x14ac:dyDescent="0.3">
      <c r="C18" s="1" t="s">
        <v>50</v>
      </c>
      <c r="D18" s="4">
        <v>119883</v>
      </c>
      <c r="E18" s="4">
        <v>113058</v>
      </c>
      <c r="F18" s="4">
        <v>119772</v>
      </c>
      <c r="G18" s="4">
        <v>115707</v>
      </c>
      <c r="H18" s="4">
        <v>119032</v>
      </c>
      <c r="I18" s="4">
        <v>124957</v>
      </c>
      <c r="J18" s="4">
        <v>135496</v>
      </c>
      <c r="K18" s="4">
        <v>138692</v>
      </c>
      <c r="L18" s="4">
        <v>52852</v>
      </c>
      <c r="M18" s="4"/>
      <c r="N18" s="4"/>
      <c r="O18" s="4">
        <v>122296</v>
      </c>
    </row>
    <row r="19" spans="3:15" x14ac:dyDescent="0.3">
      <c r="C19" s="1" t="s">
        <v>51</v>
      </c>
      <c r="D19" s="4">
        <v>112662</v>
      </c>
      <c r="E19" s="4">
        <v>134721</v>
      </c>
      <c r="F19" s="4">
        <v>125737</v>
      </c>
      <c r="G19" s="4">
        <v>126311</v>
      </c>
      <c r="H19" s="4">
        <v>130338</v>
      </c>
      <c r="I19" s="4">
        <v>126428</v>
      </c>
      <c r="J19" s="4">
        <v>132497</v>
      </c>
      <c r="K19" s="4">
        <v>140258</v>
      </c>
      <c r="L19" s="4">
        <v>109370</v>
      </c>
      <c r="M19" s="4"/>
      <c r="N19" s="4"/>
      <c r="O19" s="4">
        <v>128109</v>
      </c>
    </row>
    <row r="20" spans="3:15" x14ac:dyDescent="0.3">
      <c r="C20" s="1" t="s">
        <v>52</v>
      </c>
      <c r="D20" s="4">
        <v>78477</v>
      </c>
      <c r="E20" s="4">
        <v>135997</v>
      </c>
      <c r="F20" s="4">
        <v>147809</v>
      </c>
      <c r="G20" s="4">
        <v>108804</v>
      </c>
      <c r="H20" s="4">
        <v>135277</v>
      </c>
      <c r="I20" s="4">
        <v>143160</v>
      </c>
      <c r="J20" s="4">
        <v>167875</v>
      </c>
      <c r="K20" s="4">
        <v>136501</v>
      </c>
      <c r="L20" s="4">
        <v>188556</v>
      </c>
      <c r="M20" s="4">
        <v>242596</v>
      </c>
      <c r="N20" s="4"/>
      <c r="O20" s="4">
        <v>137996</v>
      </c>
    </row>
    <row r="21" spans="3:15" x14ac:dyDescent="0.3">
      <c r="C21" t="s">
        <v>53</v>
      </c>
      <c r="D21" s="4">
        <v>77706</v>
      </c>
      <c r="E21" s="4">
        <v>91798</v>
      </c>
      <c r="F21" s="4">
        <v>104125</v>
      </c>
      <c r="G21" s="4">
        <v>107629</v>
      </c>
      <c r="H21" s="4">
        <v>115592</v>
      </c>
      <c r="I21" s="4">
        <v>122849</v>
      </c>
      <c r="J21" s="4">
        <v>134197</v>
      </c>
      <c r="K21" s="4">
        <v>137054</v>
      </c>
      <c r="L21" s="4">
        <v>147835</v>
      </c>
      <c r="M21" s="4">
        <v>242596</v>
      </c>
      <c r="N21" s="4"/>
      <c r="O21" s="4">
        <v>105925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B8999-AB1B-429C-A4C3-676A16FAACA0}">
  <sheetPr codeName="Sheet10"/>
  <dimension ref="A1:P20"/>
  <sheetViews>
    <sheetView workbookViewId="0">
      <pane xSplit="4" ySplit="8" topLeftCell="E9" activePane="bottomRight" state="frozen"/>
      <selection pane="topRight" activeCell="E1" sqref="E1"/>
      <selection pane="bottomLeft" activeCell="A10" sqref="A10"/>
      <selection pane="bottomRight" activeCell="B4" sqref="B4"/>
    </sheetView>
  </sheetViews>
  <sheetFormatPr defaultRowHeight="14.4" x14ac:dyDescent="0.3"/>
  <cols>
    <col min="2" max="3" width="15.6640625" customWidth="1"/>
    <col min="5" max="5" width="10.6640625" bestFit="1" customWidth="1"/>
    <col min="6" max="9" width="10.33203125" bestFit="1" customWidth="1"/>
    <col min="10" max="10" width="9.33203125" bestFit="1" customWidth="1"/>
    <col min="11" max="11" width="8.44140625" bestFit="1" customWidth="1"/>
    <col min="12" max="13" width="9.109375" bestFit="1" customWidth="1"/>
    <col min="14" max="14" width="9" bestFit="1" customWidth="1"/>
    <col min="16" max="16" width="10.109375" bestFit="1" customWidth="1"/>
  </cols>
  <sheetData>
    <row r="1" spans="1:16" x14ac:dyDescent="0.3">
      <c r="A1" t="s">
        <v>4</v>
      </c>
      <c r="B1" t="s">
        <v>5</v>
      </c>
    </row>
    <row r="2" spans="1:16" x14ac:dyDescent="0.3">
      <c r="A2" t="s">
        <v>6</v>
      </c>
      <c r="B2" s="8" t="s">
        <v>97</v>
      </c>
      <c r="C2" s="8"/>
    </row>
    <row r="3" spans="1:16" x14ac:dyDescent="0.3">
      <c r="A3" t="s">
        <v>8</v>
      </c>
      <c r="B3" s="8">
        <v>8</v>
      </c>
      <c r="C3" s="8"/>
    </row>
    <row r="4" spans="1:16" x14ac:dyDescent="0.3">
      <c r="A4" t="s">
        <v>9</v>
      </c>
      <c r="B4" t="s">
        <v>489</v>
      </c>
    </row>
    <row r="5" spans="1:16" x14ac:dyDescent="0.3">
      <c r="A5" t="s">
        <v>353</v>
      </c>
      <c r="B5" t="s">
        <v>10</v>
      </c>
    </row>
    <row r="8" spans="1:16" s="6" customFormat="1" x14ac:dyDescent="0.3">
      <c r="E8" s="6" t="s">
        <v>30</v>
      </c>
      <c r="F8" s="6" t="s">
        <v>31</v>
      </c>
      <c r="G8" s="6" t="s">
        <v>32</v>
      </c>
      <c r="H8" s="6" t="s">
        <v>33</v>
      </c>
      <c r="I8" s="6" t="s">
        <v>34</v>
      </c>
      <c r="J8" s="6" t="s">
        <v>35</v>
      </c>
      <c r="K8" s="6" t="s">
        <v>36</v>
      </c>
      <c r="L8" s="6" t="s">
        <v>37</v>
      </c>
      <c r="M8" s="6" t="s">
        <v>38</v>
      </c>
      <c r="N8" s="6" t="s">
        <v>39</v>
      </c>
      <c r="O8" s="6" t="s">
        <v>40</v>
      </c>
      <c r="P8" s="6" t="s">
        <v>41</v>
      </c>
    </row>
    <row r="9" spans="1:16" x14ac:dyDescent="0.3">
      <c r="D9" s="1" t="s">
        <v>42</v>
      </c>
      <c r="E9" s="4">
        <v>32413</v>
      </c>
      <c r="F9" s="4"/>
      <c r="G9" s="4"/>
      <c r="H9" s="4"/>
      <c r="I9" s="4"/>
      <c r="J9" s="4"/>
      <c r="K9" s="4"/>
      <c r="L9" s="4"/>
      <c r="M9" s="4"/>
      <c r="N9" s="4"/>
      <c r="O9" s="4"/>
      <c r="P9" s="4">
        <v>32413</v>
      </c>
    </row>
    <row r="10" spans="1:16" x14ac:dyDescent="0.3">
      <c r="D10" s="1" t="s">
        <v>43</v>
      </c>
      <c r="E10" s="4">
        <v>45079</v>
      </c>
      <c r="F10" s="4">
        <v>57446</v>
      </c>
      <c r="G10" s="4">
        <v>50175</v>
      </c>
      <c r="H10" s="4"/>
      <c r="I10" s="4"/>
      <c r="J10" s="4"/>
      <c r="K10" s="4"/>
      <c r="L10" s="4"/>
      <c r="M10" s="4"/>
      <c r="N10" s="4"/>
      <c r="O10" s="4"/>
      <c r="P10" s="4">
        <v>45175</v>
      </c>
    </row>
    <row r="11" spans="1:16" x14ac:dyDescent="0.3">
      <c r="D11" s="1" t="s">
        <v>44</v>
      </c>
      <c r="E11" s="4">
        <v>52441</v>
      </c>
      <c r="F11" s="4">
        <v>62197</v>
      </c>
      <c r="G11" s="4">
        <v>65756</v>
      </c>
      <c r="H11" s="4"/>
      <c r="I11" s="4"/>
      <c r="J11" s="4"/>
      <c r="K11" s="4"/>
      <c r="L11" s="4"/>
      <c r="M11" s="4"/>
      <c r="N11" s="4"/>
      <c r="O11" s="4"/>
      <c r="P11" s="4">
        <v>54937</v>
      </c>
    </row>
    <row r="12" spans="1:16" x14ac:dyDescent="0.3">
      <c r="D12" s="1" t="s">
        <v>45</v>
      </c>
      <c r="E12" s="4">
        <v>53728</v>
      </c>
      <c r="F12" s="4">
        <v>68662</v>
      </c>
      <c r="G12" s="4">
        <v>75107</v>
      </c>
      <c r="H12" s="4">
        <v>81059</v>
      </c>
      <c r="I12" s="4"/>
      <c r="J12" s="4"/>
      <c r="K12" s="4"/>
      <c r="L12" s="4"/>
      <c r="M12" s="4"/>
      <c r="N12" s="4"/>
      <c r="O12" s="4"/>
      <c r="P12" s="4">
        <v>63328</v>
      </c>
    </row>
    <row r="13" spans="1:16" x14ac:dyDescent="0.3">
      <c r="D13" s="1" t="s">
        <v>46</v>
      </c>
      <c r="E13" s="4">
        <v>53633</v>
      </c>
      <c r="F13" s="4">
        <v>70223</v>
      </c>
      <c r="G13" s="4">
        <v>81868</v>
      </c>
      <c r="H13" s="4">
        <v>94375</v>
      </c>
      <c r="I13" s="4">
        <v>93281</v>
      </c>
      <c r="J13" s="4"/>
      <c r="K13" s="4"/>
      <c r="L13" s="4"/>
      <c r="M13" s="4"/>
      <c r="N13" s="4"/>
      <c r="O13" s="4"/>
      <c r="P13" s="4">
        <v>74297</v>
      </c>
    </row>
    <row r="14" spans="1:16" x14ac:dyDescent="0.3">
      <c r="D14" s="1" t="s">
        <v>47</v>
      </c>
      <c r="E14" s="4">
        <v>53970</v>
      </c>
      <c r="F14" s="4">
        <v>68963</v>
      </c>
      <c r="G14" s="4">
        <v>81278</v>
      </c>
      <c r="H14" s="4">
        <v>97371</v>
      </c>
      <c r="I14" s="4">
        <v>100383</v>
      </c>
      <c r="J14" s="4">
        <v>95462</v>
      </c>
      <c r="K14" s="4"/>
      <c r="L14" s="4"/>
      <c r="M14" s="4"/>
      <c r="N14" s="4"/>
      <c r="O14" s="4"/>
      <c r="P14" s="4">
        <v>84274</v>
      </c>
    </row>
    <row r="15" spans="1:16" x14ac:dyDescent="0.3">
      <c r="D15" s="1" t="s">
        <v>48</v>
      </c>
      <c r="E15" s="4">
        <v>54184</v>
      </c>
      <c r="F15" s="4">
        <v>66519</v>
      </c>
      <c r="G15" s="4">
        <v>79342</v>
      </c>
      <c r="H15" s="4">
        <v>95326</v>
      </c>
      <c r="I15" s="4">
        <v>103428</v>
      </c>
      <c r="J15" s="4">
        <v>105418</v>
      </c>
      <c r="K15" s="4">
        <v>153960</v>
      </c>
      <c r="L15" s="4"/>
      <c r="M15" s="4"/>
      <c r="N15" s="4"/>
      <c r="O15" s="4"/>
      <c r="P15" s="4">
        <v>89884</v>
      </c>
    </row>
    <row r="16" spans="1:16" x14ac:dyDescent="0.3">
      <c r="D16" s="1" t="s">
        <v>49</v>
      </c>
      <c r="E16" s="4">
        <v>56606</v>
      </c>
      <c r="F16" s="4">
        <v>67342</v>
      </c>
      <c r="G16" s="4">
        <v>78272</v>
      </c>
      <c r="H16" s="4">
        <v>93581</v>
      </c>
      <c r="I16" s="4">
        <v>102022</v>
      </c>
      <c r="J16" s="4">
        <v>99464</v>
      </c>
      <c r="K16" s="4">
        <v>94742</v>
      </c>
      <c r="L16" s="4"/>
      <c r="M16" s="4"/>
      <c r="N16" s="4"/>
      <c r="O16" s="4"/>
      <c r="P16" s="4">
        <v>89393</v>
      </c>
    </row>
    <row r="17" spans="4:16" x14ac:dyDescent="0.3">
      <c r="D17" s="1" t="s">
        <v>50</v>
      </c>
      <c r="E17" s="4">
        <v>51337</v>
      </c>
      <c r="F17" s="4">
        <v>68649</v>
      </c>
      <c r="G17" s="4">
        <v>79583</v>
      </c>
      <c r="H17" s="4">
        <v>90295</v>
      </c>
      <c r="I17" s="4">
        <v>92384</v>
      </c>
      <c r="J17" s="4">
        <v>87774</v>
      </c>
      <c r="K17" s="4">
        <v>92674</v>
      </c>
      <c r="L17" s="4">
        <v>92499</v>
      </c>
      <c r="M17" s="4"/>
      <c r="N17" s="4"/>
      <c r="O17" s="4"/>
      <c r="P17" s="4">
        <v>80526</v>
      </c>
    </row>
    <row r="18" spans="4:16" x14ac:dyDescent="0.3">
      <c r="D18" s="1" t="s">
        <v>51</v>
      </c>
      <c r="E18" s="4">
        <v>47846</v>
      </c>
      <c r="F18" s="4">
        <v>64856</v>
      </c>
      <c r="G18" s="4">
        <v>74993</v>
      </c>
      <c r="H18" s="4">
        <v>87025</v>
      </c>
      <c r="I18" s="4">
        <v>89895</v>
      </c>
      <c r="J18" s="4">
        <v>93451</v>
      </c>
      <c r="K18" s="4">
        <v>88251</v>
      </c>
      <c r="L18" s="4">
        <v>106377</v>
      </c>
      <c r="M18" s="4">
        <v>88681</v>
      </c>
      <c r="N18" s="4"/>
      <c r="O18" s="4"/>
      <c r="P18" s="4">
        <v>78755</v>
      </c>
    </row>
    <row r="19" spans="4:16" x14ac:dyDescent="0.3">
      <c r="D19" s="1" t="s">
        <v>52</v>
      </c>
      <c r="E19" s="4">
        <v>48158</v>
      </c>
      <c r="F19" s="4">
        <v>63947</v>
      </c>
      <c r="G19" s="4">
        <v>72305</v>
      </c>
      <c r="H19" s="4">
        <v>82234</v>
      </c>
      <c r="I19" s="4">
        <v>90353</v>
      </c>
      <c r="J19" s="4">
        <v>88112</v>
      </c>
      <c r="K19" s="4">
        <v>98159</v>
      </c>
      <c r="L19" s="4">
        <v>90783</v>
      </c>
      <c r="M19" s="4">
        <v>85948</v>
      </c>
      <c r="N19" s="4">
        <v>146029</v>
      </c>
      <c r="O19" s="4"/>
      <c r="P19" s="4">
        <v>78273</v>
      </c>
    </row>
    <row r="20" spans="4:16" x14ac:dyDescent="0.3">
      <c r="D20" t="s">
        <v>53</v>
      </c>
      <c r="E20" s="4">
        <v>51504</v>
      </c>
      <c r="F20" s="4">
        <v>67677</v>
      </c>
      <c r="G20" s="4">
        <v>79613</v>
      </c>
      <c r="H20" s="4">
        <v>94838</v>
      </c>
      <c r="I20" s="4">
        <v>101097</v>
      </c>
      <c r="J20" s="4">
        <v>98770</v>
      </c>
      <c r="K20" s="4">
        <v>93988</v>
      </c>
      <c r="L20" s="4">
        <v>96635</v>
      </c>
      <c r="M20" s="4">
        <v>86768</v>
      </c>
      <c r="N20" s="4">
        <v>146029</v>
      </c>
      <c r="O20" s="4"/>
      <c r="P20" s="4">
        <v>72762</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7FE18-CC1D-486E-AE9C-03B468CF541F}">
  <dimension ref="A1:K41"/>
  <sheetViews>
    <sheetView workbookViewId="0">
      <pane xSplit="5" ySplit="10" topLeftCell="F11" activePane="bottomRight" state="frozen"/>
      <selection pane="topRight" activeCell="F1" sqref="F1"/>
      <selection pane="bottomLeft" activeCell="A11" sqref="A11"/>
      <selection pane="bottomRight" activeCell="B7" sqref="B7"/>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497</v>
      </c>
    </row>
    <row r="5" spans="1:11" x14ac:dyDescent="0.3">
      <c r="A5" t="s">
        <v>353</v>
      </c>
      <c r="B5" t="s">
        <v>512</v>
      </c>
    </row>
    <row r="6" spans="1:11" x14ac:dyDescent="0.3">
      <c r="A6" s="5" t="s">
        <v>353</v>
      </c>
      <c r="B6" s="5" t="s">
        <v>513</v>
      </c>
    </row>
    <row r="7" spans="1:11" x14ac:dyDescent="0.3">
      <c r="A7" s="5" t="s">
        <v>353</v>
      </c>
      <c r="B7" s="5" t="s">
        <v>516</v>
      </c>
    </row>
    <row r="10" spans="1:11" s="45" customFormat="1" x14ac:dyDescent="0.3">
      <c r="E10" s="45" t="s">
        <v>99</v>
      </c>
      <c r="F10" s="45" t="s">
        <v>420</v>
      </c>
      <c r="G10" s="45" t="s">
        <v>421</v>
      </c>
      <c r="H10" s="45" t="s">
        <v>422</v>
      </c>
      <c r="I10" s="45" t="s">
        <v>423</v>
      </c>
      <c r="J10" s="45" t="s">
        <v>424</v>
      </c>
      <c r="K10" s="45" t="s">
        <v>515</v>
      </c>
    </row>
    <row r="11" spans="1:11" x14ac:dyDescent="0.3">
      <c r="E11" s="5">
        <v>0</v>
      </c>
      <c r="F11" s="24">
        <v>3.4000000000000002E-2</v>
      </c>
      <c r="G11" s="24">
        <v>3.4000000000000002E-2</v>
      </c>
      <c r="H11" s="24">
        <v>3.4000000000000002E-2</v>
      </c>
      <c r="I11" s="24">
        <v>3.4000000000000002E-2</v>
      </c>
      <c r="J11" s="24">
        <v>3.4000000000000002E-2</v>
      </c>
      <c r="K11" s="24">
        <v>3.4000000000000002E-2</v>
      </c>
    </row>
    <row r="12" spans="1:11" x14ac:dyDescent="0.3">
      <c r="E12" s="5">
        <v>1</v>
      </c>
      <c r="F12" s="24">
        <v>3.4000000000000002E-2</v>
      </c>
      <c r="G12" s="24">
        <v>3.4000000000000002E-2</v>
      </c>
      <c r="H12" s="24">
        <v>3.4000000000000002E-2</v>
      </c>
      <c r="I12" s="24">
        <v>3.4000000000000002E-2</v>
      </c>
      <c r="J12" s="24">
        <v>3.4000000000000002E-2</v>
      </c>
      <c r="K12" s="24">
        <v>3.4000000000000002E-2</v>
      </c>
    </row>
    <row r="13" spans="1:11" x14ac:dyDescent="0.3">
      <c r="E13" s="5">
        <v>2</v>
      </c>
      <c r="F13" s="24">
        <v>3.4000000000000002E-2</v>
      </c>
      <c r="G13" s="24">
        <v>3.4000000000000002E-2</v>
      </c>
      <c r="H13" s="24">
        <v>3.4000000000000002E-2</v>
      </c>
      <c r="I13" s="24">
        <v>3.4000000000000002E-2</v>
      </c>
      <c r="J13" s="24">
        <v>3.4000000000000002E-2</v>
      </c>
      <c r="K13" s="24">
        <v>3.4000000000000002E-2</v>
      </c>
    </row>
    <row r="14" spans="1:11" x14ac:dyDescent="0.3">
      <c r="E14" s="5">
        <v>3</v>
      </c>
      <c r="F14" s="24">
        <v>3.4000000000000002E-2</v>
      </c>
      <c r="G14" s="24">
        <v>3.4000000000000002E-2</v>
      </c>
      <c r="H14" s="24">
        <v>3.4000000000000002E-2</v>
      </c>
      <c r="I14" s="24">
        <v>3.4000000000000002E-2</v>
      </c>
      <c r="J14" s="24">
        <v>3.4000000000000002E-2</v>
      </c>
      <c r="K14" s="24">
        <v>3.4000000000000002E-2</v>
      </c>
    </row>
    <row r="15" spans="1:11" x14ac:dyDescent="0.3">
      <c r="E15" s="47">
        <v>4</v>
      </c>
      <c r="F15" s="48">
        <v>0.14000000000000001</v>
      </c>
      <c r="G15" s="48">
        <v>0.14000000000000001</v>
      </c>
      <c r="H15" s="48">
        <v>0.14000000000000001</v>
      </c>
      <c r="I15" s="48">
        <v>0.14000000000000001</v>
      </c>
      <c r="J15" s="48">
        <v>0.14000000000000001</v>
      </c>
      <c r="K15" s="48">
        <v>0.14000000000000001</v>
      </c>
    </row>
    <row r="16" spans="1:11" x14ac:dyDescent="0.3">
      <c r="E16" s="5">
        <v>5</v>
      </c>
      <c r="F16" s="24">
        <v>3.4000000000000002E-2</v>
      </c>
      <c r="G16" s="24">
        <v>3.4000000000000002E-2</v>
      </c>
      <c r="H16" s="24">
        <v>3.4000000000000002E-2</v>
      </c>
      <c r="I16" s="24">
        <v>3.4000000000000002E-2</v>
      </c>
      <c r="J16" s="24">
        <v>3.4000000000000002E-2</v>
      </c>
      <c r="K16" s="24">
        <v>3.4000000000000002E-2</v>
      </c>
    </row>
    <row r="17" spans="5:11" x14ac:dyDescent="0.3">
      <c r="E17" s="5">
        <v>6</v>
      </c>
      <c r="F17" s="24">
        <v>3.4000000000000002E-2</v>
      </c>
      <c r="G17" s="24">
        <v>3.4000000000000002E-2</v>
      </c>
      <c r="H17" s="24">
        <v>3.4000000000000002E-2</v>
      </c>
      <c r="I17" s="24">
        <v>3.4000000000000002E-2</v>
      </c>
      <c r="J17" s="24">
        <v>3.4000000000000002E-2</v>
      </c>
      <c r="K17" s="24">
        <v>3.4000000000000002E-2</v>
      </c>
    </row>
    <row r="18" spans="5:11" x14ac:dyDescent="0.3">
      <c r="E18" s="5">
        <v>7</v>
      </c>
      <c r="F18" s="24">
        <v>3.4000000000000002E-2</v>
      </c>
      <c r="G18" s="24">
        <v>3.4000000000000002E-2</v>
      </c>
      <c r="H18" s="24">
        <v>3.4000000000000002E-2</v>
      </c>
      <c r="I18" s="24">
        <v>3.4000000000000002E-2</v>
      </c>
      <c r="J18" s="24">
        <v>3.4000000000000002E-2</v>
      </c>
      <c r="K18" s="24">
        <v>3.4000000000000002E-2</v>
      </c>
    </row>
    <row r="19" spans="5:11" x14ac:dyDescent="0.3">
      <c r="E19" s="47">
        <v>8</v>
      </c>
      <c r="F19" s="48">
        <v>0.09</v>
      </c>
      <c r="G19" s="48">
        <v>0.09</v>
      </c>
      <c r="H19" s="48">
        <v>0.09</v>
      </c>
      <c r="I19" s="48">
        <v>0.09</v>
      </c>
      <c r="J19" s="48">
        <v>0.09</v>
      </c>
      <c r="K19" s="48">
        <v>0.09</v>
      </c>
    </row>
    <row r="20" spans="5:11" x14ac:dyDescent="0.3">
      <c r="E20" s="5">
        <v>9</v>
      </c>
      <c r="F20" s="24">
        <v>3.4000000000000002E-2</v>
      </c>
      <c r="G20" s="24">
        <v>3.4000000000000002E-2</v>
      </c>
      <c r="H20" s="24">
        <v>3.4000000000000002E-2</v>
      </c>
      <c r="I20" s="24">
        <v>3.4000000000000002E-2</v>
      </c>
      <c r="J20" s="24">
        <v>3.4000000000000002E-2</v>
      </c>
      <c r="K20" s="24">
        <v>3.4000000000000002E-2</v>
      </c>
    </row>
    <row r="21" spans="5:11" x14ac:dyDescent="0.3">
      <c r="E21" s="5">
        <v>10</v>
      </c>
      <c r="F21" s="24">
        <v>3.4000000000000002E-2</v>
      </c>
      <c r="G21" s="24">
        <v>3.4000000000000002E-2</v>
      </c>
      <c r="H21" s="24">
        <v>3.4000000000000002E-2</v>
      </c>
      <c r="I21" s="24">
        <v>3.4000000000000002E-2</v>
      </c>
      <c r="J21" s="24">
        <v>3.4000000000000002E-2</v>
      </c>
      <c r="K21" s="24">
        <v>3.4000000000000002E-2</v>
      </c>
    </row>
    <row r="22" spans="5:11" x14ac:dyDescent="0.3">
      <c r="E22" s="5">
        <v>11</v>
      </c>
      <c r="F22" s="24">
        <v>3.4000000000000002E-2</v>
      </c>
      <c r="G22" s="24">
        <v>3.4000000000000002E-2</v>
      </c>
      <c r="H22" s="24">
        <v>3.4000000000000002E-2</v>
      </c>
      <c r="I22" s="24">
        <v>3.4000000000000002E-2</v>
      </c>
      <c r="J22" s="24">
        <v>3.4000000000000002E-2</v>
      </c>
      <c r="K22" s="24">
        <v>3.4000000000000002E-2</v>
      </c>
    </row>
    <row r="23" spans="5:11" x14ac:dyDescent="0.3">
      <c r="E23" s="5">
        <v>12</v>
      </c>
      <c r="F23" s="24">
        <v>3.4000000000000002E-2</v>
      </c>
      <c r="G23" s="24">
        <v>3.4000000000000002E-2</v>
      </c>
      <c r="H23" s="24">
        <v>3.4000000000000002E-2</v>
      </c>
      <c r="I23" s="24">
        <v>3.4000000000000002E-2</v>
      </c>
      <c r="J23" s="24">
        <v>3.4000000000000002E-2</v>
      </c>
      <c r="K23" s="24">
        <v>3.4000000000000002E-2</v>
      </c>
    </row>
    <row r="24" spans="5:11" x14ac:dyDescent="0.3">
      <c r="E24" s="5">
        <v>13</v>
      </c>
      <c r="F24" s="24">
        <v>3.4000000000000002E-2</v>
      </c>
      <c r="G24" s="24">
        <v>3.4000000000000002E-2</v>
      </c>
      <c r="H24" s="24">
        <v>3.4000000000000002E-2</v>
      </c>
      <c r="I24" s="24">
        <v>3.4000000000000002E-2</v>
      </c>
      <c r="J24" s="24">
        <v>3.4000000000000002E-2</v>
      </c>
      <c r="K24" s="24">
        <v>3.4000000000000002E-2</v>
      </c>
    </row>
    <row r="25" spans="5:11" x14ac:dyDescent="0.3">
      <c r="E25" s="5">
        <v>14</v>
      </c>
      <c r="F25" s="24">
        <v>3.4000000000000002E-2</v>
      </c>
      <c r="G25" s="24">
        <v>3.4000000000000002E-2</v>
      </c>
      <c r="H25" s="24">
        <v>3.4000000000000002E-2</v>
      </c>
      <c r="I25" s="24">
        <v>3.4000000000000002E-2</v>
      </c>
      <c r="J25" s="24">
        <v>3.4000000000000002E-2</v>
      </c>
      <c r="K25" s="24">
        <v>3.4000000000000002E-2</v>
      </c>
    </row>
    <row r="26" spans="5:11" x14ac:dyDescent="0.3">
      <c r="E26" s="5">
        <v>15</v>
      </c>
      <c r="F26" s="24">
        <v>3.4000000000000002E-2</v>
      </c>
      <c r="G26" s="24">
        <v>3.4000000000000002E-2</v>
      </c>
      <c r="H26" s="24">
        <v>3.4000000000000002E-2</v>
      </c>
      <c r="I26" s="24">
        <v>3.4000000000000002E-2</v>
      </c>
      <c r="J26" s="24">
        <v>3.4000000000000002E-2</v>
      </c>
      <c r="K26" s="24">
        <v>3.4000000000000002E-2</v>
      </c>
    </row>
    <row r="27" spans="5:11" x14ac:dyDescent="0.3">
      <c r="E27" s="5">
        <v>16</v>
      </c>
      <c r="F27" s="24">
        <v>3.4000000000000002E-2</v>
      </c>
      <c r="G27" s="24">
        <v>3.4000000000000002E-2</v>
      </c>
      <c r="H27" s="24">
        <v>3.4000000000000002E-2</v>
      </c>
      <c r="I27" s="24">
        <v>3.4000000000000002E-2</v>
      </c>
      <c r="J27" s="24">
        <v>3.4000000000000002E-2</v>
      </c>
      <c r="K27" s="24">
        <v>3.4000000000000002E-2</v>
      </c>
    </row>
    <row r="28" spans="5:11" x14ac:dyDescent="0.3">
      <c r="E28" s="5">
        <v>17</v>
      </c>
      <c r="F28" s="24">
        <v>3.4000000000000002E-2</v>
      </c>
      <c r="G28" s="24">
        <v>3.4000000000000002E-2</v>
      </c>
      <c r="H28" s="24">
        <v>3.4000000000000002E-2</v>
      </c>
      <c r="I28" s="24">
        <v>3.4000000000000002E-2</v>
      </c>
      <c r="J28" s="24">
        <v>3.4000000000000002E-2</v>
      </c>
      <c r="K28" s="24">
        <v>3.4000000000000002E-2</v>
      </c>
    </row>
    <row r="29" spans="5:11" x14ac:dyDescent="0.3">
      <c r="E29" s="5">
        <v>18</v>
      </c>
      <c r="F29" s="24">
        <v>3.4000000000000002E-2</v>
      </c>
      <c r="G29" s="24">
        <v>3.4000000000000002E-2</v>
      </c>
      <c r="H29" s="24">
        <v>3.4000000000000002E-2</v>
      </c>
      <c r="I29" s="24">
        <v>3.4000000000000002E-2</v>
      </c>
      <c r="J29" s="24">
        <v>3.4000000000000002E-2</v>
      </c>
      <c r="K29" s="24">
        <v>3.4000000000000002E-2</v>
      </c>
    </row>
    <row r="30" spans="5:11" x14ac:dyDescent="0.3">
      <c r="E30" s="5">
        <v>19</v>
      </c>
      <c r="F30" s="24">
        <v>3.4000000000000002E-2</v>
      </c>
      <c r="G30" s="24">
        <v>3.4000000000000002E-2</v>
      </c>
      <c r="H30" s="24">
        <v>3.4000000000000002E-2</v>
      </c>
      <c r="I30" s="24">
        <v>3.4000000000000002E-2</v>
      </c>
      <c r="J30" s="24">
        <v>3.4000000000000002E-2</v>
      </c>
      <c r="K30" s="24">
        <v>3.4000000000000002E-2</v>
      </c>
    </row>
    <row r="31" spans="5:11" x14ac:dyDescent="0.3">
      <c r="E31" s="5">
        <v>20</v>
      </c>
      <c r="F31" s="24">
        <v>3.4000000000000002E-2</v>
      </c>
      <c r="G31" s="24">
        <v>3.4000000000000002E-2</v>
      </c>
      <c r="H31" s="24">
        <v>3.4000000000000002E-2</v>
      </c>
      <c r="I31" s="24">
        <v>3.4000000000000002E-2</v>
      </c>
      <c r="J31" s="24">
        <v>3.4000000000000002E-2</v>
      </c>
      <c r="K31" s="24">
        <v>3.4000000000000002E-2</v>
      </c>
    </row>
    <row r="32" spans="5:11" x14ac:dyDescent="0.3">
      <c r="E32" s="5">
        <v>21</v>
      </c>
      <c r="F32" s="24">
        <v>3.4000000000000002E-2</v>
      </c>
      <c r="G32" s="24">
        <v>3.4000000000000002E-2</v>
      </c>
      <c r="H32" s="24">
        <v>3.4000000000000002E-2</v>
      </c>
      <c r="I32" s="24">
        <v>3.4000000000000002E-2</v>
      </c>
      <c r="J32" s="24">
        <v>3.4000000000000002E-2</v>
      </c>
      <c r="K32" s="24">
        <v>3.4000000000000002E-2</v>
      </c>
    </row>
    <row r="33" spans="5:11" x14ac:dyDescent="0.3">
      <c r="E33" s="5">
        <v>22</v>
      </c>
      <c r="F33" s="24">
        <v>3.4000000000000002E-2</v>
      </c>
      <c r="G33" s="24">
        <v>3.4000000000000002E-2</v>
      </c>
      <c r="H33" s="24">
        <v>3.4000000000000002E-2</v>
      </c>
      <c r="I33" s="24">
        <v>3.4000000000000002E-2</v>
      </c>
      <c r="J33" s="24">
        <v>3.4000000000000002E-2</v>
      </c>
      <c r="K33" s="24">
        <v>3.4000000000000002E-2</v>
      </c>
    </row>
    <row r="34" spans="5:11" x14ac:dyDescent="0.3">
      <c r="E34" s="5">
        <v>23</v>
      </c>
      <c r="F34" s="24">
        <v>3.4000000000000002E-2</v>
      </c>
      <c r="G34" s="24">
        <v>3.4000000000000002E-2</v>
      </c>
      <c r="H34" s="24">
        <v>3.4000000000000002E-2</v>
      </c>
      <c r="I34" s="24">
        <v>3.4000000000000002E-2</v>
      </c>
      <c r="J34" s="24">
        <v>3.4000000000000002E-2</v>
      </c>
      <c r="K34" s="24">
        <v>3.4000000000000002E-2</v>
      </c>
    </row>
    <row r="35" spans="5:11" x14ac:dyDescent="0.3">
      <c r="E35" s="5">
        <v>24</v>
      </c>
      <c r="F35" s="24">
        <v>3.4000000000000002E-2</v>
      </c>
      <c r="G35" s="24">
        <v>3.4000000000000002E-2</v>
      </c>
      <c r="H35" s="24">
        <v>3.4000000000000002E-2</v>
      </c>
      <c r="I35" s="24">
        <v>3.4000000000000002E-2</v>
      </c>
      <c r="J35" s="24">
        <v>3.4000000000000002E-2</v>
      </c>
      <c r="K35" s="24">
        <v>3.4000000000000002E-2</v>
      </c>
    </row>
    <row r="36" spans="5:11" x14ac:dyDescent="0.3">
      <c r="E36" s="5">
        <v>25</v>
      </c>
      <c r="F36" s="24">
        <v>3.4000000000000002E-2</v>
      </c>
      <c r="G36" s="24">
        <v>3.4000000000000002E-2</v>
      </c>
      <c r="H36" s="24">
        <v>3.4000000000000002E-2</v>
      </c>
      <c r="I36" s="24">
        <v>3.4000000000000002E-2</v>
      </c>
      <c r="J36" s="24">
        <v>3.4000000000000002E-2</v>
      </c>
      <c r="K36" s="24">
        <v>3.4000000000000002E-2</v>
      </c>
    </row>
    <row r="37" spans="5:11" x14ac:dyDescent="0.3">
      <c r="E37" s="5">
        <v>26</v>
      </c>
      <c r="F37" s="24">
        <v>3.4000000000000002E-2</v>
      </c>
      <c r="G37" s="24">
        <v>3.4000000000000002E-2</v>
      </c>
      <c r="H37" s="24">
        <v>3.4000000000000002E-2</v>
      </c>
      <c r="I37" s="24">
        <v>3.4000000000000002E-2</v>
      </c>
      <c r="J37" s="24">
        <v>3.4000000000000002E-2</v>
      </c>
      <c r="K37" s="24">
        <v>3.4000000000000002E-2</v>
      </c>
    </row>
    <row r="38" spans="5:11" x14ac:dyDescent="0.3">
      <c r="E38" s="5">
        <v>27</v>
      </c>
      <c r="F38" s="24">
        <v>3.4000000000000002E-2</v>
      </c>
      <c r="G38" s="24">
        <v>3.4000000000000002E-2</v>
      </c>
      <c r="H38" s="24">
        <v>3.4000000000000002E-2</v>
      </c>
      <c r="I38" s="24">
        <v>3.4000000000000002E-2</v>
      </c>
      <c r="J38" s="24">
        <v>3.4000000000000002E-2</v>
      </c>
      <c r="K38" s="24">
        <v>3.4000000000000002E-2</v>
      </c>
    </row>
    <row r="39" spans="5:11" x14ac:dyDescent="0.3">
      <c r="E39" s="5">
        <v>28</v>
      </c>
      <c r="F39" s="24">
        <v>3.4000000000000002E-2</v>
      </c>
      <c r="G39" s="24">
        <v>3.4000000000000002E-2</v>
      </c>
      <c r="H39" s="24">
        <v>3.4000000000000002E-2</v>
      </c>
      <c r="I39" s="24">
        <v>3.4000000000000002E-2</v>
      </c>
      <c r="J39" s="24">
        <v>3.4000000000000002E-2</v>
      </c>
      <c r="K39" s="24">
        <v>3.4000000000000002E-2</v>
      </c>
    </row>
    <row r="40" spans="5:11" x14ac:dyDescent="0.3">
      <c r="E40" s="5">
        <v>29</v>
      </c>
      <c r="F40" s="24">
        <v>3.4000000000000002E-2</v>
      </c>
      <c r="G40" s="24">
        <v>3.4000000000000002E-2</v>
      </c>
      <c r="H40" s="24">
        <v>3.4000000000000002E-2</v>
      </c>
      <c r="I40" s="24">
        <v>3.4000000000000002E-2</v>
      </c>
      <c r="J40" s="24">
        <v>3.4000000000000002E-2</v>
      </c>
      <c r="K40" s="24">
        <v>3.4000000000000002E-2</v>
      </c>
    </row>
    <row r="41" spans="5:11" x14ac:dyDescent="0.3">
      <c r="E41" s="46" t="s">
        <v>96</v>
      </c>
      <c r="F41" s="24">
        <v>3.4000000000000002E-2</v>
      </c>
      <c r="G41" s="24">
        <v>3.4000000000000002E-2</v>
      </c>
      <c r="H41" s="24">
        <v>3.4000000000000002E-2</v>
      </c>
      <c r="I41" s="24">
        <v>3.4000000000000002E-2</v>
      </c>
      <c r="J41" s="24">
        <v>3.4000000000000002E-2</v>
      </c>
      <c r="K41" s="24">
        <v>3.4000000000000002E-2</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3E7C6-9A60-4538-99C9-13761B441D13}">
  <dimension ref="A1:K41"/>
  <sheetViews>
    <sheetView workbookViewId="0">
      <pane xSplit="5" ySplit="10" topLeftCell="F23" activePane="bottomRight" state="frozen"/>
      <selection pane="topRight" activeCell="F1" sqref="F1"/>
      <selection pane="bottomLeft" activeCell="A11" sqref="A11"/>
      <selection pane="bottomRight" activeCell="E10" sqref="E10:K10"/>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498</v>
      </c>
    </row>
    <row r="5" spans="1:11" x14ac:dyDescent="0.3">
      <c r="A5" t="s">
        <v>353</v>
      </c>
      <c r="B5" t="s">
        <v>514</v>
      </c>
    </row>
    <row r="10" spans="1:11" s="45" customFormat="1" x14ac:dyDescent="0.3">
      <c r="E10" s="45" t="s">
        <v>99</v>
      </c>
      <c r="F10" s="45" t="s">
        <v>420</v>
      </c>
      <c r="G10" s="45" t="s">
        <v>421</v>
      </c>
      <c r="H10" s="45" t="s">
        <v>422</v>
      </c>
      <c r="I10" s="45" t="s">
        <v>423</v>
      </c>
      <c r="J10" s="45" t="s">
        <v>424</v>
      </c>
      <c r="K10" s="45" t="s">
        <v>515</v>
      </c>
    </row>
    <row r="11" spans="1:11" x14ac:dyDescent="0.3">
      <c r="E11" s="5">
        <v>0</v>
      </c>
      <c r="F11" s="24">
        <v>0.05</v>
      </c>
      <c r="G11" s="24">
        <v>0.05</v>
      </c>
      <c r="H11" s="24">
        <v>0.05</v>
      </c>
      <c r="I11" s="24">
        <v>0.05</v>
      </c>
      <c r="J11" s="24">
        <v>0.05</v>
      </c>
      <c r="K11" s="24">
        <v>0.05</v>
      </c>
    </row>
    <row r="12" spans="1:11" x14ac:dyDescent="0.3">
      <c r="E12" s="5">
        <v>1</v>
      </c>
      <c r="F12" s="24">
        <v>0.05</v>
      </c>
      <c r="G12" s="24">
        <v>0.05</v>
      </c>
      <c r="H12" s="24">
        <v>0.05</v>
      </c>
      <c r="I12" s="24">
        <v>0.05</v>
      </c>
      <c r="J12" s="24">
        <v>0.05</v>
      </c>
      <c r="K12" s="24">
        <v>0.05</v>
      </c>
    </row>
    <row r="13" spans="1:11" x14ac:dyDescent="0.3">
      <c r="E13" s="5">
        <v>2</v>
      </c>
      <c r="F13" s="24">
        <v>0.05</v>
      </c>
      <c r="G13" s="24">
        <v>0.05</v>
      </c>
      <c r="H13" s="24">
        <v>0.05</v>
      </c>
      <c r="I13" s="24">
        <v>0.05</v>
      </c>
      <c r="J13" s="24">
        <v>0.05</v>
      </c>
      <c r="K13" s="24">
        <v>0.05</v>
      </c>
    </row>
    <row r="14" spans="1:11" x14ac:dyDescent="0.3">
      <c r="E14" s="5">
        <v>3</v>
      </c>
      <c r="F14" s="24">
        <v>0.05</v>
      </c>
      <c r="G14" s="24">
        <v>0.05</v>
      </c>
      <c r="H14" s="24">
        <v>0.05</v>
      </c>
      <c r="I14" s="24">
        <v>0.05</v>
      </c>
      <c r="J14" s="24">
        <v>0.05</v>
      </c>
      <c r="K14" s="24">
        <v>0.05</v>
      </c>
    </row>
    <row r="15" spans="1:11" x14ac:dyDescent="0.3">
      <c r="E15" s="5">
        <v>4</v>
      </c>
      <c r="F15" s="24">
        <v>0.05</v>
      </c>
      <c r="G15" s="24">
        <v>0.05</v>
      </c>
      <c r="H15" s="24">
        <v>0.05</v>
      </c>
      <c r="I15" s="24">
        <v>0.05</v>
      </c>
      <c r="J15" s="24">
        <v>0.05</v>
      </c>
      <c r="K15" s="24">
        <v>0.05</v>
      </c>
    </row>
    <row r="16" spans="1:11" x14ac:dyDescent="0.3">
      <c r="E16" s="5">
        <v>5</v>
      </c>
      <c r="F16" s="24">
        <v>0.05</v>
      </c>
      <c r="G16" s="24">
        <v>0.05</v>
      </c>
      <c r="H16" s="24">
        <v>0.05</v>
      </c>
      <c r="I16" s="24">
        <v>0.05</v>
      </c>
      <c r="J16" s="24">
        <v>0.05</v>
      </c>
      <c r="K16" s="24">
        <v>0.05</v>
      </c>
    </row>
    <row r="17" spans="5:11" x14ac:dyDescent="0.3">
      <c r="E17" s="5">
        <v>6</v>
      </c>
      <c r="F17" s="24">
        <v>0.05</v>
      </c>
      <c r="G17" s="24">
        <v>0.05</v>
      </c>
      <c r="H17" s="24">
        <v>0.05</v>
      </c>
      <c r="I17" s="24">
        <v>0.05</v>
      </c>
      <c r="J17" s="24">
        <v>0.05</v>
      </c>
      <c r="K17" s="24">
        <v>0.05</v>
      </c>
    </row>
    <row r="18" spans="5:11" x14ac:dyDescent="0.3">
      <c r="E18" s="5">
        <v>7</v>
      </c>
      <c r="F18" s="24">
        <v>0.05</v>
      </c>
      <c r="G18" s="24">
        <v>0.05</v>
      </c>
      <c r="H18" s="24">
        <v>0.05</v>
      </c>
      <c r="I18" s="24">
        <v>0.05</v>
      </c>
      <c r="J18" s="24">
        <v>0.05</v>
      </c>
      <c r="K18" s="24">
        <v>0.05</v>
      </c>
    </row>
    <row r="19" spans="5:11" x14ac:dyDescent="0.3">
      <c r="E19" s="5">
        <v>8</v>
      </c>
      <c r="F19" s="24">
        <v>0.05</v>
      </c>
      <c r="G19" s="24">
        <v>0.05</v>
      </c>
      <c r="H19" s="24">
        <v>0.05</v>
      </c>
      <c r="I19" s="24">
        <v>0.05</v>
      </c>
      <c r="J19" s="24">
        <v>0.05</v>
      </c>
      <c r="K19" s="24">
        <v>0.05</v>
      </c>
    </row>
    <row r="20" spans="5:11" x14ac:dyDescent="0.3">
      <c r="E20" s="5">
        <v>9</v>
      </c>
      <c r="F20" s="24">
        <v>0.05</v>
      </c>
      <c r="G20" s="24">
        <v>0.05</v>
      </c>
      <c r="H20" s="24">
        <v>0.05</v>
      </c>
      <c r="I20" s="24">
        <v>0.05</v>
      </c>
      <c r="J20" s="24">
        <v>0.05</v>
      </c>
      <c r="K20" s="24">
        <v>0.05</v>
      </c>
    </row>
    <row r="21" spans="5:11" x14ac:dyDescent="0.3">
      <c r="E21" s="5">
        <v>10</v>
      </c>
      <c r="F21" s="24">
        <v>0.05</v>
      </c>
      <c r="G21" s="24">
        <v>0.05</v>
      </c>
      <c r="H21" s="24">
        <v>0.05</v>
      </c>
      <c r="I21" s="24">
        <v>0.05</v>
      </c>
      <c r="J21" s="24">
        <v>0.05</v>
      </c>
      <c r="K21" s="24">
        <v>0.05</v>
      </c>
    </row>
    <row r="22" spans="5:11" x14ac:dyDescent="0.3">
      <c r="E22" s="5">
        <v>11</v>
      </c>
      <c r="F22" s="24">
        <v>0.05</v>
      </c>
      <c r="G22" s="24">
        <v>0.05</v>
      </c>
      <c r="H22" s="24">
        <v>0.05</v>
      </c>
      <c r="I22" s="24">
        <v>0.05</v>
      </c>
      <c r="J22" s="24">
        <v>0.05</v>
      </c>
      <c r="K22" s="24">
        <v>0.05</v>
      </c>
    </row>
    <row r="23" spans="5:11" x14ac:dyDescent="0.3">
      <c r="E23" s="5">
        <v>12</v>
      </c>
      <c r="F23" s="24">
        <v>0.05</v>
      </c>
      <c r="G23" s="24">
        <v>0.05</v>
      </c>
      <c r="H23" s="24">
        <v>0.05</v>
      </c>
      <c r="I23" s="24">
        <v>0.05</v>
      </c>
      <c r="J23" s="24">
        <v>0.05</v>
      </c>
      <c r="K23" s="24">
        <v>0.05</v>
      </c>
    </row>
    <row r="24" spans="5:11" x14ac:dyDescent="0.3">
      <c r="E24" s="5">
        <v>13</v>
      </c>
      <c r="F24" s="24">
        <v>0.05</v>
      </c>
      <c r="G24" s="24">
        <v>0.05</v>
      </c>
      <c r="H24" s="24">
        <v>0.05</v>
      </c>
      <c r="I24" s="24">
        <v>0.05</v>
      </c>
      <c r="J24" s="24">
        <v>0.05</v>
      </c>
      <c r="K24" s="24">
        <v>0.05</v>
      </c>
    </row>
    <row r="25" spans="5:11" x14ac:dyDescent="0.3">
      <c r="E25" s="5">
        <v>14</v>
      </c>
      <c r="F25" s="24">
        <v>0.05</v>
      </c>
      <c r="G25" s="24">
        <v>0.05</v>
      </c>
      <c r="H25" s="24">
        <v>0.05</v>
      </c>
      <c r="I25" s="24">
        <v>0.05</v>
      </c>
      <c r="J25" s="24">
        <v>0.05</v>
      </c>
      <c r="K25" s="24">
        <v>0.05</v>
      </c>
    </row>
    <row r="26" spans="5:11" x14ac:dyDescent="0.3">
      <c r="E26" s="5">
        <v>15</v>
      </c>
      <c r="F26" s="24">
        <v>0.05</v>
      </c>
      <c r="G26" s="24">
        <v>0.05</v>
      </c>
      <c r="H26" s="24">
        <v>0.05</v>
      </c>
      <c r="I26" s="24">
        <v>0.05</v>
      </c>
      <c r="J26" s="24">
        <v>0.05</v>
      </c>
      <c r="K26" s="24">
        <v>0.05</v>
      </c>
    </row>
    <row r="27" spans="5:11" x14ac:dyDescent="0.3">
      <c r="E27" s="5">
        <v>16</v>
      </c>
      <c r="F27" s="24">
        <v>0.05</v>
      </c>
      <c r="G27" s="24">
        <v>0.05</v>
      </c>
      <c r="H27" s="24">
        <v>0.05</v>
      </c>
      <c r="I27" s="24">
        <v>0.05</v>
      </c>
      <c r="J27" s="24">
        <v>0.05</v>
      </c>
      <c r="K27" s="24">
        <v>0.05</v>
      </c>
    </row>
    <row r="28" spans="5:11" x14ac:dyDescent="0.3">
      <c r="E28" s="5">
        <v>17</v>
      </c>
      <c r="F28" s="24">
        <v>0.05</v>
      </c>
      <c r="G28" s="24">
        <v>0.05</v>
      </c>
      <c r="H28" s="24">
        <v>0.05</v>
      </c>
      <c r="I28" s="24">
        <v>0.05</v>
      </c>
      <c r="J28" s="24">
        <v>0.05</v>
      </c>
      <c r="K28" s="24">
        <v>0.05</v>
      </c>
    </row>
    <row r="29" spans="5:11" x14ac:dyDescent="0.3">
      <c r="E29" s="5">
        <v>18</v>
      </c>
      <c r="F29" s="24">
        <v>0.05</v>
      </c>
      <c r="G29" s="24">
        <v>0.05</v>
      </c>
      <c r="H29" s="24">
        <v>0.05</v>
      </c>
      <c r="I29" s="24">
        <v>0.05</v>
      </c>
      <c r="J29" s="24">
        <v>0.05</v>
      </c>
      <c r="K29" s="24">
        <v>0.05</v>
      </c>
    </row>
    <row r="30" spans="5:11" x14ac:dyDescent="0.3">
      <c r="E30" s="5">
        <v>19</v>
      </c>
      <c r="F30" s="24">
        <v>0.05</v>
      </c>
      <c r="G30" s="24">
        <v>0.05</v>
      </c>
      <c r="H30" s="24">
        <v>0.05</v>
      </c>
      <c r="I30" s="24">
        <v>0.05</v>
      </c>
      <c r="J30" s="24">
        <v>0.05</v>
      </c>
      <c r="K30" s="24">
        <v>0.05</v>
      </c>
    </row>
    <row r="31" spans="5:11" x14ac:dyDescent="0.3">
      <c r="E31" s="5">
        <v>20</v>
      </c>
      <c r="F31" s="24">
        <v>0.05</v>
      </c>
      <c r="G31" s="24">
        <v>0.05</v>
      </c>
      <c r="H31" s="24">
        <v>0.05</v>
      </c>
      <c r="I31" s="24">
        <v>0.05</v>
      </c>
      <c r="J31" s="24">
        <v>0.05</v>
      </c>
      <c r="K31" s="24">
        <v>0.05</v>
      </c>
    </row>
    <row r="32" spans="5:11" x14ac:dyDescent="0.3">
      <c r="E32" s="5">
        <v>21</v>
      </c>
      <c r="F32" s="24">
        <v>0.05</v>
      </c>
      <c r="G32" s="24">
        <v>0.05</v>
      </c>
      <c r="H32" s="24">
        <v>0.05</v>
      </c>
      <c r="I32" s="24">
        <v>0.05</v>
      </c>
      <c r="J32" s="24">
        <v>0.05</v>
      </c>
      <c r="K32" s="24">
        <v>0.05</v>
      </c>
    </row>
    <row r="33" spans="5:11" x14ac:dyDescent="0.3">
      <c r="E33" s="5">
        <v>22</v>
      </c>
      <c r="F33" s="24">
        <v>0.05</v>
      </c>
      <c r="G33" s="24">
        <v>0.05</v>
      </c>
      <c r="H33" s="24">
        <v>0.05</v>
      </c>
      <c r="I33" s="24">
        <v>0.05</v>
      </c>
      <c r="J33" s="24">
        <v>0.05</v>
      </c>
      <c r="K33" s="24">
        <v>0.05</v>
      </c>
    </row>
    <row r="34" spans="5:11" x14ac:dyDescent="0.3">
      <c r="E34" s="5">
        <v>23</v>
      </c>
      <c r="F34" s="24">
        <v>0.05</v>
      </c>
      <c r="G34" s="24">
        <v>0.05</v>
      </c>
      <c r="H34" s="24">
        <v>0.05</v>
      </c>
      <c r="I34" s="24">
        <v>0.05</v>
      </c>
      <c r="J34" s="24">
        <v>0.05</v>
      </c>
      <c r="K34" s="24">
        <v>0.05</v>
      </c>
    </row>
    <row r="35" spans="5:11" x14ac:dyDescent="0.3">
      <c r="E35" s="5">
        <v>24</v>
      </c>
      <c r="F35" s="24">
        <v>0.05</v>
      </c>
      <c r="G35" s="24">
        <v>0.05</v>
      </c>
      <c r="H35" s="24">
        <v>0.05</v>
      </c>
      <c r="I35" s="24">
        <v>0.05</v>
      </c>
      <c r="J35" s="24">
        <v>0.05</v>
      </c>
      <c r="K35" s="24">
        <v>0.05</v>
      </c>
    </row>
    <row r="36" spans="5:11" x14ac:dyDescent="0.3">
      <c r="E36" s="5">
        <v>25</v>
      </c>
      <c r="F36" s="24">
        <v>0.05</v>
      </c>
      <c r="G36" s="24">
        <v>0.05</v>
      </c>
      <c r="H36" s="24">
        <v>0.05</v>
      </c>
      <c r="I36" s="24">
        <v>0.05</v>
      </c>
      <c r="J36" s="24">
        <v>0.05</v>
      </c>
      <c r="K36" s="24">
        <v>0.05</v>
      </c>
    </row>
    <row r="37" spans="5:11" x14ac:dyDescent="0.3">
      <c r="E37" s="5">
        <v>26</v>
      </c>
      <c r="F37" s="24">
        <v>0.05</v>
      </c>
      <c r="G37" s="24">
        <v>0.05</v>
      </c>
      <c r="H37" s="24">
        <v>0.05</v>
      </c>
      <c r="I37" s="24">
        <v>0.05</v>
      </c>
      <c r="J37" s="24">
        <v>0.05</v>
      </c>
      <c r="K37" s="24">
        <v>0.05</v>
      </c>
    </row>
    <row r="38" spans="5:11" x14ac:dyDescent="0.3">
      <c r="E38" s="5">
        <v>27</v>
      </c>
      <c r="F38" s="24">
        <v>0.05</v>
      </c>
      <c r="G38" s="24">
        <v>0.05</v>
      </c>
      <c r="H38" s="24">
        <v>0.05</v>
      </c>
      <c r="I38" s="24">
        <v>0.05</v>
      </c>
      <c r="J38" s="24">
        <v>0.05</v>
      </c>
      <c r="K38" s="24">
        <v>0.05</v>
      </c>
    </row>
    <row r="39" spans="5:11" x14ac:dyDescent="0.3">
      <c r="E39" s="5">
        <v>28</v>
      </c>
      <c r="F39" s="24">
        <v>0.05</v>
      </c>
      <c r="G39" s="24">
        <v>0.05</v>
      </c>
      <c r="H39" s="24">
        <v>0.05</v>
      </c>
      <c r="I39" s="24">
        <v>0.05</v>
      </c>
      <c r="J39" s="24">
        <v>0.05</v>
      </c>
      <c r="K39" s="24">
        <v>0.05</v>
      </c>
    </row>
    <row r="40" spans="5:11" x14ac:dyDescent="0.3">
      <c r="E40" s="5">
        <v>29</v>
      </c>
      <c r="F40" s="24">
        <v>0.05</v>
      </c>
      <c r="G40" s="24">
        <v>0.05</v>
      </c>
      <c r="H40" s="24">
        <v>0.05</v>
      </c>
      <c r="I40" s="24">
        <v>0.05</v>
      </c>
      <c r="J40" s="24">
        <v>0.05</v>
      </c>
      <c r="K40" s="24">
        <v>0.05</v>
      </c>
    </row>
    <row r="41" spans="5:11" x14ac:dyDescent="0.3">
      <c r="E41" s="46" t="s">
        <v>96</v>
      </c>
      <c r="F41" s="24">
        <v>0.05</v>
      </c>
      <c r="G41" s="24">
        <v>0.05</v>
      </c>
      <c r="H41" s="24">
        <v>0.05</v>
      </c>
      <c r="I41" s="24">
        <v>0.05</v>
      </c>
      <c r="J41" s="24">
        <v>0.05</v>
      </c>
      <c r="K41" s="24">
        <v>0.05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B494A-5CB7-44D1-90A0-9884454794B6}">
  <dimension ref="A1:K41"/>
  <sheetViews>
    <sheetView workbookViewId="0">
      <pane xSplit="5" ySplit="10" topLeftCell="F17" activePane="bottomRight" state="frozen"/>
      <selection pane="topRight" activeCell="F1" sqref="F1"/>
      <selection pane="bottomLeft" activeCell="A11" sqref="A11"/>
      <selection pane="bottomRight" activeCell="E10" sqref="E10:K10"/>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499</v>
      </c>
    </row>
    <row r="5" spans="1:11" x14ac:dyDescent="0.3">
      <c r="A5" t="s">
        <v>353</v>
      </c>
      <c r="B5" t="s">
        <v>514</v>
      </c>
    </row>
    <row r="10" spans="1:11" s="45" customFormat="1" x14ac:dyDescent="0.3">
      <c r="E10" s="45" t="s">
        <v>99</v>
      </c>
      <c r="F10" s="45" t="s">
        <v>420</v>
      </c>
      <c r="G10" s="45" t="s">
        <v>421</v>
      </c>
      <c r="H10" s="45" t="s">
        <v>422</v>
      </c>
      <c r="I10" s="45" t="s">
        <v>423</v>
      </c>
      <c r="J10" s="45" t="s">
        <v>424</v>
      </c>
      <c r="K10" s="45" t="s">
        <v>515</v>
      </c>
    </row>
    <row r="11" spans="1:11" x14ac:dyDescent="0.3">
      <c r="E11" s="5">
        <v>0</v>
      </c>
      <c r="F11" s="24">
        <v>0.24</v>
      </c>
      <c r="G11" s="24">
        <v>0.24</v>
      </c>
      <c r="H11" s="24">
        <v>0.24</v>
      </c>
      <c r="I11" s="24">
        <v>0.26</v>
      </c>
      <c r="J11" s="24">
        <v>0.3</v>
      </c>
      <c r="K11" s="24">
        <v>0.3</v>
      </c>
    </row>
    <row r="12" spans="1:11" x14ac:dyDescent="0.3">
      <c r="E12" s="5">
        <v>1</v>
      </c>
      <c r="F12" s="24">
        <v>0.13500000000000001</v>
      </c>
      <c r="G12" s="24">
        <v>0.13500000000000001</v>
      </c>
      <c r="H12" s="24">
        <v>0.13500000000000001</v>
      </c>
      <c r="I12" s="24">
        <v>0.13500000000000001</v>
      </c>
      <c r="J12" s="24">
        <v>0.13500000000000001</v>
      </c>
      <c r="K12" s="24">
        <v>0.13500000000000001</v>
      </c>
    </row>
    <row r="13" spans="1:11" x14ac:dyDescent="0.3">
      <c r="E13" s="5">
        <v>2</v>
      </c>
      <c r="F13" s="24">
        <v>0.11</v>
      </c>
      <c r="G13" s="24">
        <v>0.11</v>
      </c>
      <c r="H13" s="24">
        <v>0.09</v>
      </c>
      <c r="I13" s="24">
        <v>0.105</v>
      </c>
      <c r="J13" s="24">
        <v>0.105</v>
      </c>
      <c r="K13" s="24">
        <v>0.105</v>
      </c>
    </row>
    <row r="14" spans="1:11" x14ac:dyDescent="0.3">
      <c r="E14" s="5">
        <v>3</v>
      </c>
      <c r="F14" s="24">
        <v>0.08</v>
      </c>
      <c r="G14" s="24">
        <v>0.08</v>
      </c>
      <c r="H14" s="24">
        <v>8.5000000000000006E-2</v>
      </c>
      <c r="I14" s="24">
        <v>0.105</v>
      </c>
      <c r="J14" s="24">
        <v>0.1</v>
      </c>
      <c r="K14" s="24">
        <v>0.1</v>
      </c>
    </row>
    <row r="15" spans="1:11" x14ac:dyDescent="0.3">
      <c r="E15" s="5">
        <v>4</v>
      </c>
      <c r="F15" s="24">
        <v>0.08</v>
      </c>
      <c r="G15" s="24">
        <v>0.08</v>
      </c>
      <c r="H15" s="24">
        <v>7.0000000000000007E-2</v>
      </c>
      <c r="I15" s="24">
        <v>7.0000000000000007E-2</v>
      </c>
      <c r="J15" s="24">
        <v>0.1</v>
      </c>
      <c r="K15" s="24">
        <v>0.1</v>
      </c>
    </row>
    <row r="16" spans="1:11" x14ac:dyDescent="0.3">
      <c r="E16" s="5">
        <v>5</v>
      </c>
      <c r="F16" s="24">
        <v>6.5000000000000002E-2</v>
      </c>
      <c r="G16" s="24">
        <v>6.5000000000000002E-2</v>
      </c>
      <c r="H16" s="24">
        <v>6.5000000000000002E-2</v>
      </c>
      <c r="I16" s="24">
        <v>6.5000000000000002E-2</v>
      </c>
      <c r="J16" s="24">
        <v>6.5000000000000002E-2</v>
      </c>
      <c r="K16" s="24">
        <v>6.5000000000000002E-2</v>
      </c>
    </row>
    <row r="17" spans="5:11" x14ac:dyDescent="0.3">
      <c r="E17" s="5">
        <v>6</v>
      </c>
      <c r="F17" s="24">
        <v>6.5000000000000002E-2</v>
      </c>
      <c r="G17" s="24">
        <v>6.5000000000000002E-2</v>
      </c>
      <c r="H17" s="24">
        <v>6.5000000000000002E-2</v>
      </c>
      <c r="I17" s="24">
        <v>0.06</v>
      </c>
      <c r="J17" s="24">
        <v>0.06</v>
      </c>
      <c r="K17" s="24">
        <v>0.06</v>
      </c>
    </row>
    <row r="18" spans="5:11" x14ac:dyDescent="0.3">
      <c r="E18" s="5">
        <v>7</v>
      </c>
      <c r="F18" s="24">
        <v>0.06</v>
      </c>
      <c r="G18" s="24">
        <v>0.06</v>
      </c>
      <c r="H18" s="24">
        <v>0.06</v>
      </c>
      <c r="I18" s="24">
        <v>0.06</v>
      </c>
      <c r="J18" s="24">
        <v>0.06</v>
      </c>
      <c r="K18" s="24">
        <v>0.06</v>
      </c>
    </row>
    <row r="19" spans="5:11" x14ac:dyDescent="0.3">
      <c r="E19" s="5">
        <v>8</v>
      </c>
      <c r="F19" s="24">
        <v>0.05</v>
      </c>
      <c r="G19" s="24">
        <v>0.05</v>
      </c>
      <c r="H19" s="24">
        <v>4.4999999999999998E-2</v>
      </c>
      <c r="I19" s="24">
        <v>4.4999999999999998E-2</v>
      </c>
      <c r="J19" s="24">
        <v>0.06</v>
      </c>
      <c r="K19" s="24">
        <v>0.06</v>
      </c>
    </row>
    <row r="20" spans="5:11" x14ac:dyDescent="0.3">
      <c r="E20" s="5">
        <v>9</v>
      </c>
      <c r="F20" s="24">
        <v>3.5000000000000003E-2</v>
      </c>
      <c r="G20" s="24">
        <v>3.5000000000000003E-2</v>
      </c>
      <c r="H20" s="24">
        <v>3.5000000000000003E-2</v>
      </c>
      <c r="I20" s="24">
        <v>3.5000000000000003E-2</v>
      </c>
      <c r="J20" s="24">
        <v>0.06</v>
      </c>
      <c r="K20" s="24">
        <v>0.06</v>
      </c>
    </row>
    <row r="21" spans="5:11" x14ac:dyDescent="0.3">
      <c r="E21" s="5">
        <v>10</v>
      </c>
      <c r="F21" s="24">
        <v>3.5000000000000003E-2</v>
      </c>
      <c r="G21" s="24">
        <v>3.5000000000000003E-2</v>
      </c>
      <c r="H21" s="24">
        <v>3.5000000000000003E-2</v>
      </c>
      <c r="I21" s="24">
        <v>3.5000000000000003E-2</v>
      </c>
      <c r="J21" s="24">
        <v>0.05</v>
      </c>
      <c r="K21" s="24">
        <v>0.05</v>
      </c>
    </row>
    <row r="22" spans="5:11" x14ac:dyDescent="0.3">
      <c r="E22" s="5">
        <v>11</v>
      </c>
      <c r="F22" s="24">
        <v>0.03</v>
      </c>
      <c r="G22" s="24">
        <v>0.03</v>
      </c>
      <c r="H22" s="24">
        <v>0.03</v>
      </c>
      <c r="I22" s="24">
        <v>0.03</v>
      </c>
      <c r="J22" s="24">
        <v>0.03</v>
      </c>
      <c r="K22" s="24">
        <v>0.03</v>
      </c>
    </row>
    <row r="23" spans="5:11" x14ac:dyDescent="0.3">
      <c r="E23" s="5">
        <v>12</v>
      </c>
      <c r="F23" s="24">
        <v>0.03</v>
      </c>
      <c r="G23" s="24">
        <v>0.03</v>
      </c>
      <c r="H23" s="24">
        <v>0.03</v>
      </c>
      <c r="I23" s="24">
        <v>0.03</v>
      </c>
      <c r="J23" s="24">
        <v>0.03</v>
      </c>
      <c r="K23" s="24">
        <v>0.03</v>
      </c>
    </row>
    <row r="24" spans="5:11" x14ac:dyDescent="0.3">
      <c r="E24" s="5">
        <v>13</v>
      </c>
      <c r="F24" s="24">
        <v>2.5000000000000001E-2</v>
      </c>
      <c r="G24" s="24">
        <v>2.5000000000000001E-2</v>
      </c>
      <c r="H24" s="24">
        <v>2.5000000000000001E-2</v>
      </c>
      <c r="I24" s="24">
        <v>2.5000000000000001E-2</v>
      </c>
      <c r="J24" s="24">
        <v>0.03</v>
      </c>
      <c r="K24" s="24">
        <v>0.03</v>
      </c>
    </row>
    <row r="25" spans="5:11" x14ac:dyDescent="0.3">
      <c r="E25" s="5">
        <v>14</v>
      </c>
      <c r="F25" s="24">
        <v>2.5000000000000001E-2</v>
      </c>
      <c r="G25" s="24">
        <v>2.5000000000000001E-2</v>
      </c>
      <c r="H25" s="24">
        <v>2.5000000000000001E-2</v>
      </c>
      <c r="I25" s="24">
        <v>2.5000000000000001E-2</v>
      </c>
      <c r="J25" s="24">
        <v>0.03</v>
      </c>
      <c r="K25" s="24">
        <v>0.03</v>
      </c>
    </row>
    <row r="26" spans="5:11" x14ac:dyDescent="0.3">
      <c r="E26" s="5">
        <v>15</v>
      </c>
      <c r="F26" s="24">
        <v>2.3E-2</v>
      </c>
      <c r="G26" s="24">
        <v>2.3E-2</v>
      </c>
      <c r="H26" s="24">
        <v>2.3E-2</v>
      </c>
      <c r="I26" s="24">
        <v>2.3E-2</v>
      </c>
      <c r="J26" s="24">
        <v>0.03</v>
      </c>
      <c r="K26" s="24">
        <v>0.03</v>
      </c>
    </row>
    <row r="27" spans="5:11" x14ac:dyDescent="0.3">
      <c r="E27" s="5">
        <v>16</v>
      </c>
      <c r="F27" s="24">
        <v>0.02</v>
      </c>
      <c r="G27" s="24">
        <v>0.02</v>
      </c>
      <c r="H27" s="24">
        <v>0.02</v>
      </c>
      <c r="I27" s="24">
        <v>0.02</v>
      </c>
      <c r="J27" s="24">
        <v>0.03</v>
      </c>
      <c r="K27" s="24">
        <v>0.03</v>
      </c>
    </row>
    <row r="28" spans="5:11" x14ac:dyDescent="0.3">
      <c r="E28" s="5">
        <v>17</v>
      </c>
      <c r="F28" s="24">
        <v>0.02</v>
      </c>
      <c r="G28" s="24">
        <v>0.02</v>
      </c>
      <c r="H28" s="24">
        <v>0.02</v>
      </c>
      <c r="I28" s="24">
        <v>0.02</v>
      </c>
      <c r="J28" s="24">
        <v>0.02</v>
      </c>
      <c r="K28" s="24">
        <v>0.02</v>
      </c>
    </row>
    <row r="29" spans="5:11" x14ac:dyDescent="0.3">
      <c r="E29" s="5">
        <v>18</v>
      </c>
      <c r="F29" s="24">
        <v>1.4999999999999999E-2</v>
      </c>
      <c r="G29" s="24">
        <v>1.4999999999999999E-2</v>
      </c>
      <c r="H29" s="24">
        <v>1.4999999999999999E-2</v>
      </c>
      <c r="I29" s="24">
        <v>1.4999999999999999E-2</v>
      </c>
      <c r="J29" s="24">
        <v>0.02</v>
      </c>
      <c r="K29" s="24">
        <v>0.02</v>
      </c>
    </row>
    <row r="30" spans="5:11" x14ac:dyDescent="0.3">
      <c r="E30" s="5">
        <v>19</v>
      </c>
      <c r="F30" s="24">
        <v>1.4999999999999999E-2</v>
      </c>
      <c r="G30" s="24">
        <v>1.4999999999999999E-2</v>
      </c>
      <c r="H30" s="24">
        <v>1.4999999999999999E-2</v>
      </c>
      <c r="I30" s="24">
        <v>1.4999999999999999E-2</v>
      </c>
      <c r="J30" s="24">
        <v>0.02</v>
      </c>
      <c r="K30" s="24">
        <v>0.02</v>
      </c>
    </row>
    <row r="31" spans="5:11" x14ac:dyDescent="0.3">
      <c r="E31" s="5">
        <v>20</v>
      </c>
      <c r="F31" s="24">
        <v>1.4999999999999999E-2</v>
      </c>
      <c r="G31" s="24">
        <v>1.4999999999999999E-2</v>
      </c>
      <c r="H31" s="24">
        <v>1.4999999999999999E-2</v>
      </c>
      <c r="I31" s="24">
        <v>1.4999999999999999E-2</v>
      </c>
      <c r="J31" s="24">
        <v>0.02</v>
      </c>
      <c r="K31" s="24">
        <v>0.02</v>
      </c>
    </row>
    <row r="32" spans="5:11" x14ac:dyDescent="0.3">
      <c r="E32" s="5">
        <v>21</v>
      </c>
      <c r="F32" s="24">
        <v>1.4999999999999999E-2</v>
      </c>
      <c r="G32" s="24">
        <v>1.4999999999999999E-2</v>
      </c>
      <c r="H32" s="24">
        <v>1.4999999999999999E-2</v>
      </c>
      <c r="I32" s="24">
        <v>1.4999999999999999E-2</v>
      </c>
      <c r="J32" s="24">
        <v>0.02</v>
      </c>
      <c r="K32" s="24">
        <v>0.02</v>
      </c>
    </row>
    <row r="33" spans="5:11" x14ac:dyDescent="0.3">
      <c r="E33" s="5">
        <v>22</v>
      </c>
      <c r="F33" s="24">
        <v>1.4999999999999999E-2</v>
      </c>
      <c r="G33" s="24">
        <v>1.4999999999999999E-2</v>
      </c>
      <c r="H33" s="24">
        <v>1.4999999999999999E-2</v>
      </c>
      <c r="I33" s="24">
        <v>1.4999999999999999E-2</v>
      </c>
      <c r="J33" s="24">
        <v>1.4999999999999999E-2</v>
      </c>
      <c r="K33" s="24">
        <v>1.4999999999999999E-2</v>
      </c>
    </row>
    <row r="34" spans="5:11" x14ac:dyDescent="0.3">
      <c r="E34" s="5">
        <v>23</v>
      </c>
      <c r="F34" s="24">
        <v>1.4999999999999999E-2</v>
      </c>
      <c r="G34" s="24">
        <v>1.4999999999999999E-2</v>
      </c>
      <c r="H34" s="24">
        <v>1.4999999999999999E-2</v>
      </c>
      <c r="I34" s="24">
        <v>1.4999999999999999E-2</v>
      </c>
      <c r="J34" s="24">
        <v>1.4999999999999999E-2</v>
      </c>
      <c r="K34" s="24">
        <v>1.4999999999999999E-2</v>
      </c>
    </row>
    <row r="35" spans="5:11" x14ac:dyDescent="0.3">
      <c r="E35" s="5">
        <v>24</v>
      </c>
      <c r="F35" s="24">
        <v>1.4999999999999999E-2</v>
      </c>
      <c r="G35" s="24">
        <v>1.4999999999999999E-2</v>
      </c>
      <c r="H35" s="24">
        <v>1.4999999999999999E-2</v>
      </c>
      <c r="I35" s="24">
        <v>1.4999999999999999E-2</v>
      </c>
      <c r="J35" s="24">
        <v>1.4999999999999999E-2</v>
      </c>
      <c r="K35" s="24">
        <v>1.4999999999999999E-2</v>
      </c>
    </row>
    <row r="36" spans="5:11" x14ac:dyDescent="0.3">
      <c r="E36" s="5">
        <v>25</v>
      </c>
      <c r="F36" s="24">
        <v>0.01</v>
      </c>
      <c r="G36" s="24">
        <v>0.01</v>
      </c>
      <c r="H36" s="24">
        <v>0.01</v>
      </c>
      <c r="I36" s="24">
        <v>0.01</v>
      </c>
      <c r="J36" s="24">
        <v>0.01</v>
      </c>
      <c r="K36" s="24">
        <v>0.01</v>
      </c>
    </row>
    <row r="37" spans="5:11" x14ac:dyDescent="0.3">
      <c r="E37" s="5">
        <v>26</v>
      </c>
      <c r="F37" s="24">
        <v>0.01</v>
      </c>
      <c r="G37" s="24">
        <v>0.01</v>
      </c>
      <c r="H37" s="24">
        <v>0.01</v>
      </c>
      <c r="I37" s="24">
        <v>0.01</v>
      </c>
      <c r="J37" s="24">
        <v>0.01</v>
      </c>
      <c r="K37" s="24">
        <v>0.01</v>
      </c>
    </row>
    <row r="38" spans="5:11" x14ac:dyDescent="0.3">
      <c r="E38" s="5">
        <v>27</v>
      </c>
      <c r="F38" s="24">
        <v>0.01</v>
      </c>
      <c r="G38" s="24">
        <v>0.01</v>
      </c>
      <c r="H38" s="24">
        <v>0.01</v>
      </c>
      <c r="I38" s="24">
        <v>0.01</v>
      </c>
      <c r="J38" s="24">
        <v>0.01</v>
      </c>
      <c r="K38" s="24">
        <v>0.01</v>
      </c>
    </row>
    <row r="39" spans="5:11" x14ac:dyDescent="0.3">
      <c r="E39" s="5">
        <v>28</v>
      </c>
      <c r="F39" s="24">
        <v>0.01</v>
      </c>
      <c r="G39" s="24">
        <v>0.01</v>
      </c>
      <c r="H39" s="24">
        <v>0.01</v>
      </c>
      <c r="I39" s="24">
        <v>0.01</v>
      </c>
      <c r="J39" s="24">
        <v>0.01</v>
      </c>
      <c r="K39" s="24">
        <v>0.01</v>
      </c>
    </row>
    <row r="40" spans="5:11" x14ac:dyDescent="0.3">
      <c r="E40" s="5">
        <v>29</v>
      </c>
      <c r="F40" s="24">
        <v>0.01</v>
      </c>
      <c r="G40" s="24">
        <v>0.01</v>
      </c>
      <c r="H40" s="24">
        <v>0.01</v>
      </c>
      <c r="I40" s="24">
        <v>0.01</v>
      </c>
      <c r="J40" s="24">
        <v>0.01</v>
      </c>
      <c r="K40" s="24">
        <v>0.01</v>
      </c>
    </row>
    <row r="41" spans="5:11" x14ac:dyDescent="0.3">
      <c r="E41" s="46" t="s">
        <v>96</v>
      </c>
      <c r="F41" s="24">
        <v>0.01</v>
      </c>
      <c r="G41" s="24">
        <v>0.01</v>
      </c>
      <c r="H41" s="24">
        <v>0.01</v>
      </c>
      <c r="I41" s="24">
        <v>0.01</v>
      </c>
      <c r="J41" s="24">
        <v>0.01</v>
      </c>
      <c r="K41" s="24">
        <v>0.01</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796DA-9FC9-4603-80F2-D17284BA4809}">
  <dimension ref="A1:K41"/>
  <sheetViews>
    <sheetView workbookViewId="0">
      <pane xSplit="5" ySplit="10" topLeftCell="F20" activePane="bottomRight" state="frozen"/>
      <selection pane="topRight" activeCell="F1" sqref="F1"/>
      <selection pane="bottomLeft" activeCell="A11" sqref="A11"/>
      <selection pane="bottomRight" activeCell="E10" sqref="E10:K10"/>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500</v>
      </c>
    </row>
    <row r="5" spans="1:11" x14ac:dyDescent="0.3">
      <c r="A5" t="s">
        <v>353</v>
      </c>
      <c r="B5" t="s">
        <v>514</v>
      </c>
    </row>
    <row r="10" spans="1:11" s="45" customFormat="1" x14ac:dyDescent="0.3">
      <c r="E10" s="45" t="s">
        <v>99</v>
      </c>
      <c r="F10" s="45" t="s">
        <v>420</v>
      </c>
      <c r="G10" s="45" t="s">
        <v>421</v>
      </c>
      <c r="H10" s="45" t="s">
        <v>422</v>
      </c>
      <c r="I10" s="45" t="s">
        <v>423</v>
      </c>
      <c r="J10" s="45" t="s">
        <v>424</v>
      </c>
      <c r="K10" s="45" t="s">
        <v>515</v>
      </c>
    </row>
    <row r="11" spans="1:11" x14ac:dyDescent="0.3">
      <c r="E11" s="5">
        <v>0</v>
      </c>
      <c r="F11" s="24">
        <v>0.28000000000000003</v>
      </c>
      <c r="G11" s="24">
        <v>0.28000000000000003</v>
      </c>
      <c r="H11" s="24">
        <v>0.27</v>
      </c>
      <c r="I11" s="24">
        <v>0.26</v>
      </c>
      <c r="J11" s="24">
        <v>0.25</v>
      </c>
      <c r="K11" s="24">
        <v>0.3</v>
      </c>
    </row>
    <row r="12" spans="1:11" x14ac:dyDescent="0.3">
      <c r="E12" s="5">
        <v>1</v>
      </c>
      <c r="F12" s="24">
        <v>0.18</v>
      </c>
      <c r="G12" s="24">
        <v>0.17</v>
      </c>
      <c r="H12" s="24">
        <v>0.16</v>
      </c>
      <c r="I12" s="24">
        <v>0.15</v>
      </c>
      <c r="J12" s="24">
        <v>0.125</v>
      </c>
      <c r="K12" s="24">
        <v>0.125</v>
      </c>
    </row>
    <row r="13" spans="1:11" x14ac:dyDescent="0.3">
      <c r="E13" s="5">
        <v>2</v>
      </c>
      <c r="F13" s="24">
        <v>0.16</v>
      </c>
      <c r="G13" s="24">
        <v>0.13500000000000001</v>
      </c>
      <c r="H13" s="24">
        <v>0.125</v>
      </c>
      <c r="I13" s="24">
        <v>0.115</v>
      </c>
      <c r="J13" s="24">
        <v>0.1</v>
      </c>
      <c r="K13" s="24">
        <v>0.1</v>
      </c>
    </row>
    <row r="14" spans="1:11" x14ac:dyDescent="0.3">
      <c r="E14" s="5">
        <v>3</v>
      </c>
      <c r="F14" s="24">
        <v>0.16</v>
      </c>
      <c r="G14" s="24">
        <v>0.115</v>
      </c>
      <c r="H14" s="24">
        <v>0.105</v>
      </c>
      <c r="I14" s="24">
        <v>9.5000000000000001E-2</v>
      </c>
      <c r="J14" s="24">
        <v>0.09</v>
      </c>
      <c r="K14" s="24">
        <v>0.09</v>
      </c>
    </row>
    <row r="15" spans="1:11" x14ac:dyDescent="0.3">
      <c r="E15" s="5">
        <v>4</v>
      </c>
      <c r="F15" s="24">
        <v>0.16</v>
      </c>
      <c r="G15" s="24">
        <v>0.1</v>
      </c>
      <c r="H15" s="24">
        <v>0.09</v>
      </c>
      <c r="I15" s="24">
        <v>0.08</v>
      </c>
      <c r="J15" s="24">
        <v>7.4999999999999997E-2</v>
      </c>
      <c r="K15" s="24">
        <v>7.4999999999999997E-2</v>
      </c>
    </row>
    <row r="16" spans="1:11" x14ac:dyDescent="0.3">
      <c r="E16" s="5">
        <v>5</v>
      </c>
      <c r="F16" s="24">
        <v>0.13</v>
      </c>
      <c r="G16" s="24">
        <v>0.08</v>
      </c>
      <c r="H16" s="24">
        <v>0.08</v>
      </c>
      <c r="I16" s="24">
        <v>7.4999999999999997E-2</v>
      </c>
      <c r="J16" s="24">
        <v>7.4999999999999997E-2</v>
      </c>
      <c r="K16" s="24">
        <v>7.4999999999999997E-2</v>
      </c>
    </row>
    <row r="17" spans="5:11" x14ac:dyDescent="0.3">
      <c r="E17" s="5">
        <v>6</v>
      </c>
      <c r="F17" s="24">
        <v>0.12</v>
      </c>
      <c r="G17" s="24">
        <v>0.08</v>
      </c>
      <c r="H17" s="24">
        <v>0.08</v>
      </c>
      <c r="I17" s="24">
        <v>7.4999999999999997E-2</v>
      </c>
      <c r="J17" s="24">
        <v>7.4999999999999997E-2</v>
      </c>
      <c r="K17" s="24">
        <v>7.4999999999999997E-2</v>
      </c>
    </row>
    <row r="18" spans="5:11" x14ac:dyDescent="0.3">
      <c r="E18" s="5">
        <v>7</v>
      </c>
      <c r="F18" s="24">
        <v>7.4999999999999997E-2</v>
      </c>
      <c r="G18" s="24">
        <v>7.4999999999999997E-2</v>
      </c>
      <c r="H18" s="24">
        <v>7.4999999999999997E-2</v>
      </c>
      <c r="I18" s="24">
        <v>6.5000000000000002E-2</v>
      </c>
      <c r="J18" s="24">
        <v>6.5000000000000002E-2</v>
      </c>
      <c r="K18" s="24">
        <v>6.5000000000000002E-2</v>
      </c>
    </row>
    <row r="19" spans="5:11" x14ac:dyDescent="0.3">
      <c r="E19" s="5">
        <v>8</v>
      </c>
      <c r="F19" s="24">
        <v>0.06</v>
      </c>
      <c r="G19" s="24">
        <v>0.06</v>
      </c>
      <c r="H19" s="24">
        <v>0.06</v>
      </c>
      <c r="I19" s="24">
        <v>5.5E-2</v>
      </c>
      <c r="J19" s="24">
        <v>5.5E-2</v>
      </c>
      <c r="K19" s="24">
        <v>5.5E-2</v>
      </c>
    </row>
    <row r="20" spans="5:11" x14ac:dyDescent="0.3">
      <c r="E20" s="5">
        <v>9</v>
      </c>
      <c r="F20" s="24">
        <v>0.05</v>
      </c>
      <c r="G20" s="24">
        <v>0.05</v>
      </c>
      <c r="H20" s="24">
        <v>0.05</v>
      </c>
      <c r="I20" s="24">
        <v>0.05</v>
      </c>
      <c r="J20" s="24">
        <v>0.05</v>
      </c>
      <c r="K20" s="24">
        <v>0.05</v>
      </c>
    </row>
    <row r="21" spans="5:11" x14ac:dyDescent="0.3">
      <c r="E21" s="5">
        <v>10</v>
      </c>
      <c r="F21" s="24">
        <v>4.4999999999999998E-2</v>
      </c>
      <c r="G21" s="24">
        <v>4.4999999999999998E-2</v>
      </c>
      <c r="H21" s="24">
        <v>4.4999999999999998E-2</v>
      </c>
      <c r="I21" s="24">
        <v>4.4999999999999998E-2</v>
      </c>
      <c r="J21" s="24">
        <v>4.4999999999999998E-2</v>
      </c>
      <c r="K21" s="24">
        <v>4.4999999999999998E-2</v>
      </c>
    </row>
    <row r="22" spans="5:11" x14ac:dyDescent="0.3">
      <c r="E22" s="5">
        <v>11</v>
      </c>
      <c r="F22" s="24">
        <v>0.04</v>
      </c>
      <c r="G22" s="24">
        <v>0.04</v>
      </c>
      <c r="H22" s="24">
        <v>0.04</v>
      </c>
      <c r="I22" s="24">
        <v>0.04</v>
      </c>
      <c r="J22" s="24">
        <v>0.04</v>
      </c>
      <c r="K22" s="24">
        <v>0.04</v>
      </c>
    </row>
    <row r="23" spans="5:11" x14ac:dyDescent="0.3">
      <c r="E23" s="5">
        <v>12</v>
      </c>
      <c r="F23" s="24">
        <v>3.5000000000000003E-2</v>
      </c>
      <c r="G23" s="24">
        <v>3.5000000000000003E-2</v>
      </c>
      <c r="H23" s="24">
        <v>3.5000000000000003E-2</v>
      </c>
      <c r="I23" s="24">
        <v>3.5000000000000003E-2</v>
      </c>
      <c r="J23" s="24">
        <v>3.5000000000000003E-2</v>
      </c>
      <c r="K23" s="24">
        <v>3.5000000000000003E-2</v>
      </c>
    </row>
    <row r="24" spans="5:11" x14ac:dyDescent="0.3">
      <c r="E24" s="5">
        <v>13</v>
      </c>
      <c r="F24" s="24">
        <v>3.5000000000000003E-2</v>
      </c>
      <c r="G24" s="24">
        <v>3.5000000000000003E-2</v>
      </c>
      <c r="H24" s="24">
        <v>3.5000000000000003E-2</v>
      </c>
      <c r="I24" s="24">
        <v>3.5000000000000003E-2</v>
      </c>
      <c r="J24" s="24">
        <v>3.5000000000000003E-2</v>
      </c>
      <c r="K24" s="24">
        <v>3.5000000000000003E-2</v>
      </c>
    </row>
    <row r="25" spans="5:11" x14ac:dyDescent="0.3">
      <c r="E25" s="5">
        <v>14</v>
      </c>
      <c r="F25" s="24">
        <v>0.03</v>
      </c>
      <c r="G25" s="24">
        <v>0.03</v>
      </c>
      <c r="H25" s="24">
        <v>0.03</v>
      </c>
      <c r="I25" s="24">
        <v>0.03</v>
      </c>
      <c r="J25" s="24">
        <v>0.03</v>
      </c>
      <c r="K25" s="24">
        <v>0.03</v>
      </c>
    </row>
    <row r="26" spans="5:11" x14ac:dyDescent="0.3">
      <c r="E26" s="5">
        <v>15</v>
      </c>
      <c r="F26" s="24">
        <v>0.03</v>
      </c>
      <c r="G26" s="24">
        <v>0.03</v>
      </c>
      <c r="H26" s="24">
        <v>0.03</v>
      </c>
      <c r="I26" s="24">
        <v>2.8000000000000001E-2</v>
      </c>
      <c r="J26" s="24">
        <v>2.8000000000000001E-2</v>
      </c>
      <c r="K26" s="24">
        <v>2.8000000000000001E-2</v>
      </c>
    </row>
    <row r="27" spans="5:11" x14ac:dyDescent="0.3">
      <c r="E27" s="5">
        <v>16</v>
      </c>
      <c r="F27" s="24">
        <v>0.03</v>
      </c>
      <c r="G27" s="24">
        <v>0.03</v>
      </c>
      <c r="H27" s="24">
        <v>0.03</v>
      </c>
      <c r="I27" s="24">
        <v>2.5000000000000001E-2</v>
      </c>
      <c r="J27" s="24">
        <v>2.5000000000000001E-2</v>
      </c>
      <c r="K27" s="24">
        <v>2.5000000000000001E-2</v>
      </c>
    </row>
    <row r="28" spans="5:11" x14ac:dyDescent="0.3">
      <c r="E28" s="5">
        <v>17</v>
      </c>
      <c r="F28" s="24">
        <v>2.5000000000000001E-2</v>
      </c>
      <c r="G28" s="24">
        <v>2.5000000000000001E-2</v>
      </c>
      <c r="H28" s="24">
        <v>2.5000000000000001E-2</v>
      </c>
      <c r="I28" s="24">
        <v>2.5000000000000001E-2</v>
      </c>
      <c r="J28" s="24">
        <v>2.5000000000000001E-2</v>
      </c>
      <c r="K28" s="24">
        <v>2.5000000000000001E-2</v>
      </c>
    </row>
    <row r="29" spans="5:11" x14ac:dyDescent="0.3">
      <c r="E29" s="5">
        <v>18</v>
      </c>
      <c r="F29" s="24">
        <v>0.02</v>
      </c>
      <c r="G29" s="24">
        <v>0.02</v>
      </c>
      <c r="H29" s="24">
        <v>0.02</v>
      </c>
      <c r="I29" s="24">
        <v>0.02</v>
      </c>
      <c r="J29" s="24">
        <v>0.02</v>
      </c>
      <c r="K29" s="24">
        <v>0.02</v>
      </c>
    </row>
    <row r="30" spans="5:11" x14ac:dyDescent="0.3">
      <c r="E30" s="5">
        <v>19</v>
      </c>
      <c r="F30" s="24">
        <v>0.02</v>
      </c>
      <c r="G30" s="24">
        <v>0.02</v>
      </c>
      <c r="H30" s="24">
        <v>0.02</v>
      </c>
      <c r="I30" s="24">
        <v>0.02</v>
      </c>
      <c r="J30" s="24">
        <v>0.02</v>
      </c>
      <c r="K30" s="24">
        <v>0.02</v>
      </c>
    </row>
    <row r="31" spans="5:11" x14ac:dyDescent="0.3">
      <c r="E31" s="5">
        <v>20</v>
      </c>
      <c r="F31" s="24">
        <v>0.02</v>
      </c>
      <c r="G31" s="24">
        <v>0.02</v>
      </c>
      <c r="H31" s="24">
        <v>0.02</v>
      </c>
      <c r="I31" s="24">
        <v>0.02</v>
      </c>
      <c r="J31" s="24">
        <v>0.02</v>
      </c>
      <c r="K31" s="24">
        <v>0.02</v>
      </c>
    </row>
    <row r="32" spans="5:11" x14ac:dyDescent="0.3">
      <c r="E32" s="5">
        <v>21</v>
      </c>
      <c r="F32" s="24">
        <v>1.4999999999999999E-2</v>
      </c>
      <c r="G32" s="24">
        <v>1.4999999999999999E-2</v>
      </c>
      <c r="H32" s="24">
        <v>1.4999999999999999E-2</v>
      </c>
      <c r="I32" s="24">
        <v>1.4999999999999999E-2</v>
      </c>
      <c r="J32" s="24">
        <v>1.4999999999999999E-2</v>
      </c>
      <c r="K32" s="24">
        <v>1.4999999999999999E-2</v>
      </c>
    </row>
    <row r="33" spans="5:11" x14ac:dyDescent="0.3">
      <c r="E33" s="5">
        <v>22</v>
      </c>
      <c r="F33" s="24">
        <v>1.4999999999999999E-2</v>
      </c>
      <c r="G33" s="24">
        <v>1.4999999999999999E-2</v>
      </c>
      <c r="H33" s="24">
        <v>1.4999999999999999E-2</v>
      </c>
      <c r="I33" s="24">
        <v>1.4999999999999999E-2</v>
      </c>
      <c r="J33" s="24">
        <v>1.4999999999999999E-2</v>
      </c>
      <c r="K33" s="24">
        <v>1.4999999999999999E-2</v>
      </c>
    </row>
    <row r="34" spans="5:11" x14ac:dyDescent="0.3">
      <c r="E34" s="5">
        <v>23</v>
      </c>
      <c r="F34" s="24">
        <v>1.2999999999999999E-2</v>
      </c>
      <c r="G34" s="24">
        <v>1.2999999999999999E-2</v>
      </c>
      <c r="H34" s="24">
        <v>1.2999999999999999E-2</v>
      </c>
      <c r="I34" s="24">
        <v>1.2999999999999999E-2</v>
      </c>
      <c r="J34" s="24">
        <v>1.2999999999999999E-2</v>
      </c>
      <c r="K34" s="24">
        <v>1.2999999999999999E-2</v>
      </c>
    </row>
    <row r="35" spans="5:11" x14ac:dyDescent="0.3">
      <c r="E35" s="5">
        <v>24</v>
      </c>
      <c r="F35" s="24">
        <v>1.2999999999999999E-2</v>
      </c>
      <c r="G35" s="24">
        <v>1.2999999999999999E-2</v>
      </c>
      <c r="H35" s="24">
        <v>1.2999999999999999E-2</v>
      </c>
      <c r="I35" s="24">
        <v>1.2999999999999999E-2</v>
      </c>
      <c r="J35" s="24">
        <v>1.2999999999999999E-2</v>
      </c>
      <c r="K35" s="24">
        <v>1.2999999999999999E-2</v>
      </c>
    </row>
    <row r="36" spans="5:11" x14ac:dyDescent="0.3">
      <c r="E36" s="5">
        <v>25</v>
      </c>
      <c r="F36" s="24">
        <v>0.01</v>
      </c>
      <c r="G36" s="24">
        <v>0.01</v>
      </c>
      <c r="H36" s="24">
        <v>0.01</v>
      </c>
      <c r="I36" s="24">
        <v>0.01</v>
      </c>
      <c r="J36" s="24">
        <v>0.01</v>
      </c>
      <c r="K36" s="24">
        <v>0.01</v>
      </c>
    </row>
    <row r="37" spans="5:11" x14ac:dyDescent="0.3">
      <c r="E37" s="5">
        <v>26</v>
      </c>
      <c r="F37" s="24">
        <v>0.01</v>
      </c>
      <c r="G37" s="24">
        <v>0.01</v>
      </c>
      <c r="H37" s="24">
        <v>0.01</v>
      </c>
      <c r="I37" s="24">
        <v>0.01</v>
      </c>
      <c r="J37" s="24">
        <v>0.01</v>
      </c>
      <c r="K37" s="24">
        <v>0.01</v>
      </c>
    </row>
    <row r="38" spans="5:11" x14ac:dyDescent="0.3">
      <c r="E38" s="5">
        <v>27</v>
      </c>
      <c r="F38" s="24">
        <v>8.0000000000000002E-3</v>
      </c>
      <c r="G38" s="24">
        <v>8.0000000000000002E-3</v>
      </c>
      <c r="H38" s="24">
        <v>8.0000000000000002E-3</v>
      </c>
      <c r="I38" s="24">
        <v>8.0000000000000002E-3</v>
      </c>
      <c r="J38" s="24">
        <v>8.0000000000000002E-3</v>
      </c>
      <c r="K38" s="24">
        <v>8.0000000000000002E-3</v>
      </c>
    </row>
    <row r="39" spans="5:11" x14ac:dyDescent="0.3">
      <c r="E39" s="5">
        <v>28</v>
      </c>
      <c r="F39" s="24">
        <v>8.0000000000000002E-3</v>
      </c>
      <c r="G39" s="24">
        <v>8.0000000000000002E-3</v>
      </c>
      <c r="H39" s="24">
        <v>8.0000000000000002E-3</v>
      </c>
      <c r="I39" s="24">
        <v>8.0000000000000002E-3</v>
      </c>
      <c r="J39" s="24">
        <v>8.0000000000000002E-3</v>
      </c>
      <c r="K39" s="24">
        <v>8.0000000000000002E-3</v>
      </c>
    </row>
    <row r="40" spans="5:11" x14ac:dyDescent="0.3">
      <c r="E40" s="5">
        <v>29</v>
      </c>
      <c r="F40" s="24">
        <v>5.0000000000000001E-3</v>
      </c>
      <c r="G40" s="24">
        <v>5.0000000000000001E-3</v>
      </c>
      <c r="H40" s="24">
        <v>5.0000000000000001E-3</v>
      </c>
      <c r="I40" s="24">
        <v>5.0000000000000001E-3</v>
      </c>
      <c r="J40" s="24">
        <v>5.0000000000000001E-3</v>
      </c>
      <c r="K40" s="24">
        <v>5.0000000000000001E-3</v>
      </c>
    </row>
    <row r="41" spans="5:11" x14ac:dyDescent="0.3">
      <c r="E41" s="46" t="s">
        <v>96</v>
      </c>
      <c r="F41" s="24">
        <v>5.0000000000000001E-3</v>
      </c>
      <c r="G41" s="24">
        <v>5.0000000000000001E-3</v>
      </c>
      <c r="H41" s="24">
        <v>5.0000000000000001E-3</v>
      </c>
      <c r="I41" s="24">
        <v>5.0000000000000001E-3</v>
      </c>
      <c r="J41" s="24">
        <v>5.0000000000000001E-3</v>
      </c>
      <c r="K41" s="24">
        <v>5.0000000000000001E-3</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9B4279-4CB1-40EB-BF45-FAFF55D0DF53}">
  <dimension ref="A1:K41"/>
  <sheetViews>
    <sheetView workbookViewId="0">
      <pane xSplit="5" ySplit="10" topLeftCell="F11" activePane="bottomRight" state="frozen"/>
      <selection pane="topRight" activeCell="F1" sqref="F1"/>
      <selection pane="bottomLeft" activeCell="A11" sqref="A11"/>
      <selection pane="bottomRight" activeCell="B5" sqref="B5"/>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501</v>
      </c>
    </row>
    <row r="5" spans="1:11" x14ac:dyDescent="0.3">
      <c r="A5" s="5" t="s">
        <v>426</v>
      </c>
      <c r="B5" s="5" t="s">
        <v>428</v>
      </c>
    </row>
    <row r="6" spans="1:11" x14ac:dyDescent="0.3">
      <c r="A6" s="5" t="s">
        <v>353</v>
      </c>
      <c r="B6" t="s">
        <v>514</v>
      </c>
    </row>
    <row r="10" spans="1:11" x14ac:dyDescent="0.3">
      <c r="E10" s="45" t="s">
        <v>99</v>
      </c>
      <c r="F10" s="45" t="s">
        <v>420</v>
      </c>
      <c r="G10" s="45" t="s">
        <v>421</v>
      </c>
      <c r="H10" s="45" t="s">
        <v>422</v>
      </c>
      <c r="I10" s="45" t="s">
        <v>423</v>
      </c>
      <c r="J10" s="45" t="s">
        <v>424</v>
      </c>
      <c r="K10" s="45" t="s">
        <v>515</v>
      </c>
    </row>
    <row r="11" spans="1:11" x14ac:dyDescent="0.3">
      <c r="E11" s="5">
        <v>0</v>
      </c>
      <c r="F11" s="24">
        <v>0.06</v>
      </c>
      <c r="G11" s="24">
        <v>0.06</v>
      </c>
      <c r="H11" s="24">
        <v>0.06</v>
      </c>
      <c r="I11" s="24">
        <v>0.06</v>
      </c>
      <c r="J11" s="24">
        <v>0.06</v>
      </c>
      <c r="K11" s="24">
        <v>0.06</v>
      </c>
    </row>
    <row r="12" spans="1:11" x14ac:dyDescent="0.3">
      <c r="E12" s="5">
        <v>1</v>
      </c>
      <c r="F12" s="24">
        <v>7.0000000000000007E-2</v>
      </c>
      <c r="G12" s="24">
        <v>7.0000000000000007E-2</v>
      </c>
      <c r="H12" s="24">
        <v>7.0000000000000007E-2</v>
      </c>
      <c r="I12" s="24">
        <v>7.0000000000000007E-2</v>
      </c>
      <c r="J12" s="24">
        <v>7.0000000000000007E-2</v>
      </c>
      <c r="K12" s="24">
        <v>7.0000000000000007E-2</v>
      </c>
    </row>
    <row r="13" spans="1:11" x14ac:dyDescent="0.3">
      <c r="E13" s="5">
        <v>2</v>
      </c>
      <c r="F13" s="24">
        <v>0.1</v>
      </c>
      <c r="G13" s="24">
        <v>0.1</v>
      </c>
      <c r="H13" s="24">
        <v>0.1</v>
      </c>
      <c r="I13" s="24">
        <v>0.1</v>
      </c>
      <c r="J13" s="24">
        <v>0.1</v>
      </c>
      <c r="K13" s="24">
        <v>0.1</v>
      </c>
    </row>
    <row r="14" spans="1:11" x14ac:dyDescent="0.3">
      <c r="E14" s="5">
        <v>3</v>
      </c>
      <c r="F14" s="24">
        <v>0.1</v>
      </c>
      <c r="G14" s="24">
        <v>0.1</v>
      </c>
      <c r="H14" s="24">
        <v>0.1</v>
      </c>
      <c r="I14" s="24">
        <v>0.1</v>
      </c>
      <c r="J14" s="24">
        <v>0.1</v>
      </c>
      <c r="K14" s="24">
        <v>0.1</v>
      </c>
    </row>
    <row r="15" spans="1:11" x14ac:dyDescent="0.3">
      <c r="E15" s="5">
        <v>4</v>
      </c>
      <c r="F15" s="24">
        <v>0.1</v>
      </c>
      <c r="G15" s="24">
        <v>0.1</v>
      </c>
      <c r="H15" s="24">
        <v>0.1</v>
      </c>
      <c r="I15" s="24">
        <v>0.1</v>
      </c>
      <c r="J15" s="24">
        <v>0.1</v>
      </c>
      <c r="K15" s="24">
        <v>0.1</v>
      </c>
    </row>
    <row r="16" spans="1:11" x14ac:dyDescent="0.3">
      <c r="E16" s="5">
        <v>5</v>
      </c>
      <c r="F16" s="24">
        <v>0.09</v>
      </c>
      <c r="G16" s="24">
        <v>0.09</v>
      </c>
      <c r="H16" s="24">
        <v>0.09</v>
      </c>
      <c r="I16" s="24">
        <v>0.09</v>
      </c>
      <c r="J16" s="24">
        <v>0.09</v>
      </c>
      <c r="K16" s="24">
        <v>0.09</v>
      </c>
    </row>
    <row r="17" spans="5:11" x14ac:dyDescent="0.3">
      <c r="E17" s="5">
        <v>6</v>
      </c>
      <c r="F17" s="24">
        <v>0.09</v>
      </c>
      <c r="G17" s="24">
        <v>0.09</v>
      </c>
      <c r="H17" s="24">
        <v>0.09</v>
      </c>
      <c r="I17" s="24">
        <v>0.09</v>
      </c>
      <c r="J17" s="24">
        <v>0.09</v>
      </c>
      <c r="K17" s="24">
        <v>0.09</v>
      </c>
    </row>
    <row r="18" spans="5:11" x14ac:dyDescent="0.3">
      <c r="E18" s="5">
        <v>7</v>
      </c>
      <c r="F18" s="24">
        <v>7.0000000000000007E-2</v>
      </c>
      <c r="G18" s="24">
        <v>7.0000000000000007E-2</v>
      </c>
      <c r="H18" s="24">
        <v>7.0000000000000007E-2</v>
      </c>
      <c r="I18" s="24">
        <v>7.0000000000000007E-2</v>
      </c>
      <c r="J18" s="24">
        <v>7.0000000000000007E-2</v>
      </c>
      <c r="K18" s="24">
        <v>7.0000000000000007E-2</v>
      </c>
    </row>
    <row r="19" spans="5:11" x14ac:dyDescent="0.3">
      <c r="E19" s="5">
        <v>8</v>
      </c>
      <c r="F19" s="24">
        <v>0.06</v>
      </c>
      <c r="G19" s="24">
        <v>0.06</v>
      </c>
      <c r="H19" s="24">
        <v>0.06</v>
      </c>
      <c r="I19" s="24">
        <v>0.06</v>
      </c>
      <c r="J19" s="24">
        <v>0.06</v>
      </c>
      <c r="K19" s="24">
        <v>0.06</v>
      </c>
    </row>
    <row r="20" spans="5:11" x14ac:dyDescent="0.3">
      <c r="E20" s="5">
        <v>9</v>
      </c>
      <c r="F20" s="24">
        <v>0.06</v>
      </c>
      <c r="G20" s="24">
        <v>0.06</v>
      </c>
      <c r="H20" s="24">
        <v>0.06</v>
      </c>
      <c r="I20" s="24">
        <v>0.06</v>
      </c>
      <c r="J20" s="24">
        <v>0.06</v>
      </c>
      <c r="K20" s="24">
        <v>0.06</v>
      </c>
    </row>
    <row r="21" spans="5:11" x14ac:dyDescent="0.3">
      <c r="E21" s="5">
        <v>10</v>
      </c>
      <c r="F21" s="24">
        <v>0.06</v>
      </c>
      <c r="G21" s="24">
        <v>0.06</v>
      </c>
      <c r="H21" s="24">
        <v>0.06</v>
      </c>
      <c r="I21" s="24">
        <v>0.06</v>
      </c>
      <c r="J21" s="24">
        <v>0.06</v>
      </c>
      <c r="K21" s="24">
        <v>0.06</v>
      </c>
    </row>
    <row r="22" spans="5:11" x14ac:dyDescent="0.3">
      <c r="E22" s="5">
        <v>11</v>
      </c>
      <c r="F22" s="24">
        <v>0.04</v>
      </c>
      <c r="G22" s="24">
        <v>0.04</v>
      </c>
      <c r="H22" s="24">
        <v>0.04</v>
      </c>
      <c r="I22" s="24">
        <v>0.04</v>
      </c>
      <c r="J22" s="24">
        <v>0.04</v>
      </c>
      <c r="K22" s="24">
        <v>0.04</v>
      </c>
    </row>
    <row r="23" spans="5:11" x14ac:dyDescent="0.3">
      <c r="E23" s="5">
        <v>12</v>
      </c>
      <c r="F23" s="24">
        <v>0.04</v>
      </c>
      <c r="G23" s="24">
        <v>0.04</v>
      </c>
      <c r="H23" s="24">
        <v>0.04</v>
      </c>
      <c r="I23" s="24">
        <v>0.04</v>
      </c>
      <c r="J23" s="24">
        <v>0.04</v>
      </c>
      <c r="K23" s="24">
        <v>0.04</v>
      </c>
    </row>
    <row r="24" spans="5:11" x14ac:dyDescent="0.3">
      <c r="E24" s="5">
        <v>13</v>
      </c>
      <c r="F24" s="24">
        <v>0.03</v>
      </c>
      <c r="G24" s="24">
        <v>0.03</v>
      </c>
      <c r="H24" s="24">
        <v>0.03</v>
      </c>
      <c r="I24" s="24">
        <v>0.03</v>
      </c>
      <c r="J24" s="24">
        <v>0.03</v>
      </c>
      <c r="K24" s="24">
        <v>0.03</v>
      </c>
    </row>
    <row r="25" spans="5:11" x14ac:dyDescent="0.3">
      <c r="E25" s="5">
        <v>14</v>
      </c>
      <c r="F25" s="24">
        <v>0.03</v>
      </c>
      <c r="G25" s="24">
        <v>0.03</v>
      </c>
      <c r="H25" s="24">
        <v>0.03</v>
      </c>
      <c r="I25" s="24">
        <v>0.03</v>
      </c>
      <c r="J25" s="24">
        <v>0.03</v>
      </c>
      <c r="K25" s="24">
        <v>0.03</v>
      </c>
    </row>
    <row r="26" spans="5:11" x14ac:dyDescent="0.3">
      <c r="E26" s="5">
        <v>15</v>
      </c>
      <c r="F26" s="24">
        <v>0.02</v>
      </c>
      <c r="G26" s="24">
        <v>0.02</v>
      </c>
      <c r="H26" s="24">
        <v>0.02</v>
      </c>
      <c r="I26" s="24">
        <v>0.02</v>
      </c>
      <c r="J26" s="24">
        <v>0.02</v>
      </c>
      <c r="K26" s="24">
        <v>0.02</v>
      </c>
    </row>
    <row r="27" spans="5:11" x14ac:dyDescent="0.3">
      <c r="E27" s="5">
        <v>16</v>
      </c>
      <c r="F27" s="24">
        <v>0.02</v>
      </c>
      <c r="G27" s="24">
        <v>0.02</v>
      </c>
      <c r="H27" s="24">
        <v>0.02</v>
      </c>
      <c r="I27" s="24">
        <v>0.02</v>
      </c>
      <c r="J27" s="24">
        <v>0.02</v>
      </c>
      <c r="K27" s="24">
        <v>0.02</v>
      </c>
    </row>
    <row r="28" spans="5:11" x14ac:dyDescent="0.3">
      <c r="E28" s="5">
        <v>17</v>
      </c>
      <c r="F28" s="24">
        <v>0.02</v>
      </c>
      <c r="G28" s="24">
        <v>0.02</v>
      </c>
      <c r="H28" s="24">
        <v>0.02</v>
      </c>
      <c r="I28" s="24">
        <v>0.02</v>
      </c>
      <c r="J28" s="24">
        <v>0.02</v>
      </c>
      <c r="K28" s="24">
        <v>0.02</v>
      </c>
    </row>
    <row r="29" spans="5:11" x14ac:dyDescent="0.3">
      <c r="E29" s="5">
        <v>18</v>
      </c>
      <c r="F29" s="24">
        <v>0.02</v>
      </c>
      <c r="G29" s="24">
        <v>0.02</v>
      </c>
      <c r="H29" s="24">
        <v>0.02</v>
      </c>
      <c r="I29" s="24">
        <v>0.02</v>
      </c>
      <c r="J29" s="24">
        <v>0.02</v>
      </c>
      <c r="K29" s="24">
        <v>0.02</v>
      </c>
    </row>
    <row r="30" spans="5:11" x14ac:dyDescent="0.3">
      <c r="E30" s="5">
        <v>19</v>
      </c>
      <c r="F30" s="24">
        <v>0.02</v>
      </c>
      <c r="G30" s="24">
        <v>0.02</v>
      </c>
      <c r="H30" s="24">
        <v>0.02</v>
      </c>
      <c r="I30" s="24">
        <v>0.02</v>
      </c>
      <c r="J30" s="24">
        <v>0.02</v>
      </c>
      <c r="K30" s="24">
        <v>0.02</v>
      </c>
    </row>
    <row r="31" spans="5:11" x14ac:dyDescent="0.3">
      <c r="E31" s="5">
        <v>20</v>
      </c>
      <c r="F31" s="24">
        <v>0.02</v>
      </c>
      <c r="G31" s="24">
        <v>0.02</v>
      </c>
      <c r="H31" s="24">
        <v>0.02</v>
      </c>
      <c r="I31" s="24">
        <v>0.02</v>
      </c>
      <c r="J31" s="24">
        <v>0.02</v>
      </c>
      <c r="K31" s="24">
        <v>0.02</v>
      </c>
    </row>
    <row r="32" spans="5:11" x14ac:dyDescent="0.3">
      <c r="E32" s="5">
        <v>21</v>
      </c>
      <c r="F32" s="24">
        <v>0.02</v>
      </c>
      <c r="G32" s="24">
        <v>0.02</v>
      </c>
      <c r="H32" s="24">
        <v>0.02</v>
      </c>
      <c r="I32" s="24">
        <v>0.02</v>
      </c>
      <c r="J32" s="24">
        <v>0.02</v>
      </c>
      <c r="K32" s="24">
        <v>0.02</v>
      </c>
    </row>
    <row r="33" spans="5:11" x14ac:dyDescent="0.3">
      <c r="E33" s="5">
        <v>22</v>
      </c>
      <c r="F33" s="24">
        <v>0.02</v>
      </c>
      <c r="G33" s="24">
        <v>0.02</v>
      </c>
      <c r="H33" s="24">
        <v>0.02</v>
      </c>
      <c r="I33" s="24">
        <v>0.02</v>
      </c>
      <c r="J33" s="24">
        <v>0.02</v>
      </c>
      <c r="K33" s="24">
        <v>0.02</v>
      </c>
    </row>
    <row r="34" spans="5:11" x14ac:dyDescent="0.3">
      <c r="E34" s="5">
        <v>23</v>
      </c>
      <c r="F34" s="24">
        <v>0.01</v>
      </c>
      <c r="G34" s="24">
        <v>0.01</v>
      </c>
      <c r="H34" s="24">
        <v>0.01</v>
      </c>
      <c r="I34" s="24">
        <v>0.01</v>
      </c>
      <c r="J34" s="24">
        <v>0.01</v>
      </c>
      <c r="K34" s="24">
        <v>0.01</v>
      </c>
    </row>
    <row r="35" spans="5:11" x14ac:dyDescent="0.3">
      <c r="E35" s="5">
        <v>24</v>
      </c>
      <c r="F35" s="24">
        <v>0.01</v>
      </c>
      <c r="G35" s="24">
        <v>0.01</v>
      </c>
      <c r="H35" s="24">
        <v>0.01</v>
      </c>
      <c r="I35" s="24">
        <v>0.01</v>
      </c>
      <c r="J35" s="24">
        <v>0.01</v>
      </c>
      <c r="K35" s="24">
        <v>0.01</v>
      </c>
    </row>
    <row r="36" spans="5:11" x14ac:dyDescent="0.3">
      <c r="E36" s="5">
        <v>25</v>
      </c>
      <c r="F36" s="24">
        <v>0.01</v>
      </c>
      <c r="G36" s="24">
        <v>0.01</v>
      </c>
      <c r="H36" s="24">
        <v>0.01</v>
      </c>
      <c r="I36" s="24">
        <v>0.01</v>
      </c>
      <c r="J36" s="24">
        <v>0.01</v>
      </c>
      <c r="K36" s="24">
        <v>0.01</v>
      </c>
    </row>
    <row r="37" spans="5:11" x14ac:dyDescent="0.3">
      <c r="E37" s="5">
        <v>26</v>
      </c>
      <c r="F37" s="24">
        <v>0.01</v>
      </c>
      <c r="G37" s="24">
        <v>0.01</v>
      </c>
      <c r="H37" s="24">
        <v>0.01</v>
      </c>
      <c r="I37" s="24">
        <v>0.01</v>
      </c>
      <c r="J37" s="24">
        <v>0.01</v>
      </c>
      <c r="K37" s="24">
        <v>0.01</v>
      </c>
    </row>
    <row r="38" spans="5:11" x14ac:dyDescent="0.3">
      <c r="E38" s="5">
        <v>27</v>
      </c>
      <c r="F38" s="24">
        <v>0.01</v>
      </c>
      <c r="G38" s="24">
        <v>0.01</v>
      </c>
      <c r="H38" s="24">
        <v>0.01</v>
      </c>
      <c r="I38" s="24">
        <v>0.01</v>
      </c>
      <c r="J38" s="24">
        <v>0.01</v>
      </c>
      <c r="K38" s="24">
        <v>0.01</v>
      </c>
    </row>
    <row r="39" spans="5:11" x14ac:dyDescent="0.3">
      <c r="E39" s="5">
        <v>28</v>
      </c>
      <c r="F39" s="24">
        <v>0.01</v>
      </c>
      <c r="G39" s="24">
        <v>0.01</v>
      </c>
      <c r="H39" s="24">
        <v>0.01</v>
      </c>
      <c r="I39" s="24">
        <v>0.01</v>
      </c>
      <c r="J39" s="24">
        <v>0.01</v>
      </c>
      <c r="K39" s="24">
        <v>0.01</v>
      </c>
    </row>
    <row r="40" spans="5:11" x14ac:dyDescent="0.3">
      <c r="E40" s="5">
        <v>29</v>
      </c>
      <c r="F40" s="24">
        <v>0.01</v>
      </c>
      <c r="G40" s="24">
        <v>0.01</v>
      </c>
      <c r="H40" s="24">
        <v>0.01</v>
      </c>
      <c r="I40" s="24">
        <v>0.01</v>
      </c>
      <c r="J40" s="24">
        <v>0.01</v>
      </c>
      <c r="K40" s="24">
        <v>0.01</v>
      </c>
    </row>
    <row r="41" spans="5:11" x14ac:dyDescent="0.3">
      <c r="E41" s="46" t="s">
        <v>96</v>
      </c>
      <c r="F41" s="24">
        <v>0.01</v>
      </c>
      <c r="G41" s="24">
        <v>0.01</v>
      </c>
      <c r="H41" s="24">
        <v>0.01</v>
      </c>
      <c r="I41" s="24">
        <v>0.01</v>
      </c>
      <c r="J41" s="24">
        <v>0.01</v>
      </c>
      <c r="K41" s="24">
        <v>0.01</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14A2F-40DE-4DB9-86BF-7320C932FD12}">
  <dimension ref="A1:K41"/>
  <sheetViews>
    <sheetView workbookViewId="0">
      <pane xSplit="5" ySplit="10" topLeftCell="F11" activePane="bottomRight" state="frozen"/>
      <selection pane="topRight" activeCell="F1" sqref="F1"/>
      <selection pane="bottomLeft" activeCell="A11" sqref="A11"/>
      <selection pane="bottomRight" activeCell="E10" sqref="E10:K10"/>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499</v>
      </c>
    </row>
    <row r="5" spans="1:11" x14ac:dyDescent="0.3">
      <c r="A5" t="s">
        <v>353</v>
      </c>
      <c r="B5" t="s">
        <v>514</v>
      </c>
    </row>
    <row r="10" spans="1:11" x14ac:dyDescent="0.3">
      <c r="E10" s="45" t="s">
        <v>99</v>
      </c>
      <c r="F10" s="45" t="s">
        <v>420</v>
      </c>
      <c r="G10" s="45" t="s">
        <v>421</v>
      </c>
      <c r="H10" s="45" t="s">
        <v>422</v>
      </c>
      <c r="I10" s="45" t="s">
        <v>423</v>
      </c>
      <c r="J10" s="45" t="s">
        <v>424</v>
      </c>
      <c r="K10" s="45" t="s">
        <v>515</v>
      </c>
    </row>
    <row r="11" spans="1:11" x14ac:dyDescent="0.3">
      <c r="E11" s="5">
        <v>0</v>
      </c>
      <c r="F11" s="24">
        <v>0.24</v>
      </c>
      <c r="G11" s="24">
        <v>0.24</v>
      </c>
      <c r="H11" s="24">
        <v>0.24</v>
      </c>
      <c r="I11" s="24">
        <v>0.26</v>
      </c>
      <c r="J11" s="24">
        <v>0.3</v>
      </c>
      <c r="K11" s="24">
        <v>0.3</v>
      </c>
    </row>
    <row r="12" spans="1:11" x14ac:dyDescent="0.3">
      <c r="E12" s="5">
        <v>1</v>
      </c>
      <c r="F12" s="24">
        <v>0.13500000000000001</v>
      </c>
      <c r="G12" s="24">
        <v>0.13500000000000001</v>
      </c>
      <c r="H12" s="24">
        <v>0.13500000000000001</v>
      </c>
      <c r="I12" s="24">
        <v>0.13500000000000001</v>
      </c>
      <c r="J12" s="24">
        <v>0.13500000000000001</v>
      </c>
      <c r="K12" s="24">
        <v>0.13500000000000001</v>
      </c>
    </row>
    <row r="13" spans="1:11" x14ac:dyDescent="0.3">
      <c r="E13" s="5">
        <v>2</v>
      </c>
      <c r="F13" s="24">
        <v>0.11</v>
      </c>
      <c r="G13" s="24">
        <v>0.11</v>
      </c>
      <c r="H13" s="24">
        <v>0.09</v>
      </c>
      <c r="I13" s="24">
        <v>0.105</v>
      </c>
      <c r="J13" s="24">
        <v>0.105</v>
      </c>
      <c r="K13" s="24">
        <v>0.105</v>
      </c>
    </row>
    <row r="14" spans="1:11" x14ac:dyDescent="0.3">
      <c r="E14" s="5">
        <v>3</v>
      </c>
      <c r="F14" s="24">
        <v>0.08</v>
      </c>
      <c r="G14" s="24">
        <v>0.08</v>
      </c>
      <c r="H14" s="24">
        <v>8.5000000000000006E-2</v>
      </c>
      <c r="I14" s="24">
        <v>0.105</v>
      </c>
      <c r="J14" s="24">
        <v>0.1</v>
      </c>
      <c r="K14" s="24">
        <v>0.1</v>
      </c>
    </row>
    <row r="15" spans="1:11" x14ac:dyDescent="0.3">
      <c r="E15" s="5">
        <v>4</v>
      </c>
      <c r="F15" s="24">
        <v>0.08</v>
      </c>
      <c r="G15" s="24">
        <v>0.08</v>
      </c>
      <c r="H15" s="24">
        <v>7.0000000000000007E-2</v>
      </c>
      <c r="I15" s="24">
        <v>7.0000000000000007E-2</v>
      </c>
      <c r="J15" s="24">
        <v>0.1</v>
      </c>
      <c r="K15" s="24">
        <v>0.1</v>
      </c>
    </row>
    <row r="16" spans="1:11" x14ac:dyDescent="0.3">
      <c r="E16" s="5">
        <v>5</v>
      </c>
      <c r="F16" s="24">
        <v>6.5000000000000002E-2</v>
      </c>
      <c r="G16" s="24">
        <v>6.5000000000000002E-2</v>
      </c>
      <c r="H16" s="24">
        <v>6.5000000000000002E-2</v>
      </c>
      <c r="I16" s="24">
        <v>6.5000000000000002E-2</v>
      </c>
      <c r="J16" s="24">
        <v>6.5000000000000002E-2</v>
      </c>
      <c r="K16" s="24">
        <v>6.5000000000000002E-2</v>
      </c>
    </row>
    <row r="17" spans="5:11" x14ac:dyDescent="0.3">
      <c r="E17" s="5">
        <v>6</v>
      </c>
      <c r="F17" s="24">
        <v>6.5000000000000002E-2</v>
      </c>
      <c r="G17" s="24">
        <v>6.5000000000000002E-2</v>
      </c>
      <c r="H17" s="24">
        <v>6.5000000000000002E-2</v>
      </c>
      <c r="I17" s="24">
        <v>0.06</v>
      </c>
      <c r="J17" s="24">
        <v>0.06</v>
      </c>
      <c r="K17" s="24">
        <v>0.06</v>
      </c>
    </row>
    <row r="18" spans="5:11" x14ac:dyDescent="0.3">
      <c r="E18" s="5">
        <v>7</v>
      </c>
      <c r="F18" s="24">
        <v>0.06</v>
      </c>
      <c r="G18" s="24">
        <v>0.06</v>
      </c>
      <c r="H18" s="24">
        <v>0.06</v>
      </c>
      <c r="I18" s="24">
        <v>0.06</v>
      </c>
      <c r="J18" s="24">
        <v>0.06</v>
      </c>
      <c r="K18" s="24">
        <v>0.06</v>
      </c>
    </row>
    <row r="19" spans="5:11" x14ac:dyDescent="0.3">
      <c r="E19" s="5">
        <v>8</v>
      </c>
      <c r="F19" s="24">
        <v>0.05</v>
      </c>
      <c r="G19" s="24">
        <v>0.05</v>
      </c>
      <c r="H19" s="24">
        <v>4.4999999999999998E-2</v>
      </c>
      <c r="I19" s="24">
        <v>4.4999999999999998E-2</v>
      </c>
      <c r="J19" s="24">
        <v>0.06</v>
      </c>
      <c r="K19" s="24">
        <v>0.06</v>
      </c>
    </row>
    <row r="20" spans="5:11" x14ac:dyDescent="0.3">
      <c r="E20" s="5">
        <v>9</v>
      </c>
      <c r="F20" s="24">
        <v>3.5000000000000003E-2</v>
      </c>
      <c r="G20" s="24">
        <v>3.5000000000000003E-2</v>
      </c>
      <c r="H20" s="24">
        <v>3.5000000000000003E-2</v>
      </c>
      <c r="I20" s="24">
        <v>3.5000000000000003E-2</v>
      </c>
      <c r="J20" s="24">
        <v>0.06</v>
      </c>
      <c r="K20" s="24">
        <v>0.06</v>
      </c>
    </row>
    <row r="21" spans="5:11" x14ac:dyDescent="0.3">
      <c r="E21" s="5">
        <v>10</v>
      </c>
      <c r="F21" s="24">
        <v>3.5000000000000003E-2</v>
      </c>
      <c r="G21" s="24">
        <v>3.5000000000000003E-2</v>
      </c>
      <c r="H21" s="24">
        <v>3.5000000000000003E-2</v>
      </c>
      <c r="I21" s="24">
        <v>3.5000000000000003E-2</v>
      </c>
      <c r="J21" s="24">
        <v>0.05</v>
      </c>
      <c r="K21" s="24">
        <v>0.05</v>
      </c>
    </row>
    <row r="22" spans="5:11" x14ac:dyDescent="0.3">
      <c r="E22" s="5">
        <v>11</v>
      </c>
      <c r="F22" s="24">
        <v>0.03</v>
      </c>
      <c r="G22" s="24">
        <v>0.03</v>
      </c>
      <c r="H22" s="24">
        <v>0.03</v>
      </c>
      <c r="I22" s="24">
        <v>0.03</v>
      </c>
      <c r="J22" s="24">
        <v>0.03</v>
      </c>
      <c r="K22" s="24">
        <v>0.03</v>
      </c>
    </row>
    <row r="23" spans="5:11" x14ac:dyDescent="0.3">
      <c r="E23" s="5">
        <v>12</v>
      </c>
      <c r="F23" s="24">
        <v>0.03</v>
      </c>
      <c r="G23" s="24">
        <v>0.03</v>
      </c>
      <c r="H23" s="24">
        <v>0.03</v>
      </c>
      <c r="I23" s="24">
        <v>0.03</v>
      </c>
      <c r="J23" s="24">
        <v>0.03</v>
      </c>
      <c r="K23" s="24">
        <v>0.03</v>
      </c>
    </row>
    <row r="24" spans="5:11" x14ac:dyDescent="0.3">
      <c r="E24" s="5">
        <v>13</v>
      </c>
      <c r="F24" s="24">
        <v>2.5000000000000001E-2</v>
      </c>
      <c r="G24" s="24">
        <v>2.5000000000000001E-2</v>
      </c>
      <c r="H24" s="24">
        <v>2.5000000000000001E-2</v>
      </c>
      <c r="I24" s="24">
        <v>2.5000000000000001E-2</v>
      </c>
      <c r="J24" s="24">
        <v>0.03</v>
      </c>
      <c r="K24" s="24">
        <v>0.03</v>
      </c>
    </row>
    <row r="25" spans="5:11" x14ac:dyDescent="0.3">
      <c r="E25" s="5">
        <v>14</v>
      </c>
      <c r="F25" s="24">
        <v>2.5000000000000001E-2</v>
      </c>
      <c r="G25" s="24">
        <v>2.5000000000000001E-2</v>
      </c>
      <c r="H25" s="24">
        <v>2.5000000000000001E-2</v>
      </c>
      <c r="I25" s="24">
        <v>2.5000000000000001E-2</v>
      </c>
      <c r="J25" s="24">
        <v>0.03</v>
      </c>
      <c r="K25" s="24">
        <v>0.03</v>
      </c>
    </row>
    <row r="26" spans="5:11" x14ac:dyDescent="0.3">
      <c r="E26" s="5">
        <v>15</v>
      </c>
      <c r="F26" s="24">
        <v>2.3E-2</v>
      </c>
      <c r="G26" s="24">
        <v>2.3E-2</v>
      </c>
      <c r="H26" s="24">
        <v>2.3E-2</v>
      </c>
      <c r="I26" s="24">
        <v>2.3E-2</v>
      </c>
      <c r="J26" s="24">
        <v>0.03</v>
      </c>
      <c r="K26" s="24">
        <v>0.03</v>
      </c>
    </row>
    <row r="27" spans="5:11" x14ac:dyDescent="0.3">
      <c r="E27" s="5">
        <v>16</v>
      </c>
      <c r="F27" s="24">
        <v>0.02</v>
      </c>
      <c r="G27" s="24">
        <v>0.02</v>
      </c>
      <c r="H27" s="24">
        <v>0.02</v>
      </c>
      <c r="I27" s="24">
        <v>0.02</v>
      </c>
      <c r="J27" s="24">
        <v>0.03</v>
      </c>
      <c r="K27" s="24">
        <v>0.03</v>
      </c>
    </row>
    <row r="28" spans="5:11" x14ac:dyDescent="0.3">
      <c r="E28" s="5">
        <v>17</v>
      </c>
      <c r="F28" s="24">
        <v>0.02</v>
      </c>
      <c r="G28" s="24">
        <v>0.02</v>
      </c>
      <c r="H28" s="24">
        <v>0.02</v>
      </c>
      <c r="I28" s="24">
        <v>0.02</v>
      </c>
      <c r="J28" s="24">
        <v>0.02</v>
      </c>
      <c r="K28" s="24">
        <v>0.02</v>
      </c>
    </row>
    <row r="29" spans="5:11" x14ac:dyDescent="0.3">
      <c r="E29" s="5">
        <v>18</v>
      </c>
      <c r="F29" s="24">
        <v>1.4999999999999999E-2</v>
      </c>
      <c r="G29" s="24">
        <v>1.4999999999999999E-2</v>
      </c>
      <c r="H29" s="24">
        <v>1.4999999999999999E-2</v>
      </c>
      <c r="I29" s="24">
        <v>1.4999999999999999E-2</v>
      </c>
      <c r="J29" s="24">
        <v>0.02</v>
      </c>
      <c r="K29" s="24">
        <v>0.02</v>
      </c>
    </row>
    <row r="30" spans="5:11" x14ac:dyDescent="0.3">
      <c r="E30" s="5">
        <v>19</v>
      </c>
      <c r="F30" s="24">
        <v>1.4999999999999999E-2</v>
      </c>
      <c r="G30" s="24">
        <v>1.4999999999999999E-2</v>
      </c>
      <c r="H30" s="24">
        <v>1.4999999999999999E-2</v>
      </c>
      <c r="I30" s="24">
        <v>1.4999999999999999E-2</v>
      </c>
      <c r="J30" s="24">
        <v>0.02</v>
      </c>
      <c r="K30" s="24">
        <v>0.02</v>
      </c>
    </row>
    <row r="31" spans="5:11" x14ac:dyDescent="0.3">
      <c r="E31" s="5">
        <v>20</v>
      </c>
      <c r="F31" s="24">
        <v>1.4999999999999999E-2</v>
      </c>
      <c r="G31" s="24">
        <v>1.4999999999999999E-2</v>
      </c>
      <c r="H31" s="24">
        <v>1.4999999999999999E-2</v>
      </c>
      <c r="I31" s="24">
        <v>1.4999999999999999E-2</v>
      </c>
      <c r="J31" s="24">
        <v>0.02</v>
      </c>
      <c r="K31" s="24">
        <v>0.02</v>
      </c>
    </row>
    <row r="32" spans="5:11" x14ac:dyDescent="0.3">
      <c r="E32" s="5">
        <v>21</v>
      </c>
      <c r="F32" s="24">
        <v>1.4999999999999999E-2</v>
      </c>
      <c r="G32" s="24">
        <v>1.4999999999999999E-2</v>
      </c>
      <c r="H32" s="24">
        <v>1.4999999999999999E-2</v>
      </c>
      <c r="I32" s="24">
        <v>1.4999999999999999E-2</v>
      </c>
      <c r="J32" s="24">
        <v>0.02</v>
      </c>
      <c r="K32" s="24">
        <v>0.02</v>
      </c>
    </row>
    <row r="33" spans="5:11" x14ac:dyDescent="0.3">
      <c r="E33" s="5">
        <v>22</v>
      </c>
      <c r="F33" s="24">
        <v>1.4999999999999999E-2</v>
      </c>
      <c r="G33" s="24">
        <v>1.4999999999999999E-2</v>
      </c>
      <c r="H33" s="24">
        <v>1.4999999999999999E-2</v>
      </c>
      <c r="I33" s="24">
        <v>1.4999999999999999E-2</v>
      </c>
      <c r="J33" s="24">
        <v>1.4999999999999999E-2</v>
      </c>
      <c r="K33" s="24">
        <v>1.4999999999999999E-2</v>
      </c>
    </row>
    <row r="34" spans="5:11" x14ac:dyDescent="0.3">
      <c r="E34" s="5">
        <v>23</v>
      </c>
      <c r="F34" s="24">
        <v>1.4999999999999999E-2</v>
      </c>
      <c r="G34" s="24">
        <v>1.4999999999999999E-2</v>
      </c>
      <c r="H34" s="24">
        <v>1.4999999999999999E-2</v>
      </c>
      <c r="I34" s="24">
        <v>1.4999999999999999E-2</v>
      </c>
      <c r="J34" s="24">
        <v>1.4999999999999999E-2</v>
      </c>
      <c r="K34" s="24">
        <v>1.4999999999999999E-2</v>
      </c>
    </row>
    <row r="35" spans="5:11" x14ac:dyDescent="0.3">
      <c r="E35" s="5">
        <v>24</v>
      </c>
      <c r="F35" s="24">
        <v>1.4999999999999999E-2</v>
      </c>
      <c r="G35" s="24">
        <v>1.4999999999999999E-2</v>
      </c>
      <c r="H35" s="24">
        <v>1.4999999999999999E-2</v>
      </c>
      <c r="I35" s="24">
        <v>1.4999999999999999E-2</v>
      </c>
      <c r="J35" s="24">
        <v>1.4999999999999999E-2</v>
      </c>
      <c r="K35" s="24">
        <v>1.4999999999999999E-2</v>
      </c>
    </row>
    <row r="36" spans="5:11" x14ac:dyDescent="0.3">
      <c r="E36" s="5">
        <v>25</v>
      </c>
      <c r="F36" s="24">
        <v>0.01</v>
      </c>
      <c r="G36" s="24">
        <v>0.01</v>
      </c>
      <c r="H36" s="24">
        <v>0.01</v>
      </c>
      <c r="I36" s="24">
        <v>0.01</v>
      </c>
      <c r="J36" s="24">
        <v>0.01</v>
      </c>
      <c r="K36" s="24">
        <v>0.01</v>
      </c>
    </row>
    <row r="37" spans="5:11" x14ac:dyDescent="0.3">
      <c r="E37" s="5">
        <v>26</v>
      </c>
      <c r="F37" s="24">
        <v>0.01</v>
      </c>
      <c r="G37" s="24">
        <v>0.01</v>
      </c>
      <c r="H37" s="24">
        <v>0.01</v>
      </c>
      <c r="I37" s="24">
        <v>0.01</v>
      </c>
      <c r="J37" s="24">
        <v>0.01</v>
      </c>
      <c r="K37" s="24">
        <v>0.01</v>
      </c>
    </row>
    <row r="38" spans="5:11" x14ac:dyDescent="0.3">
      <c r="E38" s="5">
        <v>27</v>
      </c>
      <c r="F38" s="24">
        <v>0.01</v>
      </c>
      <c r="G38" s="24">
        <v>0.01</v>
      </c>
      <c r="H38" s="24">
        <v>0.01</v>
      </c>
      <c r="I38" s="24">
        <v>0.01</v>
      </c>
      <c r="J38" s="24">
        <v>0.01</v>
      </c>
      <c r="K38" s="24">
        <v>0.01</v>
      </c>
    </row>
    <row r="39" spans="5:11" x14ac:dyDescent="0.3">
      <c r="E39" s="5">
        <v>28</v>
      </c>
      <c r="F39" s="24">
        <v>0.01</v>
      </c>
      <c r="G39" s="24">
        <v>0.01</v>
      </c>
      <c r="H39" s="24">
        <v>0.01</v>
      </c>
      <c r="I39" s="24">
        <v>0.01</v>
      </c>
      <c r="J39" s="24">
        <v>0.01</v>
      </c>
      <c r="K39" s="24">
        <v>0.01</v>
      </c>
    </row>
    <row r="40" spans="5:11" x14ac:dyDescent="0.3">
      <c r="E40" s="5">
        <v>29</v>
      </c>
      <c r="F40" s="24">
        <v>0.01</v>
      </c>
      <c r="G40" s="24">
        <v>0.01</v>
      </c>
      <c r="H40" s="24">
        <v>0.01</v>
      </c>
      <c r="I40" s="24">
        <v>0.01</v>
      </c>
      <c r="J40" s="24">
        <v>0.01</v>
      </c>
      <c r="K40" s="24">
        <v>0.01</v>
      </c>
    </row>
    <row r="41" spans="5:11" x14ac:dyDescent="0.3">
      <c r="E41" s="46" t="s">
        <v>96</v>
      </c>
      <c r="F41" s="24">
        <v>0.01</v>
      </c>
      <c r="G41" s="24">
        <v>0.01</v>
      </c>
      <c r="H41" s="24">
        <v>0.01</v>
      </c>
      <c r="I41" s="24">
        <v>0.01</v>
      </c>
      <c r="J41" s="24">
        <v>0.01</v>
      </c>
      <c r="K41" s="24">
        <v>0.01</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3287-8B1F-494E-8DB5-DD808D0F44F6}">
  <dimension ref="A1:K41"/>
  <sheetViews>
    <sheetView workbookViewId="0">
      <pane xSplit="5" ySplit="10" topLeftCell="F11" activePane="bottomRight" state="frozen"/>
      <selection pane="topRight" activeCell="F1" sqref="F1"/>
      <selection pane="bottomLeft" activeCell="A11" sqref="A11"/>
      <selection pane="bottomRight" activeCell="E10" sqref="E10:K10"/>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502</v>
      </c>
    </row>
    <row r="5" spans="1:11" x14ac:dyDescent="0.3">
      <c r="A5" t="s">
        <v>353</v>
      </c>
      <c r="B5" t="s">
        <v>514</v>
      </c>
    </row>
    <row r="10" spans="1:11" s="45" customFormat="1" x14ac:dyDescent="0.3">
      <c r="E10" s="45" t="s">
        <v>99</v>
      </c>
      <c r="F10" s="45" t="s">
        <v>420</v>
      </c>
      <c r="G10" s="45" t="s">
        <v>421</v>
      </c>
      <c r="H10" s="45" t="s">
        <v>422</v>
      </c>
      <c r="I10" s="45" t="s">
        <v>423</v>
      </c>
      <c r="J10" s="45" t="s">
        <v>424</v>
      </c>
      <c r="K10" s="45" t="s">
        <v>515</v>
      </c>
    </row>
    <row r="11" spans="1:11" x14ac:dyDescent="0.3">
      <c r="E11" s="5">
        <v>0</v>
      </c>
      <c r="F11" s="24">
        <v>0.01</v>
      </c>
      <c r="G11" s="24">
        <v>0.01</v>
      </c>
      <c r="H11" s="24">
        <v>0.01</v>
      </c>
      <c r="I11" s="24">
        <v>0.01</v>
      </c>
      <c r="J11" s="24">
        <v>0.01</v>
      </c>
      <c r="K11" s="24">
        <v>0.01</v>
      </c>
    </row>
    <row r="12" spans="1:11" x14ac:dyDescent="0.3">
      <c r="E12" s="5">
        <v>1</v>
      </c>
      <c r="F12" s="24">
        <v>0.01</v>
      </c>
      <c r="G12" s="24">
        <v>0.01</v>
      </c>
      <c r="H12" s="24">
        <v>0.01</v>
      </c>
      <c r="I12" s="24">
        <v>0.01</v>
      </c>
      <c r="J12" s="24">
        <v>0.01</v>
      </c>
      <c r="K12" s="24">
        <v>0.01</v>
      </c>
    </row>
    <row r="13" spans="1:11" x14ac:dyDescent="0.3">
      <c r="E13" s="5">
        <v>2</v>
      </c>
      <c r="F13" s="24">
        <v>0.01</v>
      </c>
      <c r="G13" s="24">
        <v>0.01</v>
      </c>
      <c r="H13" s="24">
        <v>0.01</v>
      </c>
      <c r="I13" s="24">
        <v>0.01</v>
      </c>
      <c r="J13" s="24">
        <v>0.01</v>
      </c>
      <c r="K13" s="24">
        <v>0.01</v>
      </c>
    </row>
    <row r="14" spans="1:11" x14ac:dyDescent="0.3">
      <c r="E14" s="5">
        <v>3</v>
      </c>
      <c r="F14" s="24">
        <v>0.01</v>
      </c>
      <c r="G14" s="24">
        <v>0.01</v>
      </c>
      <c r="H14" s="24">
        <v>0.01</v>
      </c>
      <c r="I14" s="24">
        <v>0.01</v>
      </c>
      <c r="J14" s="24">
        <v>0.01</v>
      </c>
      <c r="K14" s="24">
        <v>0.01</v>
      </c>
    </row>
    <row r="15" spans="1:11" x14ac:dyDescent="0.3">
      <c r="E15" s="5">
        <v>4</v>
      </c>
      <c r="F15" s="24">
        <v>0.01</v>
      </c>
      <c r="G15" s="24">
        <v>0.01</v>
      </c>
      <c r="H15" s="24">
        <v>0.01</v>
      </c>
      <c r="I15" s="24">
        <v>0.01</v>
      </c>
      <c r="J15" s="24">
        <v>0.01</v>
      </c>
      <c r="K15" s="24">
        <v>0.01</v>
      </c>
    </row>
    <row r="16" spans="1:11" x14ac:dyDescent="0.3">
      <c r="E16" s="5">
        <v>5</v>
      </c>
      <c r="F16" s="24">
        <v>0.01</v>
      </c>
      <c r="G16" s="24">
        <v>0.01</v>
      </c>
      <c r="H16" s="24">
        <v>0.01</v>
      </c>
      <c r="I16" s="24">
        <v>0.01</v>
      </c>
      <c r="J16" s="24">
        <v>0.01</v>
      </c>
      <c r="K16" s="24">
        <v>0.01</v>
      </c>
    </row>
    <row r="17" spans="5:11" x14ac:dyDescent="0.3">
      <c r="E17" s="5">
        <v>6</v>
      </c>
      <c r="F17" s="24">
        <v>0.01</v>
      </c>
      <c r="G17" s="24">
        <v>0.01</v>
      </c>
      <c r="H17" s="24">
        <v>0.01</v>
      </c>
      <c r="I17" s="24">
        <v>0.01</v>
      </c>
      <c r="J17" s="24">
        <v>0.01</v>
      </c>
      <c r="K17" s="24">
        <v>0.01</v>
      </c>
    </row>
    <row r="18" spans="5:11" x14ac:dyDescent="0.3">
      <c r="E18" s="5">
        <v>7</v>
      </c>
      <c r="F18" s="24">
        <v>0.01</v>
      </c>
      <c r="G18" s="24">
        <v>0.01</v>
      </c>
      <c r="H18" s="24">
        <v>0.01</v>
      </c>
      <c r="I18" s="24">
        <v>0.01</v>
      </c>
      <c r="J18" s="24">
        <v>0.01</v>
      </c>
      <c r="K18" s="24">
        <v>0.01</v>
      </c>
    </row>
    <row r="19" spans="5:11" x14ac:dyDescent="0.3">
      <c r="E19" s="5">
        <v>8</v>
      </c>
      <c r="F19" s="24">
        <v>0.01</v>
      </c>
      <c r="G19" s="24">
        <v>0.01</v>
      </c>
      <c r="H19" s="24">
        <v>0.01</v>
      </c>
      <c r="I19" s="24">
        <v>0.01</v>
      </c>
      <c r="J19" s="24">
        <v>0.01</v>
      </c>
      <c r="K19" s="24">
        <v>0.01</v>
      </c>
    </row>
    <row r="20" spans="5:11" x14ac:dyDescent="0.3">
      <c r="E20" s="5">
        <v>9</v>
      </c>
      <c r="F20" s="24">
        <v>0.01</v>
      </c>
      <c r="G20" s="24">
        <v>0.01</v>
      </c>
      <c r="H20" s="24">
        <v>0.01</v>
      </c>
      <c r="I20" s="24">
        <v>0.01</v>
      </c>
      <c r="J20" s="24">
        <v>0.01</v>
      </c>
      <c r="K20" s="24">
        <v>0.01</v>
      </c>
    </row>
    <row r="21" spans="5:11" x14ac:dyDescent="0.3">
      <c r="E21" s="5">
        <v>10</v>
      </c>
      <c r="F21" s="24">
        <v>0.01</v>
      </c>
      <c r="G21" s="24">
        <v>0.01</v>
      </c>
      <c r="H21" s="24">
        <v>0.01</v>
      </c>
      <c r="I21" s="24">
        <v>0.01</v>
      </c>
      <c r="J21" s="24">
        <v>0.01</v>
      </c>
      <c r="K21" s="24">
        <v>0.01</v>
      </c>
    </row>
    <row r="22" spans="5:11" x14ac:dyDescent="0.3">
      <c r="E22" s="5">
        <v>11</v>
      </c>
      <c r="F22" s="24">
        <v>0.01</v>
      </c>
      <c r="G22" s="24">
        <v>0.01</v>
      </c>
      <c r="H22" s="24">
        <v>0.01</v>
      </c>
      <c r="I22" s="24">
        <v>0.01</v>
      </c>
      <c r="J22" s="24">
        <v>0.01</v>
      </c>
      <c r="K22" s="24">
        <v>0.01</v>
      </c>
    </row>
    <row r="23" spans="5:11" x14ac:dyDescent="0.3">
      <c r="E23" s="5">
        <v>12</v>
      </c>
      <c r="F23" s="24">
        <v>0.01</v>
      </c>
      <c r="G23" s="24">
        <v>0.01</v>
      </c>
      <c r="H23" s="24">
        <v>0.01</v>
      </c>
      <c r="I23" s="24">
        <v>0.01</v>
      </c>
      <c r="J23" s="24">
        <v>0.01</v>
      </c>
      <c r="K23" s="24">
        <v>0.01</v>
      </c>
    </row>
    <row r="24" spans="5:11" x14ac:dyDescent="0.3">
      <c r="E24" s="5">
        <v>13</v>
      </c>
      <c r="F24" s="24">
        <v>0.01</v>
      </c>
      <c r="G24" s="24">
        <v>0.01</v>
      </c>
      <c r="H24" s="24">
        <v>0.01</v>
      </c>
      <c r="I24" s="24">
        <v>0.01</v>
      </c>
      <c r="J24" s="24">
        <v>0.01</v>
      </c>
      <c r="K24" s="24">
        <v>0.01</v>
      </c>
    </row>
    <row r="25" spans="5:11" x14ac:dyDescent="0.3">
      <c r="E25" s="5">
        <v>14</v>
      </c>
      <c r="F25" s="24">
        <v>0.01</v>
      </c>
      <c r="G25" s="24">
        <v>0.01</v>
      </c>
      <c r="H25" s="24">
        <v>0.01</v>
      </c>
      <c r="I25" s="24">
        <v>0.01</v>
      </c>
      <c r="J25" s="24">
        <v>0.01</v>
      </c>
      <c r="K25" s="24">
        <v>0.01</v>
      </c>
    </row>
    <row r="26" spans="5:11" x14ac:dyDescent="0.3">
      <c r="E26" s="5">
        <v>15</v>
      </c>
      <c r="F26" s="24">
        <v>0.01</v>
      </c>
      <c r="G26" s="24">
        <v>0.01</v>
      </c>
      <c r="H26" s="24">
        <v>0.01</v>
      </c>
      <c r="I26" s="24">
        <v>0.01</v>
      </c>
      <c r="J26" s="24">
        <v>0.01</v>
      </c>
      <c r="K26" s="24">
        <v>0.01</v>
      </c>
    </row>
    <row r="27" spans="5:11" x14ac:dyDescent="0.3">
      <c r="E27" s="5">
        <v>16</v>
      </c>
      <c r="F27" s="24">
        <v>0.01</v>
      </c>
      <c r="G27" s="24">
        <v>0.01</v>
      </c>
      <c r="H27" s="24">
        <v>0.01</v>
      </c>
      <c r="I27" s="24">
        <v>0.01</v>
      </c>
      <c r="J27" s="24">
        <v>0.01</v>
      </c>
      <c r="K27" s="24">
        <v>0.01</v>
      </c>
    </row>
    <row r="28" spans="5:11" x14ac:dyDescent="0.3">
      <c r="E28" s="5">
        <v>17</v>
      </c>
      <c r="F28" s="24">
        <v>0.01</v>
      </c>
      <c r="G28" s="24">
        <v>0.01</v>
      </c>
      <c r="H28" s="24">
        <v>0.01</v>
      </c>
      <c r="I28" s="24">
        <v>0.01</v>
      </c>
      <c r="J28" s="24">
        <v>0.01</v>
      </c>
      <c r="K28" s="24">
        <v>0.01</v>
      </c>
    </row>
    <row r="29" spans="5:11" x14ac:dyDescent="0.3">
      <c r="E29" s="5">
        <v>18</v>
      </c>
      <c r="F29" s="24">
        <v>0.01</v>
      </c>
      <c r="G29" s="24">
        <v>0.01</v>
      </c>
      <c r="H29" s="24">
        <v>0.01</v>
      </c>
      <c r="I29" s="24">
        <v>0.01</v>
      </c>
      <c r="J29" s="24">
        <v>0.01</v>
      </c>
      <c r="K29" s="24">
        <v>0.01</v>
      </c>
    </row>
    <row r="30" spans="5:11" x14ac:dyDescent="0.3">
      <c r="E30" s="5">
        <v>19</v>
      </c>
      <c r="F30" s="24">
        <v>0.01</v>
      </c>
      <c r="G30" s="24">
        <v>0.01</v>
      </c>
      <c r="H30" s="24">
        <v>0.01</v>
      </c>
      <c r="I30" s="24">
        <v>0.01</v>
      </c>
      <c r="J30" s="24">
        <v>0.01</v>
      </c>
      <c r="K30" s="24">
        <v>0.01</v>
      </c>
    </row>
    <row r="31" spans="5:11" x14ac:dyDescent="0.3">
      <c r="E31" s="5">
        <v>20</v>
      </c>
      <c r="F31" s="24">
        <v>0.01</v>
      </c>
      <c r="G31" s="24">
        <v>0.01</v>
      </c>
      <c r="H31" s="24">
        <v>0.01</v>
      </c>
      <c r="I31" s="24">
        <v>0.01</v>
      </c>
      <c r="J31" s="24">
        <v>0.01</v>
      </c>
      <c r="K31" s="24">
        <v>0.01</v>
      </c>
    </row>
    <row r="32" spans="5:11" x14ac:dyDescent="0.3">
      <c r="E32" s="5">
        <v>21</v>
      </c>
      <c r="F32" s="24">
        <v>0.01</v>
      </c>
      <c r="G32" s="24">
        <v>0.01</v>
      </c>
      <c r="H32" s="24">
        <v>0.01</v>
      </c>
      <c r="I32" s="24">
        <v>0.01</v>
      </c>
      <c r="J32" s="24">
        <v>0.01</v>
      </c>
      <c r="K32" s="24">
        <v>0.01</v>
      </c>
    </row>
    <row r="33" spans="5:11" x14ac:dyDescent="0.3">
      <c r="E33" s="5">
        <v>22</v>
      </c>
      <c r="F33" s="24">
        <v>0.01</v>
      </c>
      <c r="G33" s="24">
        <v>0.01</v>
      </c>
      <c r="H33" s="24">
        <v>0.01</v>
      </c>
      <c r="I33" s="24">
        <v>0.01</v>
      </c>
      <c r="J33" s="24">
        <v>0.01</v>
      </c>
      <c r="K33" s="24">
        <v>0.01</v>
      </c>
    </row>
    <row r="34" spans="5:11" x14ac:dyDescent="0.3">
      <c r="E34" s="5">
        <v>23</v>
      </c>
      <c r="F34" s="24">
        <v>0.01</v>
      </c>
      <c r="G34" s="24">
        <v>0.01</v>
      </c>
      <c r="H34" s="24">
        <v>0.01</v>
      </c>
      <c r="I34" s="24">
        <v>0.01</v>
      </c>
      <c r="J34" s="24">
        <v>0.01</v>
      </c>
      <c r="K34" s="24">
        <v>0.01</v>
      </c>
    </row>
    <row r="35" spans="5:11" x14ac:dyDescent="0.3">
      <c r="E35" s="5">
        <v>24</v>
      </c>
      <c r="F35" s="24">
        <v>0.01</v>
      </c>
      <c r="G35" s="24">
        <v>0.01</v>
      </c>
      <c r="H35" s="24">
        <v>0.01</v>
      </c>
      <c r="I35" s="24">
        <v>0.01</v>
      </c>
      <c r="J35" s="24">
        <v>0.01</v>
      </c>
      <c r="K35" s="24">
        <v>0.01</v>
      </c>
    </row>
    <row r="36" spans="5:11" x14ac:dyDescent="0.3">
      <c r="E36" s="5">
        <v>25</v>
      </c>
      <c r="F36" s="24">
        <v>0.01</v>
      </c>
      <c r="G36" s="24">
        <v>0.01</v>
      </c>
      <c r="H36" s="24">
        <v>0.01</v>
      </c>
      <c r="I36" s="24">
        <v>0.01</v>
      </c>
      <c r="J36" s="24">
        <v>0.01</v>
      </c>
      <c r="K36" s="24">
        <v>0.01</v>
      </c>
    </row>
    <row r="37" spans="5:11" x14ac:dyDescent="0.3">
      <c r="E37" s="5">
        <v>26</v>
      </c>
      <c r="F37" s="24">
        <v>0.01</v>
      </c>
      <c r="G37" s="24">
        <v>0.01</v>
      </c>
      <c r="H37" s="24">
        <v>0.01</v>
      </c>
      <c r="I37" s="24">
        <v>0.01</v>
      </c>
      <c r="J37" s="24">
        <v>0.01</v>
      </c>
      <c r="K37" s="24">
        <v>0.01</v>
      </c>
    </row>
    <row r="38" spans="5:11" x14ac:dyDescent="0.3">
      <c r="E38" s="5">
        <v>27</v>
      </c>
      <c r="F38" s="24">
        <v>0.01</v>
      </c>
      <c r="G38" s="24">
        <v>0.01</v>
      </c>
      <c r="H38" s="24">
        <v>0.01</v>
      </c>
      <c r="I38" s="24">
        <v>0.01</v>
      </c>
      <c r="J38" s="24">
        <v>0.01</v>
      </c>
      <c r="K38" s="24">
        <v>0.01</v>
      </c>
    </row>
    <row r="39" spans="5:11" x14ac:dyDescent="0.3">
      <c r="E39" s="5">
        <v>28</v>
      </c>
      <c r="F39" s="24">
        <v>0.01</v>
      </c>
      <c r="G39" s="24">
        <v>0.01</v>
      </c>
      <c r="H39" s="24">
        <v>0.01</v>
      </c>
      <c r="I39" s="24">
        <v>0.01</v>
      </c>
      <c r="J39" s="24">
        <v>0.01</v>
      </c>
      <c r="K39" s="24">
        <v>0.01</v>
      </c>
    </row>
    <row r="40" spans="5:11" x14ac:dyDescent="0.3">
      <c r="E40" s="5">
        <v>29</v>
      </c>
      <c r="F40" s="24">
        <v>0.01</v>
      </c>
      <c r="G40" s="24">
        <v>0.01</v>
      </c>
      <c r="H40" s="24">
        <v>0.01</v>
      </c>
      <c r="I40" s="24">
        <v>0.01</v>
      </c>
      <c r="J40" s="24">
        <v>0.01</v>
      </c>
      <c r="K40" s="24">
        <v>0.01</v>
      </c>
    </row>
    <row r="41" spans="5:11" x14ac:dyDescent="0.3">
      <c r="E41" s="46" t="s">
        <v>96</v>
      </c>
      <c r="F41" s="24">
        <v>0.01</v>
      </c>
      <c r="G41" s="24">
        <v>0.01</v>
      </c>
      <c r="H41" s="24">
        <v>0.01</v>
      </c>
      <c r="I41" s="24">
        <v>0.01</v>
      </c>
      <c r="J41" s="24">
        <v>0.01</v>
      </c>
      <c r="K41" s="24">
        <v>0.01</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09786-E821-43FA-BB38-B3908676C074}">
  <dimension ref="A1:K41"/>
  <sheetViews>
    <sheetView workbookViewId="0">
      <pane xSplit="5" ySplit="10" topLeftCell="F11" activePane="bottomRight" state="frozen"/>
      <selection pane="topRight" activeCell="F1" sqref="F1"/>
      <selection pane="bottomLeft" activeCell="A11" sqref="A11"/>
      <selection pane="bottomRight" activeCell="E10" sqref="E10:K10"/>
    </sheetView>
  </sheetViews>
  <sheetFormatPr defaultColWidth="12.44140625" defaultRowHeight="15.6" x14ac:dyDescent="0.3"/>
  <cols>
    <col min="1" max="1" width="12.44140625" style="5"/>
    <col min="2" max="2" width="14.6640625" style="5" customWidth="1"/>
    <col min="3"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503</v>
      </c>
    </row>
    <row r="5" spans="1:11" x14ac:dyDescent="0.3">
      <c r="A5" t="s">
        <v>353</v>
      </c>
      <c r="B5" t="s">
        <v>514</v>
      </c>
    </row>
    <row r="10" spans="1:11" s="45" customFormat="1" x14ac:dyDescent="0.3">
      <c r="E10" s="45" t="s">
        <v>99</v>
      </c>
      <c r="F10" s="45" t="s">
        <v>420</v>
      </c>
      <c r="G10" s="45" t="s">
        <v>421</v>
      </c>
      <c r="H10" s="45" t="s">
        <v>422</v>
      </c>
      <c r="I10" s="45" t="s">
        <v>423</v>
      </c>
      <c r="J10" s="45" t="s">
        <v>424</v>
      </c>
      <c r="K10" s="45" t="s">
        <v>515</v>
      </c>
    </row>
    <row r="11" spans="1:11" x14ac:dyDescent="0.3">
      <c r="E11" s="5">
        <v>0</v>
      </c>
      <c r="F11" s="24">
        <v>0.17499999999999999</v>
      </c>
      <c r="G11" s="24">
        <v>0.155</v>
      </c>
      <c r="H11" s="24">
        <v>0.155</v>
      </c>
      <c r="I11" s="24">
        <v>0.17499999999999999</v>
      </c>
      <c r="J11" s="24">
        <v>0.17499999999999999</v>
      </c>
      <c r="K11" s="24">
        <v>0.17499999999999999</v>
      </c>
    </row>
    <row r="12" spans="1:11" x14ac:dyDescent="0.3">
      <c r="E12" s="5">
        <v>1</v>
      </c>
      <c r="F12" s="24">
        <v>0.1</v>
      </c>
      <c r="G12" s="24">
        <v>0.09</v>
      </c>
      <c r="H12" s="24">
        <v>0.09</v>
      </c>
      <c r="I12" s="24">
        <v>0.1</v>
      </c>
      <c r="J12" s="24">
        <v>0.09</v>
      </c>
      <c r="K12" s="24">
        <v>0.09</v>
      </c>
    </row>
    <row r="13" spans="1:11" x14ac:dyDescent="0.3">
      <c r="E13" s="5">
        <v>2</v>
      </c>
      <c r="F13" s="24">
        <v>0.08</v>
      </c>
      <c r="G13" s="24">
        <v>0.08</v>
      </c>
      <c r="H13" s="24">
        <v>0.08</v>
      </c>
      <c r="I13" s="24">
        <v>0.08</v>
      </c>
      <c r="J13" s="24">
        <v>7.0000000000000007E-2</v>
      </c>
      <c r="K13" s="24">
        <v>0.08</v>
      </c>
    </row>
    <row r="14" spans="1:11" x14ac:dyDescent="0.3">
      <c r="E14" s="5">
        <v>3</v>
      </c>
      <c r="F14" s="24">
        <v>7.0000000000000007E-2</v>
      </c>
      <c r="G14" s="24">
        <v>7.0000000000000007E-2</v>
      </c>
      <c r="H14" s="24">
        <v>7.0000000000000007E-2</v>
      </c>
      <c r="I14" s="24">
        <v>7.0000000000000007E-2</v>
      </c>
      <c r="J14" s="24">
        <v>5.5E-2</v>
      </c>
      <c r="K14" s="24">
        <v>7.0000000000000007E-2</v>
      </c>
    </row>
    <row r="15" spans="1:11" x14ac:dyDescent="0.3">
      <c r="E15" s="5">
        <v>4</v>
      </c>
      <c r="F15" s="24">
        <v>0.05</v>
      </c>
      <c r="G15" s="24">
        <v>0.06</v>
      </c>
      <c r="H15" s="24">
        <v>0.06</v>
      </c>
      <c r="I15" s="24">
        <v>0.06</v>
      </c>
      <c r="J15" s="24">
        <v>5.5E-2</v>
      </c>
      <c r="K15" s="24">
        <v>0.06</v>
      </c>
    </row>
    <row r="16" spans="1:11" x14ac:dyDescent="0.3">
      <c r="E16" s="5">
        <v>5</v>
      </c>
      <c r="F16" s="24">
        <v>0.04</v>
      </c>
      <c r="G16" s="24">
        <v>0.05</v>
      </c>
      <c r="H16" s="24">
        <v>0.05</v>
      </c>
      <c r="I16" s="24">
        <v>0.05</v>
      </c>
      <c r="J16" s="24">
        <v>0.04</v>
      </c>
      <c r="K16" s="24">
        <v>0.05</v>
      </c>
    </row>
    <row r="17" spans="5:11" x14ac:dyDescent="0.3">
      <c r="E17" s="5">
        <v>6</v>
      </c>
      <c r="F17" s="24">
        <v>0.04</v>
      </c>
      <c r="G17" s="24">
        <v>0.05</v>
      </c>
      <c r="H17" s="24">
        <v>0.05</v>
      </c>
      <c r="I17" s="24">
        <v>0.05</v>
      </c>
      <c r="J17" s="24">
        <v>0.04</v>
      </c>
      <c r="K17" s="24">
        <v>0.05</v>
      </c>
    </row>
    <row r="18" spans="5:11" x14ac:dyDescent="0.3">
      <c r="E18" s="5">
        <v>7</v>
      </c>
      <c r="F18" s="24">
        <v>0.04</v>
      </c>
      <c r="G18" s="24">
        <v>0.05</v>
      </c>
      <c r="H18" s="24">
        <v>0.04</v>
      </c>
      <c r="I18" s="24">
        <v>0.04</v>
      </c>
      <c r="J18" s="24">
        <v>3.5000000000000003E-2</v>
      </c>
      <c r="K18" s="24">
        <v>0.04</v>
      </c>
    </row>
    <row r="19" spans="5:11" x14ac:dyDescent="0.3">
      <c r="E19" s="5">
        <v>8</v>
      </c>
      <c r="F19" s="24">
        <v>3.5000000000000003E-2</v>
      </c>
      <c r="G19" s="24">
        <v>4.4999999999999998E-2</v>
      </c>
      <c r="H19" s="24">
        <v>3.5000000000000003E-2</v>
      </c>
      <c r="I19" s="24">
        <v>3.5000000000000003E-2</v>
      </c>
      <c r="J19" s="24">
        <v>0.03</v>
      </c>
      <c r="K19" s="24">
        <v>3.5000000000000003E-2</v>
      </c>
    </row>
    <row r="20" spans="5:11" x14ac:dyDescent="0.3">
      <c r="E20" s="5">
        <v>9</v>
      </c>
      <c r="F20" s="24">
        <v>0.03</v>
      </c>
      <c r="G20" s="24">
        <v>3.5000000000000003E-2</v>
      </c>
      <c r="H20" s="24">
        <v>0.03</v>
      </c>
      <c r="I20" s="24">
        <v>0.03</v>
      </c>
      <c r="J20" s="24">
        <v>0.03</v>
      </c>
      <c r="K20" s="24">
        <v>0.03</v>
      </c>
    </row>
    <row r="21" spans="5:11" x14ac:dyDescent="0.3">
      <c r="E21" s="5">
        <v>10</v>
      </c>
      <c r="F21" s="24">
        <v>2.5000000000000001E-2</v>
      </c>
      <c r="G21" s="24">
        <v>2.5000000000000001E-2</v>
      </c>
      <c r="H21" s="24">
        <v>2.5000000000000001E-2</v>
      </c>
      <c r="I21" s="24">
        <v>2.5000000000000001E-2</v>
      </c>
      <c r="J21" s="24">
        <v>2.5000000000000001E-2</v>
      </c>
      <c r="K21" s="24">
        <v>2.5000000000000001E-2</v>
      </c>
    </row>
    <row r="22" spans="5:11" x14ac:dyDescent="0.3">
      <c r="E22" s="5">
        <v>11</v>
      </c>
      <c r="F22" s="24">
        <v>0.02</v>
      </c>
      <c r="G22" s="24">
        <v>0.02</v>
      </c>
      <c r="H22" s="24">
        <v>0.02</v>
      </c>
      <c r="I22" s="24">
        <v>0.02</v>
      </c>
      <c r="J22" s="24">
        <v>0.02</v>
      </c>
      <c r="K22" s="24">
        <v>0.02</v>
      </c>
    </row>
    <row r="23" spans="5:11" x14ac:dyDescent="0.3">
      <c r="E23" s="5">
        <v>12</v>
      </c>
      <c r="F23" s="24">
        <v>0.02</v>
      </c>
      <c r="G23" s="24">
        <v>0.02</v>
      </c>
      <c r="H23" s="24">
        <v>0.02</v>
      </c>
      <c r="I23" s="24">
        <v>0.02</v>
      </c>
      <c r="J23" s="24">
        <v>0.02</v>
      </c>
      <c r="K23" s="24">
        <v>0.02</v>
      </c>
    </row>
    <row r="24" spans="5:11" x14ac:dyDescent="0.3">
      <c r="E24" s="5">
        <v>13</v>
      </c>
      <c r="F24" s="24">
        <v>0.02</v>
      </c>
      <c r="G24" s="24">
        <v>0.02</v>
      </c>
      <c r="H24" s="24">
        <v>0.02</v>
      </c>
      <c r="I24" s="24">
        <v>0.02</v>
      </c>
      <c r="J24" s="24">
        <v>0.02</v>
      </c>
      <c r="K24" s="24">
        <v>0.02</v>
      </c>
    </row>
    <row r="25" spans="5:11" x14ac:dyDescent="0.3">
      <c r="E25" s="5">
        <v>14</v>
      </c>
      <c r="F25" s="24">
        <v>1.4999999999999999E-2</v>
      </c>
      <c r="G25" s="24">
        <v>1.4999999999999999E-2</v>
      </c>
      <c r="H25" s="24">
        <v>1.4999999999999999E-2</v>
      </c>
      <c r="I25" s="24">
        <v>1.4999999999999999E-2</v>
      </c>
      <c r="J25" s="24">
        <v>1.4999999999999999E-2</v>
      </c>
      <c r="K25" s="24">
        <v>1.4999999999999999E-2</v>
      </c>
    </row>
    <row r="26" spans="5:11" x14ac:dyDescent="0.3">
      <c r="E26" s="5">
        <v>15</v>
      </c>
      <c r="F26" s="24">
        <v>1.4999999999999999E-2</v>
      </c>
      <c r="G26" s="24">
        <v>1.4999999999999999E-2</v>
      </c>
      <c r="H26" s="24">
        <v>1.4999999999999999E-2</v>
      </c>
      <c r="I26" s="24">
        <v>1.4999999999999999E-2</v>
      </c>
      <c r="J26" s="24">
        <v>1.4999999999999999E-2</v>
      </c>
      <c r="K26" s="24">
        <v>1.4999999999999999E-2</v>
      </c>
    </row>
    <row r="27" spans="5:11" x14ac:dyDescent="0.3">
      <c r="E27" s="5">
        <v>16</v>
      </c>
      <c r="F27" s="24">
        <v>0.01</v>
      </c>
      <c r="G27" s="24">
        <v>0.01</v>
      </c>
      <c r="H27" s="24">
        <v>0.01</v>
      </c>
      <c r="I27" s="24">
        <v>0.01</v>
      </c>
      <c r="J27" s="24">
        <v>1.4999999999999999E-2</v>
      </c>
      <c r="K27" s="24">
        <v>1.4999999999999999E-2</v>
      </c>
    </row>
    <row r="28" spans="5:11" x14ac:dyDescent="0.3">
      <c r="E28" s="5">
        <v>17</v>
      </c>
      <c r="F28" s="24">
        <v>0.01</v>
      </c>
      <c r="G28" s="24">
        <v>0.01</v>
      </c>
      <c r="H28" s="24">
        <v>0.01</v>
      </c>
      <c r="I28" s="24">
        <v>0.01</v>
      </c>
      <c r="J28" s="24">
        <v>1.4999999999999999E-2</v>
      </c>
      <c r="K28" s="24">
        <v>1.4999999999999999E-2</v>
      </c>
    </row>
    <row r="29" spans="5:11" x14ac:dyDescent="0.3">
      <c r="E29" s="5">
        <v>18</v>
      </c>
      <c r="F29" s="24">
        <v>0.01</v>
      </c>
      <c r="G29" s="24">
        <v>0.01</v>
      </c>
      <c r="H29" s="24">
        <v>0.01</v>
      </c>
      <c r="I29" s="24">
        <v>0.01</v>
      </c>
      <c r="J29" s="24">
        <v>1.4999999999999999E-2</v>
      </c>
      <c r="K29" s="24">
        <v>1.4999999999999999E-2</v>
      </c>
    </row>
    <row r="30" spans="5:11" x14ac:dyDescent="0.3">
      <c r="E30" s="5">
        <v>19</v>
      </c>
      <c r="F30" s="24">
        <v>0.01</v>
      </c>
      <c r="G30" s="24">
        <v>0.01</v>
      </c>
      <c r="H30" s="24">
        <v>0.01</v>
      </c>
      <c r="I30" s="24">
        <v>0.01</v>
      </c>
      <c r="J30" s="24">
        <v>1.4999999999999999E-2</v>
      </c>
      <c r="K30" s="24">
        <v>1.4999999999999999E-2</v>
      </c>
    </row>
    <row r="31" spans="5:11" x14ac:dyDescent="0.3">
      <c r="E31" s="5">
        <v>20</v>
      </c>
      <c r="F31" s="24">
        <v>0.01</v>
      </c>
      <c r="G31" s="24">
        <v>0.01</v>
      </c>
      <c r="H31" s="24">
        <v>0.01</v>
      </c>
      <c r="I31" s="24">
        <v>0.01</v>
      </c>
      <c r="J31" s="24">
        <v>1.4999999999999999E-2</v>
      </c>
      <c r="K31" s="24">
        <v>1.4999999999999999E-2</v>
      </c>
    </row>
    <row r="32" spans="5:11" x14ac:dyDescent="0.3">
      <c r="E32" s="5">
        <v>21</v>
      </c>
      <c r="F32" s="24">
        <v>0.01</v>
      </c>
      <c r="G32" s="24">
        <v>0.01</v>
      </c>
      <c r="H32" s="24">
        <v>0.01</v>
      </c>
      <c r="I32" s="24">
        <v>0.01</v>
      </c>
      <c r="J32" s="24">
        <v>1.4999999999999999E-2</v>
      </c>
      <c r="K32" s="24">
        <v>1.4999999999999999E-2</v>
      </c>
    </row>
    <row r="33" spans="5:11" x14ac:dyDescent="0.3">
      <c r="E33" s="5">
        <v>22</v>
      </c>
      <c r="F33" s="24">
        <v>8.0000000000000002E-3</v>
      </c>
      <c r="G33" s="24">
        <v>8.0000000000000002E-3</v>
      </c>
      <c r="H33" s="24">
        <v>8.0000000000000002E-3</v>
      </c>
      <c r="I33" s="24">
        <v>8.0000000000000002E-3</v>
      </c>
      <c r="J33" s="24">
        <v>0.01</v>
      </c>
      <c r="K33" s="24">
        <v>0.01</v>
      </c>
    </row>
    <row r="34" spans="5:11" x14ac:dyDescent="0.3">
      <c r="E34" s="5">
        <v>23</v>
      </c>
      <c r="F34" s="24">
        <v>5.0000000000000001E-3</v>
      </c>
      <c r="G34" s="24">
        <v>5.0000000000000001E-3</v>
      </c>
      <c r="H34" s="24">
        <v>5.0000000000000001E-3</v>
      </c>
      <c r="I34" s="24">
        <v>5.0000000000000001E-3</v>
      </c>
      <c r="J34" s="24">
        <v>0.01</v>
      </c>
      <c r="K34" s="24">
        <v>0.01</v>
      </c>
    </row>
    <row r="35" spans="5:11" x14ac:dyDescent="0.3">
      <c r="E35" s="5">
        <v>24</v>
      </c>
      <c r="F35" s="24">
        <v>5.0000000000000001E-3</v>
      </c>
      <c r="G35" s="24">
        <v>5.0000000000000001E-3</v>
      </c>
      <c r="H35" s="24">
        <v>5.0000000000000001E-3</v>
      </c>
      <c r="I35" s="24">
        <v>5.0000000000000001E-3</v>
      </c>
      <c r="J35" s="24">
        <v>0.01</v>
      </c>
      <c r="K35" s="24">
        <v>0.01</v>
      </c>
    </row>
    <row r="36" spans="5:11" x14ac:dyDescent="0.3">
      <c r="E36" s="5">
        <v>25</v>
      </c>
      <c r="F36" s="24">
        <v>5.0000000000000001E-3</v>
      </c>
      <c r="G36" s="24">
        <v>5.0000000000000001E-3</v>
      </c>
      <c r="H36" s="24">
        <v>5.0000000000000001E-3</v>
      </c>
      <c r="I36" s="24">
        <v>5.0000000000000001E-3</v>
      </c>
      <c r="J36" s="24">
        <v>0.01</v>
      </c>
      <c r="K36" s="24">
        <v>0.01</v>
      </c>
    </row>
    <row r="37" spans="5:11" x14ac:dyDescent="0.3">
      <c r="E37" s="5">
        <v>26</v>
      </c>
      <c r="F37" s="24">
        <v>5.0000000000000001E-3</v>
      </c>
      <c r="G37" s="24">
        <v>5.0000000000000001E-3</v>
      </c>
      <c r="H37" s="24">
        <v>5.0000000000000001E-3</v>
      </c>
      <c r="I37" s="24">
        <v>5.0000000000000001E-3</v>
      </c>
      <c r="J37" s="24">
        <v>0.01</v>
      </c>
      <c r="K37" s="24">
        <v>0.01</v>
      </c>
    </row>
    <row r="38" spans="5:11" x14ac:dyDescent="0.3">
      <c r="E38" s="5">
        <v>27</v>
      </c>
      <c r="F38" s="24">
        <v>5.0000000000000001E-3</v>
      </c>
      <c r="G38" s="24">
        <v>5.0000000000000001E-3</v>
      </c>
      <c r="H38" s="24">
        <v>5.0000000000000001E-3</v>
      </c>
      <c r="I38" s="24">
        <v>5.0000000000000001E-3</v>
      </c>
      <c r="J38" s="24">
        <v>0.01</v>
      </c>
      <c r="K38" s="24">
        <v>0.01</v>
      </c>
    </row>
    <row r="39" spans="5:11" x14ac:dyDescent="0.3">
      <c r="E39" s="5">
        <v>28</v>
      </c>
      <c r="F39" s="24">
        <v>5.0000000000000001E-3</v>
      </c>
      <c r="G39" s="24">
        <v>5.0000000000000001E-3</v>
      </c>
      <c r="H39" s="24">
        <v>5.0000000000000001E-3</v>
      </c>
      <c r="I39" s="24">
        <v>5.0000000000000001E-3</v>
      </c>
      <c r="J39" s="24">
        <v>0.01</v>
      </c>
      <c r="K39" s="24">
        <v>0.01</v>
      </c>
    </row>
    <row r="40" spans="5:11" x14ac:dyDescent="0.3">
      <c r="E40" s="5">
        <v>29</v>
      </c>
      <c r="F40" s="24">
        <v>5.0000000000000001E-3</v>
      </c>
      <c r="G40" s="24">
        <v>5.0000000000000001E-3</v>
      </c>
      <c r="H40" s="24">
        <v>5.0000000000000001E-3</v>
      </c>
      <c r="I40" s="24">
        <v>5.0000000000000001E-3</v>
      </c>
      <c r="J40" s="24">
        <v>0.01</v>
      </c>
      <c r="K40" s="24">
        <v>0.01</v>
      </c>
    </row>
    <row r="41" spans="5:11" x14ac:dyDescent="0.3">
      <c r="E41" s="46" t="s">
        <v>96</v>
      </c>
      <c r="F41" s="24">
        <v>5.0000000000000001E-3</v>
      </c>
      <c r="G41" s="24">
        <v>5.0000000000000001E-3</v>
      </c>
      <c r="H41" s="24">
        <v>5.0000000000000001E-3</v>
      </c>
      <c r="I41" s="24">
        <v>5.0000000000000001E-3</v>
      </c>
      <c r="J41" s="24">
        <v>0.01</v>
      </c>
      <c r="K41" s="24">
        <v>0.01</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E3D3E-43F2-42E2-85AB-7B306EC054F0}">
  <dimension ref="A1:K41"/>
  <sheetViews>
    <sheetView workbookViewId="0">
      <pane xSplit="5" ySplit="10" topLeftCell="F11" activePane="bottomRight" state="frozen"/>
      <selection pane="topRight" activeCell="F1" sqref="F1"/>
      <selection pane="bottomLeft" activeCell="A11" sqref="A11"/>
      <selection pane="bottomRight" activeCell="E10" sqref="E10:K10"/>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504</v>
      </c>
    </row>
    <row r="5" spans="1:11" x14ac:dyDescent="0.3">
      <c r="A5" t="s">
        <v>353</v>
      </c>
      <c r="B5" t="s">
        <v>514</v>
      </c>
    </row>
    <row r="10" spans="1:11" s="45" customFormat="1" x14ac:dyDescent="0.3">
      <c r="E10" s="45" t="s">
        <v>99</v>
      </c>
      <c r="F10" s="45" t="s">
        <v>420</v>
      </c>
      <c r="G10" s="45" t="s">
        <v>421</v>
      </c>
      <c r="H10" s="45" t="s">
        <v>422</v>
      </c>
      <c r="I10" s="45" t="s">
        <v>423</v>
      </c>
      <c r="J10" s="45" t="s">
        <v>424</v>
      </c>
      <c r="K10" s="45" t="s">
        <v>515</v>
      </c>
    </row>
    <row r="11" spans="1:11" x14ac:dyDescent="0.3">
      <c r="E11" s="5">
        <v>0</v>
      </c>
      <c r="F11" s="24">
        <v>0.27</v>
      </c>
      <c r="G11" s="24">
        <v>0.25</v>
      </c>
      <c r="H11" s="24">
        <v>0.23</v>
      </c>
      <c r="I11" s="24">
        <v>0.22</v>
      </c>
      <c r="J11" s="24">
        <v>0.21</v>
      </c>
      <c r="K11" s="24">
        <v>0.27</v>
      </c>
    </row>
    <row r="12" spans="1:11" x14ac:dyDescent="0.3">
      <c r="E12" s="5">
        <v>1</v>
      </c>
      <c r="F12" s="24">
        <v>0.19</v>
      </c>
      <c r="G12" s="24">
        <v>0.17</v>
      </c>
      <c r="H12" s="24">
        <v>0.15</v>
      </c>
      <c r="I12" s="24">
        <v>0.13500000000000001</v>
      </c>
      <c r="J12" s="24">
        <v>0.125</v>
      </c>
      <c r="K12" s="24">
        <v>0.125</v>
      </c>
    </row>
    <row r="13" spans="1:11" x14ac:dyDescent="0.3">
      <c r="E13" s="5">
        <v>2</v>
      </c>
      <c r="F13" s="24">
        <v>0.17499999999999999</v>
      </c>
      <c r="G13" s="24">
        <v>0.13500000000000001</v>
      </c>
      <c r="H13" s="24">
        <v>0.12</v>
      </c>
      <c r="I13" s="24">
        <v>0.105</v>
      </c>
      <c r="J13" s="24">
        <v>9.5000000000000001E-2</v>
      </c>
      <c r="K13" s="24">
        <v>0.09</v>
      </c>
    </row>
    <row r="14" spans="1:11" x14ac:dyDescent="0.3">
      <c r="E14" s="5">
        <v>3</v>
      </c>
      <c r="F14" s="24">
        <v>0.16</v>
      </c>
      <c r="G14" s="24">
        <v>0.115</v>
      </c>
      <c r="H14" s="24">
        <v>0.1</v>
      </c>
      <c r="I14" s="24">
        <v>0.09</v>
      </c>
      <c r="J14" s="24">
        <v>7.8E-2</v>
      </c>
      <c r="K14" s="24">
        <v>7.8E-2</v>
      </c>
    </row>
    <row r="15" spans="1:11" x14ac:dyDescent="0.3">
      <c r="E15" s="5">
        <v>4</v>
      </c>
      <c r="F15" s="24">
        <v>0.155</v>
      </c>
      <c r="G15" s="24">
        <v>0.1</v>
      </c>
      <c r="H15" s="24">
        <v>8.5000000000000006E-2</v>
      </c>
      <c r="I15" s="24">
        <v>0.08</v>
      </c>
      <c r="J15" s="24">
        <v>6.5000000000000002E-2</v>
      </c>
      <c r="K15" s="24">
        <v>6.5000000000000002E-2</v>
      </c>
    </row>
    <row r="16" spans="1:11" x14ac:dyDescent="0.3">
      <c r="E16" s="5">
        <v>5</v>
      </c>
      <c r="F16" s="24">
        <v>0.105</v>
      </c>
      <c r="G16" s="24">
        <v>0.09</v>
      </c>
      <c r="H16" s="24">
        <v>8.5000000000000006E-2</v>
      </c>
      <c r="I16" s="24">
        <v>7.4999999999999997E-2</v>
      </c>
      <c r="J16" s="24">
        <v>0.06</v>
      </c>
      <c r="K16" s="24">
        <v>0.06</v>
      </c>
    </row>
    <row r="17" spans="5:11" x14ac:dyDescent="0.3">
      <c r="E17" s="5">
        <v>6</v>
      </c>
      <c r="F17" s="24">
        <v>0.105</v>
      </c>
      <c r="G17" s="24">
        <v>8.5000000000000006E-2</v>
      </c>
      <c r="H17" s="24">
        <v>7.4999999999999997E-2</v>
      </c>
      <c r="I17" s="24">
        <v>6.5000000000000002E-2</v>
      </c>
      <c r="J17" s="24">
        <v>0.06</v>
      </c>
      <c r="K17" s="24">
        <v>0.06</v>
      </c>
    </row>
    <row r="18" spans="5:11" x14ac:dyDescent="0.3">
      <c r="E18" s="5">
        <v>7</v>
      </c>
      <c r="F18" s="24">
        <v>0.08</v>
      </c>
      <c r="G18" s="24">
        <v>0.08</v>
      </c>
      <c r="H18" s="24">
        <v>6.5000000000000002E-2</v>
      </c>
      <c r="I18" s="24">
        <v>0.06</v>
      </c>
      <c r="J18" s="24">
        <v>0.05</v>
      </c>
      <c r="K18" s="24">
        <v>0.05</v>
      </c>
    </row>
    <row r="19" spans="5:11" x14ac:dyDescent="0.3">
      <c r="E19" s="5">
        <v>8</v>
      </c>
      <c r="F19" s="24">
        <v>5.5E-2</v>
      </c>
      <c r="G19" s="24">
        <v>5.5E-2</v>
      </c>
      <c r="H19" s="24">
        <v>0.05</v>
      </c>
      <c r="I19" s="24">
        <v>5.5E-2</v>
      </c>
      <c r="J19" s="24">
        <v>0.05</v>
      </c>
      <c r="K19" s="24">
        <v>0.04</v>
      </c>
    </row>
    <row r="20" spans="5:11" x14ac:dyDescent="0.3">
      <c r="E20" s="5">
        <v>9</v>
      </c>
      <c r="F20" s="24">
        <v>0.05</v>
      </c>
      <c r="G20" s="24">
        <v>0.05</v>
      </c>
      <c r="H20" s="24">
        <v>0.05</v>
      </c>
      <c r="I20" s="24">
        <v>4.4999999999999998E-2</v>
      </c>
      <c r="J20" s="24">
        <v>0.04</v>
      </c>
      <c r="K20" s="24">
        <v>0.04</v>
      </c>
    </row>
    <row r="21" spans="5:11" x14ac:dyDescent="0.3">
      <c r="E21" s="5">
        <v>10</v>
      </c>
      <c r="F21" s="24">
        <v>0.04</v>
      </c>
      <c r="G21" s="24">
        <v>0.04</v>
      </c>
      <c r="H21" s="24">
        <v>0.04</v>
      </c>
      <c r="I21" s="24">
        <v>0.04</v>
      </c>
      <c r="J21" s="24">
        <v>0.04</v>
      </c>
      <c r="K21" s="24">
        <v>0.03</v>
      </c>
    </row>
    <row r="22" spans="5:11" x14ac:dyDescent="0.3">
      <c r="E22" s="5">
        <v>11</v>
      </c>
      <c r="F22" s="24">
        <v>3.5000000000000003E-2</v>
      </c>
      <c r="G22" s="24">
        <v>3.5000000000000003E-2</v>
      </c>
      <c r="H22" s="24">
        <v>0.03</v>
      </c>
      <c r="I22" s="24">
        <v>3.5000000000000003E-2</v>
      </c>
      <c r="J22" s="24">
        <v>3.5000000000000003E-2</v>
      </c>
      <c r="K22" s="24">
        <v>0.03</v>
      </c>
    </row>
    <row r="23" spans="5:11" x14ac:dyDescent="0.3">
      <c r="E23" s="5">
        <v>12</v>
      </c>
      <c r="F23" s="24">
        <v>0.03</v>
      </c>
      <c r="G23" s="24">
        <v>0.03</v>
      </c>
      <c r="H23" s="24">
        <v>0.03</v>
      </c>
      <c r="I23" s="24">
        <v>0.03</v>
      </c>
      <c r="J23" s="24">
        <v>0.03</v>
      </c>
      <c r="K23" s="24">
        <v>0.03</v>
      </c>
    </row>
    <row r="24" spans="5:11" x14ac:dyDescent="0.3">
      <c r="E24" s="5">
        <v>13</v>
      </c>
      <c r="F24" s="24">
        <v>0.03</v>
      </c>
      <c r="G24" s="24">
        <v>0.03</v>
      </c>
      <c r="H24" s="24">
        <v>0.03</v>
      </c>
      <c r="I24" s="24">
        <v>0.03</v>
      </c>
      <c r="J24" s="24">
        <v>0.03</v>
      </c>
      <c r="K24" s="24">
        <v>2.5000000000000001E-2</v>
      </c>
    </row>
    <row r="25" spans="5:11" x14ac:dyDescent="0.3">
      <c r="E25" s="5">
        <v>14</v>
      </c>
      <c r="F25" s="24">
        <v>2.5000000000000001E-2</v>
      </c>
      <c r="G25" s="24">
        <v>2.5000000000000001E-2</v>
      </c>
      <c r="H25" s="24">
        <v>1.4999999999999999E-2</v>
      </c>
      <c r="I25" s="24">
        <v>2.5000000000000001E-2</v>
      </c>
      <c r="J25" s="24">
        <v>2.5000000000000001E-2</v>
      </c>
      <c r="K25" s="24">
        <v>2.5000000000000001E-2</v>
      </c>
    </row>
    <row r="26" spans="5:11" x14ac:dyDescent="0.3">
      <c r="E26" s="5">
        <v>15</v>
      </c>
      <c r="F26" s="24">
        <v>2.5000000000000001E-2</v>
      </c>
      <c r="G26" s="24">
        <v>2.5000000000000001E-2</v>
      </c>
      <c r="H26" s="24">
        <v>1.4999999999999999E-2</v>
      </c>
      <c r="I26" s="24">
        <v>0.02</v>
      </c>
      <c r="J26" s="24">
        <v>0.02</v>
      </c>
      <c r="K26" s="24">
        <v>2.5000000000000001E-2</v>
      </c>
    </row>
    <row r="27" spans="5:11" x14ac:dyDescent="0.3">
      <c r="E27" s="5">
        <v>16</v>
      </c>
      <c r="F27" s="24">
        <v>0.02</v>
      </c>
      <c r="G27" s="24">
        <v>0.02</v>
      </c>
      <c r="H27" s="24">
        <v>1.4999999999999999E-2</v>
      </c>
      <c r="I27" s="24">
        <v>0.02</v>
      </c>
      <c r="J27" s="24">
        <v>0.02</v>
      </c>
      <c r="K27" s="24">
        <v>0.02</v>
      </c>
    </row>
    <row r="28" spans="5:11" x14ac:dyDescent="0.3">
      <c r="E28" s="5">
        <v>17</v>
      </c>
      <c r="F28" s="24">
        <v>0.02</v>
      </c>
      <c r="G28" s="24">
        <v>0.02</v>
      </c>
      <c r="H28" s="24">
        <v>1.4999999999999999E-2</v>
      </c>
      <c r="I28" s="24">
        <v>0.02</v>
      </c>
      <c r="J28" s="24">
        <v>0.02</v>
      </c>
      <c r="K28" s="24">
        <v>0.02</v>
      </c>
    </row>
    <row r="29" spans="5:11" x14ac:dyDescent="0.3">
      <c r="E29" s="5">
        <v>18</v>
      </c>
      <c r="F29" s="24">
        <v>0.02</v>
      </c>
      <c r="G29" s="24">
        <v>0.02</v>
      </c>
      <c r="H29" s="24">
        <v>1.4999999999999999E-2</v>
      </c>
      <c r="I29" s="24">
        <v>1.4999999999999999E-2</v>
      </c>
      <c r="J29" s="24">
        <v>1.4999999999999999E-2</v>
      </c>
      <c r="K29" s="24">
        <v>0.02</v>
      </c>
    </row>
    <row r="30" spans="5:11" x14ac:dyDescent="0.3">
      <c r="E30" s="5">
        <v>19</v>
      </c>
      <c r="F30" s="24">
        <v>0.02</v>
      </c>
      <c r="G30" s="24">
        <v>0.02</v>
      </c>
      <c r="H30" s="24">
        <v>1.4999999999999999E-2</v>
      </c>
      <c r="I30" s="24">
        <v>1.4999999999999999E-2</v>
      </c>
      <c r="J30" s="24">
        <v>1.4999999999999999E-2</v>
      </c>
      <c r="K30" s="24">
        <v>0.02</v>
      </c>
    </row>
    <row r="31" spans="5:11" x14ac:dyDescent="0.3">
      <c r="E31" s="5">
        <v>20</v>
      </c>
      <c r="F31" s="24">
        <v>1.4999999999999999E-2</v>
      </c>
      <c r="G31" s="24">
        <v>1.4999999999999999E-2</v>
      </c>
      <c r="H31" s="24">
        <v>1.4999999999999999E-2</v>
      </c>
      <c r="I31" s="24">
        <v>0.01</v>
      </c>
      <c r="J31" s="24">
        <v>0.01</v>
      </c>
      <c r="K31" s="24">
        <v>1.4999999999999999E-2</v>
      </c>
    </row>
    <row r="32" spans="5:11" x14ac:dyDescent="0.3">
      <c r="E32" s="5">
        <v>21</v>
      </c>
      <c r="F32" s="24">
        <v>1.2999999999999999E-2</v>
      </c>
      <c r="G32" s="24">
        <v>1.2999999999999999E-2</v>
      </c>
      <c r="H32" s="24">
        <v>1.4999999999999999E-2</v>
      </c>
      <c r="I32" s="24">
        <v>0.01</v>
      </c>
      <c r="J32" s="24">
        <v>0.01</v>
      </c>
      <c r="K32" s="24">
        <v>1.2999999999999999E-2</v>
      </c>
    </row>
    <row r="33" spans="5:11" x14ac:dyDescent="0.3">
      <c r="E33" s="5">
        <v>22</v>
      </c>
      <c r="F33" s="24">
        <v>1.2999999999999999E-2</v>
      </c>
      <c r="G33" s="24">
        <v>1.2999999999999999E-2</v>
      </c>
      <c r="H33" s="24">
        <v>1.4999999999999999E-2</v>
      </c>
      <c r="I33" s="24">
        <v>0.01</v>
      </c>
      <c r="J33" s="24">
        <v>0.01</v>
      </c>
      <c r="K33" s="24">
        <v>1.2999999999999999E-2</v>
      </c>
    </row>
    <row r="34" spans="5:11" x14ac:dyDescent="0.3">
      <c r="E34" s="5">
        <v>23</v>
      </c>
      <c r="F34" s="24">
        <v>0.01</v>
      </c>
      <c r="G34" s="24">
        <v>0.01</v>
      </c>
      <c r="H34" s="24">
        <v>0.01</v>
      </c>
      <c r="I34" s="24">
        <v>0.01</v>
      </c>
      <c r="J34" s="24">
        <v>0.01</v>
      </c>
      <c r="K34" s="24">
        <v>0.01</v>
      </c>
    </row>
    <row r="35" spans="5:11" x14ac:dyDescent="0.3">
      <c r="E35" s="5">
        <v>24</v>
      </c>
      <c r="F35" s="24">
        <v>0.01</v>
      </c>
      <c r="G35" s="24">
        <v>0.01</v>
      </c>
      <c r="H35" s="24">
        <v>0.01</v>
      </c>
      <c r="I35" s="24">
        <v>0.01</v>
      </c>
      <c r="J35" s="24">
        <v>0.01</v>
      </c>
      <c r="K35" s="24">
        <v>0.01</v>
      </c>
    </row>
    <row r="36" spans="5:11" x14ac:dyDescent="0.3">
      <c r="E36" s="5">
        <v>25</v>
      </c>
      <c r="F36" s="24">
        <v>0.01</v>
      </c>
      <c r="G36" s="24">
        <v>0.01</v>
      </c>
      <c r="H36" s="24">
        <v>0.01</v>
      </c>
      <c r="I36" s="24">
        <v>0.01</v>
      </c>
      <c r="J36" s="24">
        <v>0.01</v>
      </c>
      <c r="K36" s="24">
        <v>0.01</v>
      </c>
    </row>
    <row r="37" spans="5:11" x14ac:dyDescent="0.3">
      <c r="E37" s="5">
        <v>26</v>
      </c>
      <c r="F37" s="24">
        <v>0.01</v>
      </c>
      <c r="G37" s="24">
        <v>0.01</v>
      </c>
      <c r="H37" s="24">
        <v>0.01</v>
      </c>
      <c r="I37" s="24">
        <v>0.01</v>
      </c>
      <c r="J37" s="24">
        <v>0.01</v>
      </c>
      <c r="K37" s="24">
        <v>0.01</v>
      </c>
    </row>
    <row r="38" spans="5:11" x14ac:dyDescent="0.3">
      <c r="E38" s="5">
        <v>27</v>
      </c>
      <c r="F38" s="24">
        <v>0.01</v>
      </c>
      <c r="G38" s="24">
        <v>0.01</v>
      </c>
      <c r="H38" s="24">
        <v>0.01</v>
      </c>
      <c r="I38" s="24">
        <v>0.01</v>
      </c>
      <c r="J38" s="24">
        <v>0.01</v>
      </c>
      <c r="K38" s="24">
        <v>0.01</v>
      </c>
    </row>
    <row r="39" spans="5:11" x14ac:dyDescent="0.3">
      <c r="E39" s="5">
        <v>28</v>
      </c>
      <c r="F39" s="24">
        <v>5.0000000000000001E-3</v>
      </c>
      <c r="G39" s="24">
        <v>5.0000000000000001E-3</v>
      </c>
      <c r="H39" s="24">
        <v>5.0000000000000001E-3</v>
      </c>
      <c r="I39" s="24">
        <v>5.0000000000000001E-3</v>
      </c>
      <c r="J39" s="24">
        <v>5.0000000000000001E-3</v>
      </c>
      <c r="K39" s="24">
        <v>5.0000000000000001E-3</v>
      </c>
    </row>
    <row r="40" spans="5:11" x14ac:dyDescent="0.3">
      <c r="E40" s="5">
        <v>29</v>
      </c>
      <c r="F40" s="24">
        <v>5.0000000000000001E-3</v>
      </c>
      <c r="G40" s="24">
        <v>5.0000000000000001E-3</v>
      </c>
      <c r="H40" s="24">
        <v>5.0000000000000001E-3</v>
      </c>
      <c r="I40" s="24">
        <v>5.0000000000000001E-3</v>
      </c>
      <c r="J40" s="24">
        <v>5.0000000000000001E-3</v>
      </c>
      <c r="K40" s="24">
        <v>5.0000000000000001E-3</v>
      </c>
    </row>
    <row r="41" spans="5:11" x14ac:dyDescent="0.3">
      <c r="E41" s="46" t="s">
        <v>96</v>
      </c>
      <c r="F41" s="24">
        <v>5.0000000000000001E-3</v>
      </c>
      <c r="G41" s="24">
        <v>5.0000000000000001E-3</v>
      </c>
      <c r="H41" s="24">
        <v>5.0000000000000001E-3</v>
      </c>
      <c r="I41" s="24">
        <v>5.0000000000000001E-3</v>
      </c>
      <c r="J41" s="24">
        <v>5.0000000000000001E-3</v>
      </c>
      <c r="K41" s="24">
        <v>5.0000000000000001E-3</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69E49-8892-4E68-9199-F9C3E414AA82}">
  <dimension ref="A1:K41"/>
  <sheetViews>
    <sheetView workbookViewId="0">
      <pane xSplit="5" ySplit="10" topLeftCell="F20" activePane="bottomRight" state="frozen"/>
      <selection pane="topRight" activeCell="F1" sqref="F1"/>
      <selection pane="bottomLeft" activeCell="A11" sqref="A11"/>
      <selection pane="bottomRight" activeCell="E10" sqref="E10:K10"/>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505</v>
      </c>
    </row>
    <row r="5" spans="1:11" x14ac:dyDescent="0.3">
      <c r="A5" s="5" t="s">
        <v>426</v>
      </c>
      <c r="B5" s="5" t="s">
        <v>427</v>
      </c>
    </row>
    <row r="6" spans="1:11" x14ac:dyDescent="0.3">
      <c r="A6" t="s">
        <v>353</v>
      </c>
      <c r="B6" t="s">
        <v>514</v>
      </c>
    </row>
    <row r="10" spans="1:11" s="45" customFormat="1" x14ac:dyDescent="0.3">
      <c r="E10" s="45" t="s">
        <v>99</v>
      </c>
      <c r="F10" s="45" t="s">
        <v>420</v>
      </c>
      <c r="G10" s="45" t="s">
        <v>421</v>
      </c>
      <c r="H10" s="45" t="s">
        <v>422</v>
      </c>
      <c r="I10" s="45" t="s">
        <v>423</v>
      </c>
      <c r="J10" s="45" t="s">
        <v>424</v>
      </c>
      <c r="K10" s="45" t="s">
        <v>515</v>
      </c>
    </row>
    <row r="11" spans="1:11" x14ac:dyDescent="0.3">
      <c r="E11" s="5">
        <v>0</v>
      </c>
      <c r="F11" s="24">
        <v>0.09</v>
      </c>
      <c r="G11" s="24">
        <v>0.09</v>
      </c>
      <c r="H11" s="24">
        <v>0.09</v>
      </c>
      <c r="I11" s="24">
        <v>0.09</v>
      </c>
      <c r="J11" s="24">
        <v>0.09</v>
      </c>
      <c r="K11" s="24">
        <v>0.11</v>
      </c>
    </row>
    <row r="12" spans="1:11" x14ac:dyDescent="0.3">
      <c r="E12" s="5">
        <v>1</v>
      </c>
      <c r="F12" s="24">
        <v>0.105</v>
      </c>
      <c r="G12" s="24">
        <v>0.105</v>
      </c>
      <c r="H12" s="24">
        <v>0.105</v>
      </c>
      <c r="I12" s="24">
        <v>0.105</v>
      </c>
      <c r="J12" s="24">
        <v>0.105</v>
      </c>
      <c r="K12" s="24">
        <v>0.11</v>
      </c>
    </row>
    <row r="13" spans="1:11" x14ac:dyDescent="0.3">
      <c r="E13" s="5">
        <v>2</v>
      </c>
      <c r="F13" s="24">
        <v>0.17</v>
      </c>
      <c r="G13" s="24">
        <v>0.17</v>
      </c>
      <c r="H13" s="24">
        <v>0.17</v>
      </c>
      <c r="I13" s="24">
        <v>0.17</v>
      </c>
      <c r="J13" s="24">
        <v>0.17</v>
      </c>
      <c r="K13" s="24">
        <v>0.14499999999999999</v>
      </c>
    </row>
    <row r="14" spans="1:11" x14ac:dyDescent="0.3">
      <c r="E14" s="5">
        <v>3</v>
      </c>
      <c r="F14" s="24">
        <v>0.16</v>
      </c>
      <c r="G14" s="24">
        <v>0.16</v>
      </c>
      <c r="H14" s="24">
        <v>0.16</v>
      </c>
      <c r="I14" s="24">
        <v>0.16</v>
      </c>
      <c r="J14" s="24">
        <v>0.16</v>
      </c>
      <c r="K14" s="24">
        <v>0.105</v>
      </c>
    </row>
    <row r="15" spans="1:11" x14ac:dyDescent="0.3">
      <c r="E15" s="5">
        <v>4</v>
      </c>
      <c r="F15" s="24">
        <v>0.12</v>
      </c>
      <c r="G15" s="24">
        <v>0.12</v>
      </c>
      <c r="H15" s="24">
        <v>0.12</v>
      </c>
      <c r="I15" s="24">
        <v>0.12</v>
      </c>
      <c r="J15" s="24">
        <v>0.12</v>
      </c>
      <c r="K15" s="24">
        <v>7.0000000000000007E-2</v>
      </c>
    </row>
    <row r="16" spans="1:11" x14ac:dyDescent="0.3">
      <c r="E16" s="5">
        <v>5</v>
      </c>
      <c r="F16" s="24">
        <v>0.1</v>
      </c>
      <c r="G16" s="24">
        <v>0.1</v>
      </c>
      <c r="H16" s="24">
        <v>0.1</v>
      </c>
      <c r="I16" s="24">
        <v>0.1</v>
      </c>
      <c r="J16" s="24">
        <v>0.1</v>
      </c>
      <c r="K16" s="24">
        <v>0.05</v>
      </c>
    </row>
    <row r="17" spans="5:11" x14ac:dyDescent="0.3">
      <c r="E17" s="5">
        <v>6</v>
      </c>
      <c r="F17" s="24">
        <v>9.5000000000000001E-2</v>
      </c>
      <c r="G17" s="24">
        <v>9.5000000000000001E-2</v>
      </c>
      <c r="H17" s="24">
        <v>9.5000000000000001E-2</v>
      </c>
      <c r="I17" s="24">
        <v>9.5000000000000001E-2</v>
      </c>
      <c r="J17" s="24">
        <v>9.5000000000000001E-2</v>
      </c>
      <c r="K17" s="24">
        <v>0.05</v>
      </c>
    </row>
    <row r="18" spans="5:11" x14ac:dyDescent="0.3">
      <c r="E18" s="5">
        <v>7</v>
      </c>
      <c r="F18" s="24">
        <v>7.0000000000000007E-2</v>
      </c>
      <c r="G18" s="24">
        <v>7.0000000000000007E-2</v>
      </c>
      <c r="H18" s="24">
        <v>7.0000000000000007E-2</v>
      </c>
      <c r="I18" s="24">
        <v>7.0000000000000007E-2</v>
      </c>
      <c r="J18" s="24">
        <v>7.0000000000000007E-2</v>
      </c>
      <c r="K18" s="24">
        <v>0.05</v>
      </c>
    </row>
    <row r="19" spans="5:11" x14ac:dyDescent="0.3">
      <c r="E19" s="5">
        <v>8</v>
      </c>
      <c r="F19" s="24">
        <v>0.06</v>
      </c>
      <c r="G19" s="24">
        <v>0.06</v>
      </c>
      <c r="H19" s="24">
        <v>0.06</v>
      </c>
      <c r="I19" s="24">
        <v>0.06</v>
      </c>
      <c r="J19" s="24">
        <v>0.06</v>
      </c>
      <c r="K19" s="24">
        <v>0.04</v>
      </c>
    </row>
    <row r="20" spans="5:11" x14ac:dyDescent="0.3">
      <c r="E20" s="5">
        <v>9</v>
      </c>
      <c r="F20" s="24">
        <v>0.06</v>
      </c>
      <c r="G20" s="24">
        <v>0.06</v>
      </c>
      <c r="H20" s="24">
        <v>0.06</v>
      </c>
      <c r="I20" s="24">
        <v>0.06</v>
      </c>
      <c r="J20" s="24">
        <v>0.06</v>
      </c>
      <c r="K20" s="24">
        <v>0.04</v>
      </c>
    </row>
    <row r="21" spans="5:11" x14ac:dyDescent="0.3">
      <c r="E21" s="5">
        <v>10</v>
      </c>
      <c r="F21" s="24">
        <v>0.05</v>
      </c>
      <c r="G21" s="24">
        <v>0.05</v>
      </c>
      <c r="H21" s="24">
        <v>0.05</v>
      </c>
      <c r="I21" s="24">
        <v>0.05</v>
      </c>
      <c r="J21" s="24">
        <v>0.05</v>
      </c>
      <c r="K21" s="24">
        <v>0.04</v>
      </c>
    </row>
    <row r="22" spans="5:11" x14ac:dyDescent="0.3">
      <c r="E22" s="5">
        <v>11</v>
      </c>
      <c r="F22" s="24">
        <v>0.05</v>
      </c>
      <c r="G22" s="24">
        <v>0.05</v>
      </c>
      <c r="H22" s="24">
        <v>0.05</v>
      </c>
      <c r="I22" s="24">
        <v>0.05</v>
      </c>
      <c r="J22" s="24">
        <v>0.05</v>
      </c>
      <c r="K22" s="24">
        <v>0.04</v>
      </c>
    </row>
    <row r="23" spans="5:11" x14ac:dyDescent="0.3">
      <c r="E23" s="5">
        <v>12</v>
      </c>
      <c r="F23" s="24">
        <v>0.04</v>
      </c>
      <c r="G23" s="24">
        <v>0.04</v>
      </c>
      <c r="H23" s="24">
        <v>0.04</v>
      </c>
      <c r="I23" s="24">
        <v>0.04</v>
      </c>
      <c r="J23" s="24">
        <v>0.04</v>
      </c>
      <c r="K23" s="24">
        <v>0.04</v>
      </c>
    </row>
    <row r="24" spans="5:11" x14ac:dyDescent="0.3">
      <c r="E24" s="5">
        <v>13</v>
      </c>
      <c r="F24" s="24">
        <v>0.04</v>
      </c>
      <c r="G24" s="24">
        <v>0.04</v>
      </c>
      <c r="H24" s="24">
        <v>0.04</v>
      </c>
      <c r="I24" s="24">
        <v>0.04</v>
      </c>
      <c r="J24" s="24">
        <v>0.04</v>
      </c>
      <c r="K24" s="24">
        <v>3.5000000000000003E-2</v>
      </c>
    </row>
    <row r="25" spans="5:11" x14ac:dyDescent="0.3">
      <c r="E25" s="5">
        <v>14</v>
      </c>
      <c r="F25" s="24">
        <v>0.03</v>
      </c>
      <c r="G25" s="24">
        <v>0.03</v>
      </c>
      <c r="H25" s="24">
        <v>0.03</v>
      </c>
      <c r="I25" s="24">
        <v>0.03</v>
      </c>
      <c r="J25" s="24">
        <v>0.03</v>
      </c>
      <c r="K25" s="24">
        <v>0.03</v>
      </c>
    </row>
    <row r="26" spans="5:11" x14ac:dyDescent="0.3">
      <c r="E26" s="5">
        <v>15</v>
      </c>
      <c r="F26" s="24">
        <v>0.03</v>
      </c>
      <c r="G26" s="24">
        <v>0.03</v>
      </c>
      <c r="H26" s="24">
        <v>0.03</v>
      </c>
      <c r="I26" s="24">
        <v>0.03</v>
      </c>
      <c r="J26" s="24">
        <v>0.03</v>
      </c>
      <c r="K26" s="24">
        <v>0.03</v>
      </c>
    </row>
    <row r="27" spans="5:11" x14ac:dyDescent="0.3">
      <c r="E27" s="5">
        <v>16</v>
      </c>
      <c r="F27" s="24">
        <v>0.02</v>
      </c>
      <c r="G27" s="24">
        <v>0.02</v>
      </c>
      <c r="H27" s="24">
        <v>0.02</v>
      </c>
      <c r="I27" s="24">
        <v>0.02</v>
      </c>
      <c r="J27" s="24">
        <v>0.02</v>
      </c>
      <c r="K27" s="24">
        <v>0.02</v>
      </c>
    </row>
    <row r="28" spans="5:11" x14ac:dyDescent="0.3">
      <c r="E28" s="5">
        <v>17</v>
      </c>
      <c r="F28" s="24">
        <v>0.02</v>
      </c>
      <c r="G28" s="24">
        <v>0.02</v>
      </c>
      <c r="H28" s="24">
        <v>0.02</v>
      </c>
      <c r="I28" s="24">
        <v>0.02</v>
      </c>
      <c r="J28" s="24">
        <v>0.02</v>
      </c>
      <c r="K28" s="24">
        <v>0.02</v>
      </c>
    </row>
    <row r="29" spans="5:11" x14ac:dyDescent="0.3">
      <c r="E29" s="5">
        <v>18</v>
      </c>
      <c r="F29" s="24">
        <v>0.02</v>
      </c>
      <c r="G29" s="24">
        <v>0.02</v>
      </c>
      <c r="H29" s="24">
        <v>0.02</v>
      </c>
      <c r="I29" s="24">
        <v>0.02</v>
      </c>
      <c r="J29" s="24">
        <v>0.02</v>
      </c>
      <c r="K29" s="24">
        <v>0.02</v>
      </c>
    </row>
    <row r="30" spans="5:11" x14ac:dyDescent="0.3">
      <c r="E30" s="5">
        <v>19</v>
      </c>
      <c r="F30" s="24">
        <v>1.4999999999999999E-2</v>
      </c>
      <c r="G30" s="24">
        <v>1.4999999999999999E-2</v>
      </c>
      <c r="H30" s="24">
        <v>1.4999999999999999E-2</v>
      </c>
      <c r="I30" s="24">
        <v>1.4999999999999999E-2</v>
      </c>
      <c r="J30" s="24">
        <v>1.4999999999999999E-2</v>
      </c>
      <c r="K30" s="24">
        <v>1.4999999999999999E-2</v>
      </c>
    </row>
    <row r="31" spans="5:11" x14ac:dyDescent="0.3">
      <c r="E31" s="5">
        <v>20</v>
      </c>
      <c r="F31" s="24">
        <v>1.4999999999999999E-2</v>
      </c>
      <c r="G31" s="24">
        <v>1.4999999999999999E-2</v>
      </c>
      <c r="H31" s="24">
        <v>1.4999999999999999E-2</v>
      </c>
      <c r="I31" s="24">
        <v>1.4999999999999999E-2</v>
      </c>
      <c r="J31" s="24">
        <v>1.4999999999999999E-2</v>
      </c>
      <c r="K31" s="24">
        <v>1.4999999999999999E-2</v>
      </c>
    </row>
    <row r="32" spans="5:11" x14ac:dyDescent="0.3">
      <c r="E32" s="5">
        <v>21</v>
      </c>
      <c r="F32" s="24">
        <v>1.4999999999999999E-2</v>
      </c>
      <c r="G32" s="24">
        <v>1.4999999999999999E-2</v>
      </c>
      <c r="H32" s="24">
        <v>1.4999999999999999E-2</v>
      </c>
      <c r="I32" s="24">
        <v>1.4999999999999999E-2</v>
      </c>
      <c r="J32" s="24">
        <v>1.4999999999999999E-2</v>
      </c>
      <c r="K32" s="24">
        <v>1.4999999999999999E-2</v>
      </c>
    </row>
    <row r="33" spans="5:11" x14ac:dyDescent="0.3">
      <c r="E33" s="5">
        <v>22</v>
      </c>
      <c r="F33" s="24">
        <v>1.4999999999999999E-2</v>
      </c>
      <c r="G33" s="24">
        <v>1.4999999999999999E-2</v>
      </c>
      <c r="H33" s="24">
        <v>1.4999999999999999E-2</v>
      </c>
      <c r="I33" s="24">
        <v>1.4999999999999999E-2</v>
      </c>
      <c r="J33" s="24">
        <v>1.4999999999999999E-2</v>
      </c>
      <c r="K33" s="24">
        <v>1.4999999999999999E-2</v>
      </c>
    </row>
    <row r="34" spans="5:11" x14ac:dyDescent="0.3">
      <c r="E34" s="5">
        <v>23</v>
      </c>
      <c r="F34" s="24">
        <v>0.01</v>
      </c>
      <c r="G34" s="24">
        <v>0.01</v>
      </c>
      <c r="H34" s="24">
        <v>0.01</v>
      </c>
      <c r="I34" s="24">
        <v>0.01</v>
      </c>
      <c r="J34" s="24">
        <v>0.01</v>
      </c>
      <c r="K34" s="24">
        <v>0.01</v>
      </c>
    </row>
    <row r="35" spans="5:11" x14ac:dyDescent="0.3">
      <c r="E35" s="5">
        <v>24</v>
      </c>
      <c r="F35" s="24">
        <v>0.01</v>
      </c>
      <c r="G35" s="24">
        <v>0.01</v>
      </c>
      <c r="H35" s="24">
        <v>0.01</v>
      </c>
      <c r="I35" s="24">
        <v>0.01</v>
      </c>
      <c r="J35" s="24">
        <v>0.01</v>
      </c>
      <c r="K35" s="24">
        <v>0.01</v>
      </c>
    </row>
    <row r="36" spans="5:11" x14ac:dyDescent="0.3">
      <c r="E36" s="5">
        <v>25</v>
      </c>
      <c r="F36" s="24">
        <v>0.01</v>
      </c>
      <c r="G36" s="24">
        <v>0.01</v>
      </c>
      <c r="H36" s="24">
        <v>0.01</v>
      </c>
      <c r="I36" s="24">
        <v>0.01</v>
      </c>
      <c r="J36" s="24">
        <v>0.01</v>
      </c>
      <c r="K36" s="24">
        <v>0.01</v>
      </c>
    </row>
    <row r="37" spans="5:11" x14ac:dyDescent="0.3">
      <c r="E37" s="5">
        <v>26</v>
      </c>
      <c r="F37" s="24">
        <v>0.01</v>
      </c>
      <c r="G37" s="24">
        <v>0.01</v>
      </c>
      <c r="H37" s="24">
        <v>0.01</v>
      </c>
      <c r="I37" s="24">
        <v>0.01</v>
      </c>
      <c r="J37" s="24">
        <v>0.01</v>
      </c>
      <c r="K37" s="24">
        <v>0.01</v>
      </c>
    </row>
    <row r="38" spans="5:11" x14ac:dyDescent="0.3">
      <c r="E38" s="5">
        <v>27</v>
      </c>
      <c r="F38" s="24">
        <v>0.01</v>
      </c>
      <c r="G38" s="24">
        <v>0.01</v>
      </c>
      <c r="H38" s="24">
        <v>0.01</v>
      </c>
      <c r="I38" s="24">
        <v>0.01</v>
      </c>
      <c r="J38" s="24">
        <v>0.01</v>
      </c>
      <c r="K38" s="24">
        <v>0.01</v>
      </c>
    </row>
    <row r="39" spans="5:11" x14ac:dyDescent="0.3">
      <c r="E39" s="5">
        <v>28</v>
      </c>
      <c r="F39" s="24">
        <v>0.01</v>
      </c>
      <c r="G39" s="24">
        <v>0.01</v>
      </c>
      <c r="H39" s="24">
        <v>0.01</v>
      </c>
      <c r="I39" s="24">
        <v>0.01</v>
      </c>
      <c r="J39" s="24">
        <v>0.01</v>
      </c>
      <c r="K39" s="24">
        <v>0.01</v>
      </c>
    </row>
    <row r="40" spans="5:11" x14ac:dyDescent="0.3">
      <c r="E40" s="5">
        <v>29</v>
      </c>
      <c r="F40" s="24">
        <v>0.01</v>
      </c>
      <c r="G40" s="24">
        <v>0.01</v>
      </c>
      <c r="H40" s="24">
        <v>0.01</v>
      </c>
      <c r="I40" s="24">
        <v>0.01</v>
      </c>
      <c r="J40" s="24">
        <v>0.01</v>
      </c>
      <c r="K40" s="24">
        <v>0.01</v>
      </c>
    </row>
    <row r="41" spans="5:11" x14ac:dyDescent="0.3">
      <c r="E41" s="46" t="s">
        <v>96</v>
      </c>
      <c r="F41" s="24">
        <v>0.01</v>
      </c>
      <c r="G41" s="24">
        <v>0.01</v>
      </c>
      <c r="H41" s="24">
        <v>0.01</v>
      </c>
      <c r="I41" s="24">
        <v>0.01</v>
      </c>
      <c r="J41" s="24">
        <v>0.01</v>
      </c>
      <c r="K41" s="24">
        <v>0.01</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AEEFB-FED6-4CC1-B3A1-797720C15069}">
  <dimension ref="A1:K41"/>
  <sheetViews>
    <sheetView workbookViewId="0">
      <pane xSplit="5" ySplit="10" topLeftCell="F11" activePane="bottomRight" state="frozen"/>
      <selection pane="topRight" activeCell="F1" sqref="F1"/>
      <selection pane="bottomLeft" activeCell="A11" sqref="A11"/>
      <selection pane="bottomRight" activeCell="E10" sqref="E10:K10"/>
    </sheetView>
  </sheetViews>
  <sheetFormatPr defaultColWidth="12.44140625" defaultRowHeight="15.6" x14ac:dyDescent="0.3"/>
  <cols>
    <col min="1" max="16384" width="12.44140625" style="5"/>
  </cols>
  <sheetData>
    <row r="1" spans="1:11" x14ac:dyDescent="0.3">
      <c r="A1" t="s">
        <v>4</v>
      </c>
      <c r="B1" t="s">
        <v>54</v>
      </c>
    </row>
    <row r="2" spans="1:11" x14ac:dyDescent="0.3">
      <c r="A2" t="s">
        <v>6</v>
      </c>
      <c r="B2" s="8" t="s">
        <v>87</v>
      </c>
    </row>
    <row r="3" spans="1:11" x14ac:dyDescent="0.3">
      <c r="A3" t="s">
        <v>8</v>
      </c>
      <c r="B3" s="8">
        <v>10</v>
      </c>
    </row>
    <row r="4" spans="1:11" x14ac:dyDescent="0.3">
      <c r="A4" t="s">
        <v>9</v>
      </c>
      <c r="B4" t="s">
        <v>506</v>
      </c>
    </row>
    <row r="5" spans="1:11" x14ac:dyDescent="0.3">
      <c r="A5" t="s">
        <v>353</v>
      </c>
      <c r="B5" t="s">
        <v>514</v>
      </c>
    </row>
    <row r="10" spans="1:11" s="45" customFormat="1" x14ac:dyDescent="0.3">
      <c r="E10" s="45" t="s">
        <v>99</v>
      </c>
      <c r="F10" s="45" t="s">
        <v>420</v>
      </c>
      <c r="G10" s="45" t="s">
        <v>421</v>
      </c>
      <c r="H10" s="45" t="s">
        <v>422</v>
      </c>
      <c r="I10" s="45" t="s">
        <v>423</v>
      </c>
      <c r="J10" s="45" t="s">
        <v>424</v>
      </c>
      <c r="K10" s="45" t="s">
        <v>515</v>
      </c>
    </row>
    <row r="11" spans="1:11" x14ac:dyDescent="0.3">
      <c r="E11" s="5">
        <v>0</v>
      </c>
      <c r="F11" s="24">
        <v>0.17499999999999999</v>
      </c>
      <c r="G11" s="24">
        <v>0.155</v>
      </c>
      <c r="H11" s="24">
        <v>0.155</v>
      </c>
      <c r="I11" s="24">
        <v>0.17499999999999999</v>
      </c>
      <c r="J11" s="24">
        <v>0.17499999999999999</v>
      </c>
      <c r="K11" s="24">
        <v>0.17499999999999999</v>
      </c>
    </row>
    <row r="12" spans="1:11" x14ac:dyDescent="0.3">
      <c r="E12" s="5">
        <v>1</v>
      </c>
      <c r="F12" s="24">
        <v>0.1</v>
      </c>
      <c r="G12" s="24">
        <v>0.09</v>
      </c>
      <c r="H12" s="24">
        <v>0.09</v>
      </c>
      <c r="I12" s="24">
        <v>0.1</v>
      </c>
      <c r="J12" s="24">
        <v>0.09</v>
      </c>
      <c r="K12" s="24">
        <v>0.09</v>
      </c>
    </row>
    <row r="13" spans="1:11" x14ac:dyDescent="0.3">
      <c r="E13" s="5">
        <v>2</v>
      </c>
      <c r="F13" s="24">
        <v>0.08</v>
      </c>
      <c r="G13" s="24">
        <v>0.08</v>
      </c>
      <c r="H13" s="24">
        <v>0.08</v>
      </c>
      <c r="I13" s="24">
        <v>0.08</v>
      </c>
      <c r="J13" s="24">
        <v>7.0000000000000007E-2</v>
      </c>
      <c r="K13" s="24">
        <v>0.08</v>
      </c>
    </row>
    <row r="14" spans="1:11" x14ac:dyDescent="0.3">
      <c r="E14" s="5">
        <v>3</v>
      </c>
      <c r="F14" s="24">
        <v>7.0000000000000007E-2</v>
      </c>
      <c r="G14" s="24">
        <v>7.0000000000000007E-2</v>
      </c>
      <c r="H14" s="24">
        <v>7.0000000000000007E-2</v>
      </c>
      <c r="I14" s="24">
        <v>7.0000000000000007E-2</v>
      </c>
      <c r="J14" s="24">
        <v>5.5E-2</v>
      </c>
      <c r="K14" s="24">
        <v>7.0000000000000007E-2</v>
      </c>
    </row>
    <row r="15" spans="1:11" x14ac:dyDescent="0.3">
      <c r="E15" s="5">
        <v>4</v>
      </c>
      <c r="F15" s="24">
        <v>0.05</v>
      </c>
      <c r="G15" s="24">
        <v>0.06</v>
      </c>
      <c r="H15" s="24">
        <v>0.06</v>
      </c>
      <c r="I15" s="24">
        <v>0.06</v>
      </c>
      <c r="J15" s="24">
        <v>5.5E-2</v>
      </c>
      <c r="K15" s="24">
        <v>0.06</v>
      </c>
    </row>
    <row r="16" spans="1:11" x14ac:dyDescent="0.3">
      <c r="E16" s="5">
        <v>5</v>
      </c>
      <c r="F16" s="24">
        <v>0.04</v>
      </c>
      <c r="G16" s="24">
        <v>0.05</v>
      </c>
      <c r="H16" s="24">
        <v>0.05</v>
      </c>
      <c r="I16" s="24">
        <v>0.05</v>
      </c>
      <c r="J16" s="24">
        <v>0.04</v>
      </c>
      <c r="K16" s="24">
        <v>0.05</v>
      </c>
    </row>
    <row r="17" spans="5:11" x14ac:dyDescent="0.3">
      <c r="E17" s="5">
        <v>6</v>
      </c>
      <c r="F17" s="24">
        <v>0.04</v>
      </c>
      <c r="G17" s="24">
        <v>0.05</v>
      </c>
      <c r="H17" s="24">
        <v>0.05</v>
      </c>
      <c r="I17" s="24">
        <v>0.05</v>
      </c>
      <c r="J17" s="24">
        <v>0.04</v>
      </c>
      <c r="K17" s="24">
        <v>0.05</v>
      </c>
    </row>
    <row r="18" spans="5:11" x14ac:dyDescent="0.3">
      <c r="E18" s="5">
        <v>7</v>
      </c>
      <c r="F18" s="24">
        <v>0.04</v>
      </c>
      <c r="G18" s="24">
        <v>0.05</v>
      </c>
      <c r="H18" s="24">
        <v>0.04</v>
      </c>
      <c r="I18" s="24">
        <v>0.04</v>
      </c>
      <c r="J18" s="24">
        <v>3.5000000000000003E-2</v>
      </c>
      <c r="K18" s="24">
        <v>0.04</v>
      </c>
    </row>
    <row r="19" spans="5:11" x14ac:dyDescent="0.3">
      <c r="E19" s="5">
        <v>8</v>
      </c>
      <c r="F19" s="24">
        <v>3.5000000000000003E-2</v>
      </c>
      <c r="G19" s="24">
        <v>4.4999999999999998E-2</v>
      </c>
      <c r="H19" s="24">
        <v>3.5000000000000003E-2</v>
      </c>
      <c r="I19" s="24">
        <v>3.5000000000000003E-2</v>
      </c>
      <c r="J19" s="24">
        <v>0.03</v>
      </c>
      <c r="K19" s="24">
        <v>3.5000000000000003E-2</v>
      </c>
    </row>
    <row r="20" spans="5:11" x14ac:dyDescent="0.3">
      <c r="E20" s="5">
        <v>9</v>
      </c>
      <c r="F20" s="24">
        <v>0.03</v>
      </c>
      <c r="G20" s="24">
        <v>3.5000000000000003E-2</v>
      </c>
      <c r="H20" s="24">
        <v>0.03</v>
      </c>
      <c r="I20" s="24">
        <v>0.03</v>
      </c>
      <c r="J20" s="24">
        <v>0.03</v>
      </c>
      <c r="K20" s="24">
        <v>0.03</v>
      </c>
    </row>
    <row r="21" spans="5:11" x14ac:dyDescent="0.3">
      <c r="E21" s="5">
        <v>10</v>
      </c>
      <c r="F21" s="24">
        <v>2.5000000000000001E-2</v>
      </c>
      <c r="G21" s="24">
        <v>2.5000000000000001E-2</v>
      </c>
      <c r="H21" s="24">
        <v>2.5000000000000001E-2</v>
      </c>
      <c r="I21" s="24">
        <v>2.5000000000000001E-2</v>
      </c>
      <c r="J21" s="24">
        <v>2.5000000000000001E-2</v>
      </c>
      <c r="K21" s="24">
        <v>2.5000000000000001E-2</v>
      </c>
    </row>
    <row r="22" spans="5:11" x14ac:dyDescent="0.3">
      <c r="E22" s="5">
        <v>11</v>
      </c>
      <c r="F22" s="24">
        <v>0.02</v>
      </c>
      <c r="G22" s="24">
        <v>0.02</v>
      </c>
      <c r="H22" s="24">
        <v>0.02</v>
      </c>
      <c r="I22" s="24">
        <v>0.02</v>
      </c>
      <c r="J22" s="24">
        <v>0.02</v>
      </c>
      <c r="K22" s="24">
        <v>0.02</v>
      </c>
    </row>
    <row r="23" spans="5:11" x14ac:dyDescent="0.3">
      <c r="E23" s="5">
        <v>12</v>
      </c>
      <c r="F23" s="24">
        <v>0.02</v>
      </c>
      <c r="G23" s="24">
        <v>0.02</v>
      </c>
      <c r="H23" s="24">
        <v>0.02</v>
      </c>
      <c r="I23" s="24">
        <v>0.02</v>
      </c>
      <c r="J23" s="24">
        <v>0.02</v>
      </c>
      <c r="K23" s="24">
        <v>0.02</v>
      </c>
    </row>
    <row r="24" spans="5:11" x14ac:dyDescent="0.3">
      <c r="E24" s="5">
        <v>13</v>
      </c>
      <c r="F24" s="24">
        <v>0.02</v>
      </c>
      <c r="G24" s="24">
        <v>0.02</v>
      </c>
      <c r="H24" s="24">
        <v>0.02</v>
      </c>
      <c r="I24" s="24">
        <v>0.02</v>
      </c>
      <c r="J24" s="24">
        <v>0.02</v>
      </c>
      <c r="K24" s="24">
        <v>0.02</v>
      </c>
    </row>
    <row r="25" spans="5:11" x14ac:dyDescent="0.3">
      <c r="E25" s="5">
        <v>14</v>
      </c>
      <c r="F25" s="24">
        <v>1.4999999999999999E-2</v>
      </c>
      <c r="G25" s="24">
        <v>1.4999999999999999E-2</v>
      </c>
      <c r="H25" s="24">
        <v>1.4999999999999999E-2</v>
      </c>
      <c r="I25" s="24">
        <v>1.4999999999999999E-2</v>
      </c>
      <c r="J25" s="24">
        <v>1.4999999999999999E-2</v>
      </c>
      <c r="K25" s="24">
        <v>1.4999999999999999E-2</v>
      </c>
    </row>
    <row r="26" spans="5:11" x14ac:dyDescent="0.3">
      <c r="E26" s="5">
        <v>15</v>
      </c>
      <c r="F26" s="24">
        <v>1.4999999999999999E-2</v>
      </c>
      <c r="G26" s="24">
        <v>1.4999999999999999E-2</v>
      </c>
      <c r="H26" s="24">
        <v>1.4999999999999999E-2</v>
      </c>
      <c r="I26" s="24">
        <v>1.4999999999999999E-2</v>
      </c>
      <c r="J26" s="24">
        <v>1.4999999999999999E-2</v>
      </c>
      <c r="K26" s="24">
        <v>1.4999999999999999E-2</v>
      </c>
    </row>
    <row r="27" spans="5:11" x14ac:dyDescent="0.3">
      <c r="E27" s="5">
        <v>16</v>
      </c>
      <c r="F27" s="24">
        <v>0.01</v>
      </c>
      <c r="G27" s="24">
        <v>0.01</v>
      </c>
      <c r="H27" s="24">
        <v>0.01</v>
      </c>
      <c r="I27" s="24">
        <v>0.01</v>
      </c>
      <c r="J27" s="24">
        <v>1.4999999999999999E-2</v>
      </c>
      <c r="K27" s="24">
        <v>1.4999999999999999E-2</v>
      </c>
    </row>
    <row r="28" spans="5:11" x14ac:dyDescent="0.3">
      <c r="E28" s="5">
        <v>17</v>
      </c>
      <c r="F28" s="24">
        <v>0.01</v>
      </c>
      <c r="G28" s="24">
        <v>0.01</v>
      </c>
      <c r="H28" s="24">
        <v>0.01</v>
      </c>
      <c r="I28" s="24">
        <v>0.01</v>
      </c>
      <c r="J28" s="24">
        <v>1.4999999999999999E-2</v>
      </c>
      <c r="K28" s="24">
        <v>1.4999999999999999E-2</v>
      </c>
    </row>
    <row r="29" spans="5:11" x14ac:dyDescent="0.3">
      <c r="E29" s="5">
        <v>18</v>
      </c>
      <c r="F29" s="24">
        <v>0.01</v>
      </c>
      <c r="G29" s="24">
        <v>0.01</v>
      </c>
      <c r="H29" s="24">
        <v>0.01</v>
      </c>
      <c r="I29" s="24">
        <v>0.01</v>
      </c>
      <c r="J29" s="24">
        <v>1.4999999999999999E-2</v>
      </c>
      <c r="K29" s="24">
        <v>1.4999999999999999E-2</v>
      </c>
    </row>
    <row r="30" spans="5:11" x14ac:dyDescent="0.3">
      <c r="E30" s="5">
        <v>19</v>
      </c>
      <c r="F30" s="24">
        <v>0.01</v>
      </c>
      <c r="G30" s="24">
        <v>0.01</v>
      </c>
      <c r="H30" s="24">
        <v>0.01</v>
      </c>
      <c r="I30" s="24">
        <v>0.01</v>
      </c>
      <c r="J30" s="24">
        <v>1.4999999999999999E-2</v>
      </c>
      <c r="K30" s="24">
        <v>1.4999999999999999E-2</v>
      </c>
    </row>
    <row r="31" spans="5:11" x14ac:dyDescent="0.3">
      <c r="E31" s="5">
        <v>20</v>
      </c>
      <c r="F31" s="24">
        <v>0.01</v>
      </c>
      <c r="G31" s="24">
        <v>0.01</v>
      </c>
      <c r="H31" s="24">
        <v>0.01</v>
      </c>
      <c r="I31" s="24">
        <v>0.01</v>
      </c>
      <c r="J31" s="24">
        <v>1.4999999999999999E-2</v>
      </c>
      <c r="K31" s="24">
        <v>1.4999999999999999E-2</v>
      </c>
    </row>
    <row r="32" spans="5:11" x14ac:dyDescent="0.3">
      <c r="E32" s="5">
        <v>21</v>
      </c>
      <c r="F32" s="24">
        <v>0.01</v>
      </c>
      <c r="G32" s="24">
        <v>0.01</v>
      </c>
      <c r="H32" s="24">
        <v>0.01</v>
      </c>
      <c r="I32" s="24">
        <v>0.01</v>
      </c>
      <c r="J32" s="24">
        <v>1.4999999999999999E-2</v>
      </c>
      <c r="K32" s="24">
        <v>1.4999999999999999E-2</v>
      </c>
    </row>
    <row r="33" spans="5:11" x14ac:dyDescent="0.3">
      <c r="E33" s="5">
        <v>22</v>
      </c>
      <c r="F33" s="24">
        <v>8.0000000000000002E-3</v>
      </c>
      <c r="G33" s="24">
        <v>8.0000000000000002E-3</v>
      </c>
      <c r="H33" s="24">
        <v>8.0000000000000002E-3</v>
      </c>
      <c r="I33" s="24">
        <v>8.0000000000000002E-3</v>
      </c>
      <c r="J33" s="24">
        <v>0.01</v>
      </c>
      <c r="K33" s="24">
        <v>0.01</v>
      </c>
    </row>
    <row r="34" spans="5:11" x14ac:dyDescent="0.3">
      <c r="E34" s="5">
        <v>23</v>
      </c>
      <c r="F34" s="24">
        <v>5.0000000000000001E-3</v>
      </c>
      <c r="G34" s="24">
        <v>5.0000000000000001E-3</v>
      </c>
      <c r="H34" s="24">
        <v>5.0000000000000001E-3</v>
      </c>
      <c r="I34" s="24">
        <v>5.0000000000000001E-3</v>
      </c>
      <c r="J34" s="24">
        <v>0.01</v>
      </c>
      <c r="K34" s="24">
        <v>0.01</v>
      </c>
    </row>
    <row r="35" spans="5:11" x14ac:dyDescent="0.3">
      <c r="E35" s="5">
        <v>24</v>
      </c>
      <c r="F35" s="24">
        <v>5.0000000000000001E-3</v>
      </c>
      <c r="G35" s="24">
        <v>5.0000000000000001E-3</v>
      </c>
      <c r="H35" s="24">
        <v>5.0000000000000001E-3</v>
      </c>
      <c r="I35" s="24">
        <v>5.0000000000000001E-3</v>
      </c>
      <c r="J35" s="24">
        <v>0.01</v>
      </c>
      <c r="K35" s="24">
        <v>0.01</v>
      </c>
    </row>
    <row r="36" spans="5:11" x14ac:dyDescent="0.3">
      <c r="E36" s="5">
        <v>25</v>
      </c>
      <c r="F36" s="24">
        <v>5.0000000000000001E-3</v>
      </c>
      <c r="G36" s="24">
        <v>5.0000000000000001E-3</v>
      </c>
      <c r="H36" s="24">
        <v>5.0000000000000001E-3</v>
      </c>
      <c r="I36" s="24">
        <v>5.0000000000000001E-3</v>
      </c>
      <c r="J36" s="24">
        <v>0.01</v>
      </c>
      <c r="K36" s="24">
        <v>0.01</v>
      </c>
    </row>
    <row r="37" spans="5:11" x14ac:dyDescent="0.3">
      <c r="E37" s="5">
        <v>26</v>
      </c>
      <c r="F37" s="24">
        <v>5.0000000000000001E-3</v>
      </c>
      <c r="G37" s="24">
        <v>5.0000000000000001E-3</v>
      </c>
      <c r="H37" s="24">
        <v>5.0000000000000001E-3</v>
      </c>
      <c r="I37" s="24">
        <v>5.0000000000000001E-3</v>
      </c>
      <c r="J37" s="24">
        <v>0.01</v>
      </c>
      <c r="K37" s="24">
        <v>0.01</v>
      </c>
    </row>
    <row r="38" spans="5:11" x14ac:dyDescent="0.3">
      <c r="E38" s="5">
        <v>27</v>
      </c>
      <c r="F38" s="24">
        <v>5.0000000000000001E-3</v>
      </c>
      <c r="G38" s="24">
        <v>5.0000000000000001E-3</v>
      </c>
      <c r="H38" s="24">
        <v>5.0000000000000001E-3</v>
      </c>
      <c r="I38" s="24">
        <v>5.0000000000000001E-3</v>
      </c>
      <c r="J38" s="24">
        <v>0.01</v>
      </c>
      <c r="K38" s="24">
        <v>0.01</v>
      </c>
    </row>
    <row r="39" spans="5:11" x14ac:dyDescent="0.3">
      <c r="E39" s="5">
        <v>28</v>
      </c>
      <c r="F39" s="24">
        <v>5.0000000000000001E-3</v>
      </c>
      <c r="G39" s="24">
        <v>5.0000000000000001E-3</v>
      </c>
      <c r="H39" s="24">
        <v>5.0000000000000001E-3</v>
      </c>
      <c r="I39" s="24">
        <v>5.0000000000000001E-3</v>
      </c>
      <c r="J39" s="24">
        <v>0.01</v>
      </c>
      <c r="K39" s="24">
        <v>0.01</v>
      </c>
    </row>
    <row r="40" spans="5:11" x14ac:dyDescent="0.3">
      <c r="E40" s="5">
        <v>29</v>
      </c>
      <c r="F40" s="24">
        <v>5.0000000000000001E-3</v>
      </c>
      <c r="G40" s="24">
        <v>5.0000000000000001E-3</v>
      </c>
      <c r="H40" s="24">
        <v>5.0000000000000001E-3</v>
      </c>
      <c r="I40" s="24">
        <v>5.0000000000000001E-3</v>
      </c>
      <c r="J40" s="24">
        <v>0.01</v>
      </c>
      <c r="K40" s="24">
        <v>0.01</v>
      </c>
    </row>
    <row r="41" spans="5:11" x14ac:dyDescent="0.3">
      <c r="E41" s="46" t="s">
        <v>96</v>
      </c>
      <c r="F41" s="24">
        <v>5.0000000000000001E-3</v>
      </c>
      <c r="G41" s="24">
        <v>5.0000000000000001E-3</v>
      </c>
      <c r="H41" s="24">
        <v>5.0000000000000001E-3</v>
      </c>
      <c r="I41" s="24">
        <v>5.0000000000000001E-3</v>
      </c>
      <c r="J41" s="24">
        <v>0.01</v>
      </c>
      <c r="K41" s="24">
        <v>0.01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44</vt:i4>
      </vt:variant>
    </vt:vector>
  </HeadingPairs>
  <TitlesOfParts>
    <vt:vector size="44" baseType="lpstr">
      <vt:lpstr>0_instructions</vt:lpstr>
      <vt:lpstr>0_abbreviations</vt:lpstr>
      <vt:lpstr>amortization_bases</vt:lpstr>
      <vt:lpstr>benefit_rules</vt:lpstr>
      <vt:lpstr>benefit_rules_test_cases</vt:lpstr>
      <vt:lpstr>constants_assumptions</vt:lpstr>
      <vt:lpstr>constants_funding</vt:lpstr>
      <vt:lpstr>defaults</vt:lpstr>
      <vt:lpstr>headcount_admin</vt:lpstr>
      <vt:lpstr>headcount_eco</vt:lpstr>
      <vt:lpstr>headcount_eso</vt:lpstr>
      <vt:lpstr>headcount_judges</vt:lpstr>
      <vt:lpstr>headcount_regular</vt:lpstr>
      <vt:lpstr>headcount_senior_management</vt:lpstr>
      <vt:lpstr>headcount_special</vt:lpstr>
      <vt:lpstr>mortality_base</vt:lpstr>
      <vt:lpstr>mortality_improvement</vt:lpstr>
      <vt:lpstr>retirees_disability</vt:lpstr>
      <vt:lpstr>retirees_normearly</vt:lpstr>
      <vt:lpstr>retire_rates_drop_tier1</vt:lpstr>
      <vt:lpstr>retire_rates_drop_tier2</vt:lpstr>
      <vt:lpstr>retire_rates_early_tier1</vt:lpstr>
      <vt:lpstr>retire_rates_early_tier2</vt:lpstr>
      <vt:lpstr>retire_rates_normal_tier1</vt:lpstr>
      <vt:lpstr>retire_rates_normal_tier2</vt:lpstr>
      <vt:lpstr>salarygrowth</vt:lpstr>
      <vt:lpstr>salary_admin</vt:lpstr>
      <vt:lpstr>salary_eco</vt:lpstr>
      <vt:lpstr>salary_eso</vt:lpstr>
      <vt:lpstr>salary_judges</vt:lpstr>
      <vt:lpstr>salary_regular</vt:lpstr>
      <vt:lpstr>salary_senior_management</vt:lpstr>
      <vt:lpstr>salary_special</vt:lpstr>
      <vt:lpstr>withdrawal_eco</vt:lpstr>
      <vt:lpstr>withdrawal_eso</vt:lpstr>
      <vt:lpstr>withdrawal_female_admin</vt:lpstr>
      <vt:lpstr>withdrawal_female_regular</vt:lpstr>
      <vt:lpstr>withdrawal_female_senior_mgt</vt:lpstr>
      <vt:lpstr>withdrawal_female_special</vt:lpstr>
      <vt:lpstr>withdrawal_judges</vt:lpstr>
      <vt:lpstr>withdrawal_male_admin</vt:lpstr>
      <vt:lpstr>withdrawal_male_regular</vt:lpstr>
      <vt:lpstr>withdrawal_male_senior_mgt</vt:lpstr>
      <vt:lpstr>withdrawal_male_special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Don Boyd</dc:creator>
  <cp:keywords/>
  <dc:description/>
  <cp:lastModifiedBy>Don Boyd</cp:lastModifiedBy>
  <cp:revision/>
  <dcterms:created xsi:type="dcterms:W3CDTF">2015-06-05T18:17:20Z</dcterms:created>
  <dcterms:modified xsi:type="dcterms:W3CDTF">2025-09-21T13:20:04Z</dcterms:modified>
  <cp:category/>
  <cp:contentStatus/>
</cp:coreProperties>
</file>