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RPrograms PC\Packages\Pensions packages\pp.prototypes\data-raw\"/>
    </mc:Choice>
  </mc:AlternateContent>
  <bookViews>
    <workbookView xWindow="0" yWindow="0" windowWidth="28800" windowHeight="13335" firstSheet="2" activeTab="4"/>
  </bookViews>
  <sheets>
    <sheet name="TOC" sheetId="16" r:id="rId1"/>
    <sheet name="Notes" sheetId="1" r:id="rId2"/>
    <sheet name="ClusterNotes" sheetId="2" r:id="rId3"/>
    <sheet name="4 PoorlyFundedHighOutflow" sheetId="3" r:id="rId4"/>
    <sheet name="AZ-SERS.Actives" sheetId="12" r:id="rId5"/>
    <sheet name="AZ-SERS.Retirees" sheetId="14" r:id="rId6"/>
    <sheet name="AZ-SERS.SalGrowHist" sheetId="13" r:id="rId7"/>
    <sheet name="PA-PSERS.Actives" sheetId="8" r:id="rId8"/>
    <sheet name="PA-PSERS.Retirees" sheetId="7" r:id="rId9"/>
    <sheet name="PA-PSERS.SalGrowHist" sheetId="9" r:id="rId10"/>
    <sheet name="TestProto" sheetId="10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8" l="1"/>
  <c r="G29" i="8"/>
  <c r="F28" i="8"/>
  <c r="E28" i="8"/>
  <c r="G28" i="8" s="1"/>
</calcChain>
</file>

<file path=xl/sharedStrings.xml><?xml version="1.0" encoding="utf-8"?>
<sst xmlns="http://schemas.openxmlformats.org/spreadsheetml/2006/main" count="330" uniqueCount="135">
  <si>
    <t>Some candidates</t>
  </si>
  <si>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</si>
  <si>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</si>
  <si>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</si>
  <si>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</si>
  <si>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</si>
  <si>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group</t>
  </si>
  <si>
    <t>n</t>
  </si>
  <si>
    <t>TOC</t>
  </si>
  <si>
    <t>4 poorly funded high outflow mature plans with bad-behaving sponsors</t>
  </si>
  <si>
    <t>5 well funded low outflow high actives plans</t>
  </si>
  <si>
    <t>6 well funded low discount rate plans</t>
  </si>
  <si>
    <t>3 expensive relatively low outflow plans; mostly local plans</t>
  </si>
  <si>
    <t>1 and 2 seem pretty similar - fairly average, underfunded plans; most teacher plans are in here</t>
  </si>
  <si>
    <t>Group: 4. Assets $ billions</t>
  </si>
  <si>
    <t>ppd_id</t>
  </si>
  <si>
    <t>PlanName</t>
  </si>
  <si>
    <t>dist</t>
  </si>
  <si>
    <t>ActFundedRatio_GASB</t>
  </si>
  <si>
    <t>InvestmentReturnAssumption_GASB</t>
  </si>
  <si>
    <t>PercentReqContPaid</t>
  </si>
  <si>
    <t>NormCostRate_tot</t>
  </si>
  <si>
    <t>activepch</t>
  </si>
  <si>
    <t>xcfpct2</t>
  </si>
  <si>
    <t>abratio</t>
  </si>
  <si>
    <t>ActiveSalary_avg</t>
  </si>
  <si>
    <t>MktAssets_net</t>
  </si>
  <si>
    <t>planf</t>
  </si>
  <si>
    <t>adminf</t>
  </si>
  <si>
    <t>Group 4 medians</t>
  </si>
  <si>
    <t>NA</t>
  </si>
  <si>
    <t>Chicago Municipal Employees</t>
  </si>
  <si>
    <t>General emp</t>
  </si>
  <si>
    <t>City</t>
  </si>
  <si>
    <t>Pennsylvania School Employees</t>
  </si>
  <si>
    <t>Teachers</t>
  </si>
  <si>
    <t>State</t>
  </si>
  <si>
    <t>Chicago Teachers</t>
  </si>
  <si>
    <t>School</t>
  </si>
  <si>
    <t>New Jersey Teachers</t>
  </si>
  <si>
    <t>Pennsylvania State ERS</t>
  </si>
  <si>
    <t>Chicago Police</t>
  </si>
  <si>
    <t>Safety</t>
  </si>
  <si>
    <t>Kentucky ERS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</si>
  <si>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</si>
  <si>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</si>
  <si>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</si>
  <si>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</si>
  <si>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</si>
  <si>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</si>
  <si>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</si>
  <si>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</si>
  <si>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I like PA School for this</t>
  </si>
  <si>
    <t>http://publicplansdata.org/reports/PA_PA-PSERS_AV_2013_92.pdf</t>
  </si>
  <si>
    <t>http://publicplansdata.org/reports/PA_PA-PSERS_CAFR_2013_92.pdf</t>
  </si>
  <si>
    <t>0-4</t>
  </si>
  <si>
    <t>15-19</t>
  </si>
  <si>
    <t>20-24</t>
  </si>
  <si>
    <t>25-29</t>
  </si>
  <si>
    <t>30-34</t>
  </si>
  <si>
    <t>35-39</t>
  </si>
  <si>
    <t>40+</t>
  </si>
  <si>
    <t>Total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</si>
  <si>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</si>
  <si>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</si>
  <si>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</si>
  <si>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</si>
  <si>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</si>
  <si>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</si>
  <si>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</si>
  <si>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</si>
  <si>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4</t>
  </si>
  <si>
    <t>65-69</t>
  </si>
  <si>
    <t>70-74</t>
  </si>
  <si>
    <t>75-79</t>
  </si>
  <si>
    <t>80-84</t>
  </si>
  <si>
    <t>85-89</t>
  </si>
  <si>
    <t>Over 89</t>
  </si>
  <si>
    <t>&lt;50</t>
  </si>
  <si>
    <t>age</t>
  </si>
  <si>
    <t>yos</t>
  </si>
  <si>
    <t>Actives</t>
  </si>
  <si>
    <t>ea</t>
  </si>
  <si>
    <t>nactives</t>
  </si>
  <si>
    <t>salary</t>
  </si>
  <si>
    <t>underfunded</t>
  </si>
  <si>
    <t>base on PA-PSERS</t>
  </si>
  <si>
    <t>average</t>
  </si>
  <si>
    <t>base on 6 Arizona SRS</t>
  </si>
  <si>
    <t>Salary growth</t>
  </si>
  <si>
    <t>Count and Average Monthly Annuity</t>
  </si>
  <si>
    <t>as of June 30, 2013</t>
  </si>
  <si>
    <t>Under 55</t>
  </si>
  <si>
    <t>90-94</t>
  </si>
  <si>
    <t>95 &amp; Over</t>
  </si>
  <si>
    <t>TOTAL</t>
  </si>
  <si>
    <t>Retirees</t>
  </si>
  <si>
    <t>Exhibit 10.6g</t>
  </si>
  <si>
    <t>Distribution of Retired Members and Beneficiaries by Age and Years of Service</t>
  </si>
  <si>
    <t>All Groups</t>
  </si>
  <si>
    <t>* Includes 109,697 service retirees, 3,610 members who retired from disabled status, 6,467 beneficiaries and 1,101 QDROs</t>
  </si>
  <si>
    <t>rate</t>
  </si>
  <si>
    <t>nretirees</t>
  </si>
  <si>
    <t>benefit</t>
  </si>
  <si>
    <t>AZ-SERS.Actives</t>
  </si>
  <si>
    <t>5</t>
  </si>
  <si>
    <t>AZ-SERS.Retirees</t>
  </si>
  <si>
    <t>6</t>
  </si>
  <si>
    <t>AZ-SERS.SalGrowHist</t>
  </si>
  <si>
    <t>7</t>
  </si>
  <si>
    <t>8</t>
  </si>
  <si>
    <t>9</t>
  </si>
  <si>
    <t>10</t>
  </si>
  <si>
    <t>TestProto</t>
  </si>
  <si>
    <t>Exhibit 10.5g</t>
  </si>
  <si>
    <t>Distribution of Active Members by Age and Years of Service</t>
  </si>
  <si>
    <t>Total Active Members</t>
  </si>
  <si>
    <t>Count and Average Salary</t>
  </si>
  <si>
    <t>Below 19</t>
  </si>
  <si>
    <t>70 &amp; Over</t>
  </si>
  <si>
    <t>total</t>
  </si>
  <si>
    <t>type</t>
  </si>
  <si>
    <t>agegrp</t>
  </si>
  <si>
    <t>midage</t>
  </si>
  <si>
    <t>I add 1st 3 columns</t>
  </si>
  <si>
    <t>order</t>
  </si>
  <si>
    <t>11-19</t>
  </si>
  <si>
    <t>20+</t>
  </si>
  <si>
    <t>Under 25</t>
  </si>
  <si>
    <t>Note that this is a monthly annuity so the prototype preparation program will need to multiply by 12.</t>
  </si>
  <si>
    <t>PA-PSERS.Actives</t>
  </si>
  <si>
    <t>PA-PSERS.Retirees</t>
  </si>
  <si>
    <t>PA-PSERS.SalGrowHist</t>
  </si>
  <si>
    <t>NOTE THAT I will have to adjust data to ensure that ea is in the 20:70 range</t>
  </si>
  <si>
    <t>NOTE THAT (a) I adjusted midage for the FIRST group to be 20, and (b) I STILL will have to adjust data to ensure that ea is in the 20:70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</si>
</sst>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2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43" fontId="0" fillId="2" borderId="0" xfId="1" applyNumberFormat="1" applyFont="1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16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4" borderId="0" xfId="0" applyFill="1"/>
    <xf numFmtId="3" fontId="0" fillId="4" borderId="0" xfId="0" applyNumberFormat="1" applyFill="1"/>
    <xf numFmtId="6" fontId="0" fillId="4" borderId="0" xfId="0" applyNumberFormat="1" applyFill="1"/>
    <xf numFmtId="0" fontId="0" fillId="4" borderId="0" xfId="0" applyFill="1" applyAlignment="1">
      <alignment horizontal="left"/>
    </xf>
    <xf numFmtId="0" fontId="2" fillId="2" borderId="0" xfId="0" applyFont="1" applyFill="1"/>
    <xf numFmtId="43" fontId="0" fillId="0" borderId="0" xfId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20</xdr:col>
      <xdr:colOff>55619</xdr:colOff>
      <xdr:row>31</xdr:row>
      <xdr:rowOff>18639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425"/>
          <a:ext cx="12247619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15</xdr:col>
      <xdr:colOff>246476</xdr:colOff>
      <xdr:row>49</xdr:row>
      <xdr:rowOff>18643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9390476" cy="3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30</xdr:row>
      <xdr:rowOff>133350</xdr:rowOff>
    </xdr:from>
    <xdr:to>
      <xdr:col>32</xdr:col>
      <xdr:colOff>437008</xdr:colOff>
      <xdr:row>46</xdr:row>
      <xdr:rowOff>152017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5848350"/>
          <a:ext cx="9133333" cy="3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0</xdr:row>
      <xdr:rowOff>0</xdr:rowOff>
    </xdr:from>
    <xdr:to>
      <xdr:col>26</xdr:col>
      <xdr:colOff>8662</xdr:colOff>
      <xdr:row>46</xdr:row>
      <xdr:rowOff>94143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0"/>
          <a:ext cx="6904762" cy="8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28</xdr:col>
      <xdr:colOff>122895</xdr:colOff>
      <xdr:row>41</xdr:row>
      <xdr:rowOff>84809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571500"/>
          <a:ext cx="7438095" cy="73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189638</xdr:colOff>
      <xdr:row>25</xdr:row>
      <xdr:rowOff>47071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6895238" cy="44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1</xdr:row>
      <xdr:rowOff>133350</xdr:rowOff>
    </xdr:from>
    <xdr:to>
      <xdr:col>23</xdr:col>
      <xdr:colOff>8812</xdr:colOff>
      <xdr:row>45</xdr:row>
      <xdr:rowOff>84683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323850"/>
          <a:ext cx="5704762" cy="83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371475</xdr:colOff>
      <xdr:row>0</xdr:row>
      <xdr:rowOff>0</xdr:rowOff>
    </xdr:from>
    <xdr:to>
      <xdr:col>26</xdr:col>
      <xdr:colOff>132542</xdr:colOff>
      <xdr:row>36</xdr:row>
      <xdr:rowOff>161048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466667" cy="70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</xdr:row>
      <xdr:rowOff>0</xdr:rowOff>
    </xdr:from>
    <xdr:to>
      <xdr:col>16</xdr:col>
      <xdr:colOff>484886</xdr:colOff>
      <xdr:row>22</xdr:row>
      <xdr:rowOff>142357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90500"/>
          <a:ext cx="7114286" cy="4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plansdata.org/reports/PA_PA-PSERS_AV_2013_9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26.7109375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s="4" t="s">
        <v>46</v>
      </c>
      <c r="B2" s="1" t="s">
        <v>47</v>
      </c>
    </row>
    <row r="3" spans="1:2" x14ac:dyDescent="0.25">
      <c r="A3" s="4" t="s">
        <v>48</v>
      </c>
      <c r="B3" s="1" t="s">
        <v>49</v>
      </c>
    </row>
    <row r="4" spans="1:2" x14ac:dyDescent="0.25">
      <c r="A4" s="4" t="s">
        <v>50</v>
      </c>
      <c r="B4" s="1" t="s">
        <v>51</v>
      </c>
    </row>
    <row r="5" spans="1:2" x14ac:dyDescent="0.25">
      <c r="A5" s="4" t="s">
        <v>71</v>
      </c>
      <c r="B5" s="1" t="s">
        <v>104</v>
      </c>
    </row>
    <row r="6" spans="1:2" x14ac:dyDescent="0.25">
      <c r="A6" s="4" t="s">
        <v>105</v>
      </c>
      <c r="B6" s="1" t="s">
        <v>106</v>
      </c>
    </row>
    <row r="7" spans="1:2" x14ac:dyDescent="0.25">
      <c r="A7" s="4" t="s">
        <v>107</v>
      </c>
      <c r="B7" s="1" t="s">
        <v>108</v>
      </c>
    </row>
    <row r="8" spans="1:2" x14ac:dyDescent="0.25">
      <c r="A8" s="4" t="s">
        <v>109</v>
      </c>
      <c r="B8" s="1" t="s">
        <v>130</v>
      </c>
    </row>
    <row r="9" spans="1:2" x14ac:dyDescent="0.25">
      <c r="A9" s="4" t="s">
        <v>110</v>
      </c>
      <c r="B9" s="1" t="s">
        <v>131</v>
      </c>
    </row>
    <row r="10" spans="1:2" x14ac:dyDescent="0.25">
      <c r="A10" s="4" t="s">
        <v>111</v>
      </c>
      <c r="B10" s="1" t="s">
        <v>132</v>
      </c>
    </row>
    <row r="11" spans="1:2" x14ac:dyDescent="0.25">
      <c r="A11" s="4" t="s">
        <v>112</v>
      </c>
      <c r="B11" s="1" t="s">
        <v>113</v>
      </c>
    </row>
  </sheetData>
  <hyperlinks>
    <hyperlink ref="B2" location="'Notes'!A1" display="Notes"/>
    <hyperlink ref="B3" location="'ClusterNotes'!A1" display="ClusterNotes"/>
    <hyperlink ref="B4" location="'4 PoorlyFundedHighOutflow'!A1" display="4 PoorlyFundedHighOutflow"/>
    <hyperlink ref="B5" location="'AZ-SERS.Actives'!A1" display="AZ-SERS.Actives"/>
    <hyperlink ref="B6" location="'AZ-SERS.Retirees'!A1" display="AZ-SERS.Retirees"/>
    <hyperlink ref="B7" location="'AZ-SERS.SalGrowHist'!A1" display="AZ-SERS.SalGrowHist"/>
    <hyperlink ref="B8" location="'PA-PSERS.Actives'!A1" display="PA-PSERS.Actives"/>
    <hyperlink ref="B9" location="'PA-PSERS.Retirees'!A1" display="PA-PSERS.Retirees"/>
    <hyperlink ref="B10" location="'PA-PSERS.SalGrowHist'!A1" display="PA-PSERS.SalGrowHist"/>
    <hyperlink ref="B11" location="'TestProto'!A1" display="TestProt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L34" sqref="L34"/>
    </sheetView>
  </sheetViews>
  <sheetFormatPr defaultRowHeight="15" x14ac:dyDescent="0.25"/>
  <sheetData>
    <row r="1" spans="1:2" x14ac:dyDescent="0.25">
      <c r="A1" s="1" t="s">
        <v>8</v>
      </c>
    </row>
    <row r="3" spans="1:2" x14ac:dyDescent="0.25">
      <c r="A3" s="3" t="s">
        <v>89</v>
      </c>
    </row>
    <row r="4" spans="1:2" x14ac:dyDescent="0.25">
      <c r="A4" t="s">
        <v>79</v>
      </c>
      <c r="B4" t="s">
        <v>101</v>
      </c>
    </row>
    <row r="5" spans="1:2" x14ac:dyDescent="0.25">
      <c r="A5">
        <v>20</v>
      </c>
      <c r="B5">
        <v>0.1075</v>
      </c>
    </row>
    <row r="6" spans="1:2" x14ac:dyDescent="0.25">
      <c r="A6">
        <v>30</v>
      </c>
      <c r="B6">
        <v>8.2500000000000004E-2</v>
      </c>
    </row>
    <row r="7" spans="1:2" x14ac:dyDescent="0.25">
      <c r="A7">
        <v>40</v>
      </c>
      <c r="B7">
        <v>6.25E-2</v>
      </c>
    </row>
    <row r="8" spans="1:2" x14ac:dyDescent="0.25">
      <c r="A8">
        <v>50</v>
      </c>
      <c r="B8">
        <v>4.2500000000000003E-2</v>
      </c>
    </row>
    <row r="9" spans="1:2" x14ac:dyDescent="0.25">
      <c r="A9">
        <v>55</v>
      </c>
      <c r="B9">
        <v>3.7499999999999999E-2</v>
      </c>
    </row>
    <row r="10" spans="1:2" x14ac:dyDescent="0.25">
      <c r="A10">
        <v>60</v>
      </c>
      <c r="B10">
        <v>3.7499999999999999E-2</v>
      </c>
    </row>
    <row r="11" spans="1:2" x14ac:dyDescent="0.25">
      <c r="A11">
        <v>65</v>
      </c>
      <c r="B11">
        <v>3.7499999999999999E-2</v>
      </c>
    </row>
    <row r="12" spans="1:2" x14ac:dyDescent="0.25">
      <c r="A12">
        <v>70</v>
      </c>
      <c r="B12">
        <v>3.7499999999999999E-2</v>
      </c>
    </row>
    <row r="15" spans="1:2" x14ac:dyDescent="0.25">
      <c r="A15" s="3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82</v>
      </c>
      <c r="B3" t="s">
        <v>79</v>
      </c>
      <c r="C3" t="s">
        <v>83</v>
      </c>
      <c r="D3" t="s">
        <v>84</v>
      </c>
      <c r="J3" s="10"/>
    </row>
    <row r="4" spans="1:10" x14ac:dyDescent="0.25">
      <c r="A4">
        <v>20</v>
      </c>
      <c r="B4">
        <v>20</v>
      </c>
      <c r="C4">
        <v>100</v>
      </c>
      <c r="J4" s="11"/>
    </row>
    <row r="5" spans="1:10" x14ac:dyDescent="0.25">
      <c r="A5">
        <v>20</v>
      </c>
      <c r="B5">
        <v>40</v>
      </c>
      <c r="C5">
        <v>100</v>
      </c>
      <c r="J5" s="11"/>
    </row>
    <row r="6" spans="1:10" x14ac:dyDescent="0.25">
      <c r="A6">
        <v>20</v>
      </c>
      <c r="B6">
        <v>64</v>
      </c>
      <c r="C6">
        <v>100</v>
      </c>
      <c r="J6" s="11"/>
    </row>
    <row r="7" spans="1:10" x14ac:dyDescent="0.25">
      <c r="J7" s="11"/>
    </row>
    <row r="9" spans="1:10" x14ac:dyDescent="0.25">
      <c r="B9">
        <v>65</v>
      </c>
      <c r="C9">
        <v>100</v>
      </c>
    </row>
    <row r="10" spans="1:10" x14ac:dyDescent="0.25">
      <c r="B10">
        <v>85</v>
      </c>
      <c r="C10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5" x14ac:dyDescent="0.25"/>
  <cols>
    <col min="1" max="1" width="17.85546875" customWidth="1"/>
  </cols>
  <sheetData>
    <row r="1" spans="1:2" x14ac:dyDescent="0.25">
      <c r="A1" s="1" t="s">
        <v>8</v>
      </c>
    </row>
    <row r="6" spans="1:2" x14ac:dyDescent="0.25">
      <c r="A6" t="s">
        <v>1</v>
      </c>
    </row>
    <row r="7" spans="1:2" x14ac:dyDescent="0.25">
      <c r="A7" t="s">
        <v>3</v>
      </c>
      <c r="B7" s="1" t="s">
        <v>2</v>
      </c>
    </row>
    <row r="8" spans="1:2" x14ac:dyDescent="0.25">
      <c r="A8" t="s">
        <v>5</v>
      </c>
      <c r="B8" s="1" t="s">
        <v>4</v>
      </c>
    </row>
    <row r="10" spans="1:2" x14ac:dyDescent="0.25">
      <c r="A10" t="s">
        <v>0</v>
      </c>
    </row>
    <row r="12" spans="1:2" x14ac:dyDescent="0.25">
      <c r="A12" t="s">
        <v>85</v>
      </c>
      <c r="B12" t="s">
        <v>86</v>
      </c>
    </row>
    <row r="13" spans="1:2" x14ac:dyDescent="0.25">
      <c r="A13" t="s">
        <v>87</v>
      </c>
      <c r="B13" t="s">
        <v>88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1" t="s">
        <v>8</v>
      </c>
    </row>
    <row r="4" spans="1:4" x14ac:dyDescent="0.25">
      <c r="A4" t="s">
        <v>6</v>
      </c>
      <c r="B4" t="s">
        <v>7</v>
      </c>
    </row>
    <row r="5" spans="1:4" x14ac:dyDescent="0.25">
      <c r="A5">
        <v>1</v>
      </c>
      <c r="B5">
        <v>64</v>
      </c>
      <c r="D5" t="s">
        <v>13</v>
      </c>
    </row>
    <row r="6" spans="1:4" x14ac:dyDescent="0.25">
      <c r="A6">
        <v>2</v>
      </c>
      <c r="B6">
        <v>45</v>
      </c>
    </row>
    <row r="7" spans="1:4" x14ac:dyDescent="0.25">
      <c r="A7">
        <v>3</v>
      </c>
      <c r="B7">
        <v>22</v>
      </c>
      <c r="D7" t="s">
        <v>12</v>
      </c>
    </row>
    <row r="8" spans="1:4" x14ac:dyDescent="0.25">
      <c r="A8">
        <v>4</v>
      </c>
      <c r="B8">
        <v>7</v>
      </c>
      <c r="D8" t="s">
        <v>9</v>
      </c>
    </row>
    <row r="9" spans="1:4" x14ac:dyDescent="0.25">
      <c r="A9">
        <v>5</v>
      </c>
      <c r="B9">
        <v>5</v>
      </c>
      <c r="D9" t="s">
        <v>10</v>
      </c>
    </row>
    <row r="10" spans="1:4" x14ac:dyDescent="0.25">
      <c r="A10">
        <v>6</v>
      </c>
      <c r="B10">
        <v>2</v>
      </c>
      <c r="D10" t="s">
        <v>11</v>
      </c>
    </row>
    <row r="11" spans="1:4" x14ac:dyDescent="0.25">
      <c r="A11">
        <v>8</v>
      </c>
      <c r="B11">
        <v>2</v>
      </c>
    </row>
    <row r="12" spans="1:4" x14ac:dyDescent="0.25">
      <c r="A12">
        <v>7</v>
      </c>
      <c r="B12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G34" sqref="G34"/>
    </sheetView>
  </sheetViews>
  <sheetFormatPr defaultRowHeight="15" x14ac:dyDescent="0.25"/>
  <cols>
    <col min="2" max="2" width="31" customWidth="1"/>
    <col min="3" max="8" width="9.28515625" bestFit="1" customWidth="1"/>
    <col min="9" max="9" width="9.7109375" bestFit="1" customWidth="1"/>
    <col min="10" max="12" width="9.28515625" bestFit="1" customWidth="1"/>
    <col min="13" max="13" width="18.140625" customWidth="1"/>
    <col min="14" max="14" width="13.7109375" customWidth="1"/>
  </cols>
  <sheetData>
    <row r="1" spans="1:14" x14ac:dyDescent="0.25">
      <c r="A1" s="1" t="s">
        <v>8</v>
      </c>
    </row>
    <row r="4" spans="1:14" x14ac:dyDescent="0.25">
      <c r="A4" t="s">
        <v>14</v>
      </c>
    </row>
    <row r="5" spans="1:14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 x14ac:dyDescent="0.25">
      <c r="A6">
        <v>-4</v>
      </c>
      <c r="B6" t="s">
        <v>29</v>
      </c>
      <c r="C6" s="2">
        <v>0</v>
      </c>
      <c r="D6" s="2">
        <v>0.59670000000000001</v>
      </c>
      <c r="E6" s="2">
        <v>7.9500000000000001E-2</v>
      </c>
      <c r="F6" s="2">
        <v>0.33389999999999997</v>
      </c>
      <c r="G6" s="2">
        <v>0.15160000000000001</v>
      </c>
      <c r="H6" s="2">
        <v>0.92910000000000004</v>
      </c>
      <c r="I6" s="2">
        <v>-8.1913</v>
      </c>
      <c r="J6" s="2">
        <v>1.5893999999999999</v>
      </c>
      <c r="K6" s="2">
        <v>52.158999999999999</v>
      </c>
      <c r="L6" s="2">
        <v>9.6742000000000008</v>
      </c>
      <c r="M6" t="s">
        <v>30</v>
      </c>
      <c r="N6" t="s">
        <v>30</v>
      </c>
    </row>
    <row r="7" spans="1:14" x14ac:dyDescent="0.25">
      <c r="A7">
        <v>145</v>
      </c>
      <c r="B7" t="s">
        <v>31</v>
      </c>
      <c r="C7" s="2">
        <v>1.794</v>
      </c>
      <c r="D7" s="2">
        <v>0.45169999999999999</v>
      </c>
      <c r="E7" s="2">
        <v>0.08</v>
      </c>
      <c r="F7" s="2">
        <v>0.24</v>
      </c>
      <c r="G7" s="2">
        <v>0.15160000000000001</v>
      </c>
      <c r="H7" s="2">
        <v>2.1453000000000002</v>
      </c>
      <c r="I7" s="2">
        <v>-8.1913</v>
      </c>
      <c r="J7" s="2">
        <v>1.6664000000000001</v>
      </c>
      <c r="K7" s="2">
        <v>50.225000000000001</v>
      </c>
      <c r="L7" s="2">
        <v>5.4217000000000004</v>
      </c>
      <c r="M7" t="s">
        <v>32</v>
      </c>
      <c r="N7" t="s">
        <v>33</v>
      </c>
    </row>
    <row r="8" spans="1:14" x14ac:dyDescent="0.25">
      <c r="A8" s="5">
        <v>92</v>
      </c>
      <c r="B8" s="5" t="s">
        <v>34</v>
      </c>
      <c r="C8" s="6">
        <v>2.3302</v>
      </c>
      <c r="D8" s="6">
        <v>0.69099999999999995</v>
      </c>
      <c r="E8" s="6">
        <v>7.4999999999999997E-2</v>
      </c>
      <c r="F8" s="6">
        <v>0.28999999999999998</v>
      </c>
      <c r="G8" s="6">
        <v>0.15920000000000001</v>
      </c>
      <c r="H8" s="6">
        <v>1.5631999999999999</v>
      </c>
      <c r="I8" s="6">
        <v>-7.62</v>
      </c>
      <c r="J8" s="6">
        <v>1.5893999999999999</v>
      </c>
      <c r="K8" s="6">
        <v>46.247</v>
      </c>
      <c r="L8" s="6">
        <v>49.015599999999999</v>
      </c>
      <c r="M8" s="5" t="s">
        <v>35</v>
      </c>
      <c r="N8" s="5" t="s">
        <v>36</v>
      </c>
    </row>
    <row r="9" spans="1:14" x14ac:dyDescent="0.25">
      <c r="A9">
        <v>11</v>
      </c>
      <c r="B9" t="s">
        <v>37</v>
      </c>
      <c r="C9" s="2">
        <v>2.3761999999999999</v>
      </c>
      <c r="D9" s="2">
        <v>0.59670000000000001</v>
      </c>
      <c r="E9" s="2">
        <v>0.08</v>
      </c>
      <c r="F9" s="2">
        <v>0.33389999999999997</v>
      </c>
      <c r="G9" s="2">
        <v>0.1678</v>
      </c>
      <c r="H9" s="2">
        <v>-0.76729999999999998</v>
      </c>
      <c r="I9" s="2">
        <v>-7.3505000000000003</v>
      </c>
      <c r="J9" s="2">
        <v>1.3711</v>
      </c>
      <c r="K9" s="2">
        <v>69.320999999999998</v>
      </c>
      <c r="L9" s="2">
        <v>9.6742000000000008</v>
      </c>
      <c r="M9" t="s">
        <v>35</v>
      </c>
      <c r="N9" t="s">
        <v>38</v>
      </c>
    </row>
    <row r="10" spans="1:14" x14ac:dyDescent="0.25">
      <c r="A10">
        <v>73</v>
      </c>
      <c r="B10" t="s">
        <v>39</v>
      </c>
      <c r="C10" s="2">
        <v>2.8715999999999999</v>
      </c>
      <c r="D10" s="2">
        <v>0.62809999999999999</v>
      </c>
      <c r="E10" s="2">
        <v>7.9500000000000001E-2</v>
      </c>
      <c r="F10" s="2">
        <v>5.9900000000000002E-2</v>
      </c>
      <c r="G10" s="2">
        <v>0.1234</v>
      </c>
      <c r="H10" s="2">
        <v>0.33200000000000002</v>
      </c>
      <c r="I10" s="2">
        <v>-9.3607999999999993</v>
      </c>
      <c r="J10" s="2">
        <v>1.9339</v>
      </c>
      <c r="K10" s="2">
        <v>61.1</v>
      </c>
      <c r="L10" s="2">
        <v>26.0594</v>
      </c>
      <c r="M10" t="s">
        <v>35</v>
      </c>
      <c r="N10" t="s">
        <v>36</v>
      </c>
    </row>
    <row r="11" spans="1:14" x14ac:dyDescent="0.25">
      <c r="A11">
        <v>93</v>
      </c>
      <c r="B11" t="s">
        <v>40</v>
      </c>
      <c r="C11" s="2">
        <v>2.9519000000000002</v>
      </c>
      <c r="D11" s="2">
        <v>0.65300000000000002</v>
      </c>
      <c r="E11" s="2">
        <v>7.4999999999999997E-2</v>
      </c>
      <c r="F11" s="2">
        <v>0.42799999999999999</v>
      </c>
      <c r="G11" s="2">
        <v>0.11260000000000001</v>
      </c>
      <c r="H11" s="2">
        <v>0.86850000000000005</v>
      </c>
      <c r="I11" s="2">
        <v>-7.0217999999999998</v>
      </c>
      <c r="J11" s="2">
        <v>1.8868</v>
      </c>
      <c r="K11" s="2">
        <v>52.158999999999999</v>
      </c>
      <c r="L11" s="2">
        <v>27.394200000000001</v>
      </c>
      <c r="M11" t="s">
        <v>30</v>
      </c>
      <c r="N11" t="s">
        <v>36</v>
      </c>
    </row>
    <row r="12" spans="1:14" x14ac:dyDescent="0.25">
      <c r="A12">
        <v>146</v>
      </c>
      <c r="B12" t="s">
        <v>41</v>
      </c>
      <c r="C12" s="2">
        <v>3.5819999999999999</v>
      </c>
      <c r="D12" s="2">
        <v>0.36170000000000002</v>
      </c>
      <c r="E12" s="2">
        <v>0.08</v>
      </c>
      <c r="F12" s="2">
        <v>0.45910000000000001</v>
      </c>
      <c r="G12" s="2">
        <v>0.1764</v>
      </c>
      <c r="H12" s="2">
        <v>2.5101</v>
      </c>
      <c r="I12" s="2">
        <v>-9.3818000000000001</v>
      </c>
      <c r="J12" s="2">
        <v>1.3963000000000001</v>
      </c>
      <c r="K12" s="2">
        <v>83.498999999999995</v>
      </c>
      <c r="L12" s="2">
        <v>3.2652000000000001</v>
      </c>
      <c r="M12" t="s">
        <v>42</v>
      </c>
      <c r="N12" t="s">
        <v>33</v>
      </c>
    </row>
    <row r="13" spans="1:14" x14ac:dyDescent="0.25">
      <c r="A13">
        <v>41</v>
      </c>
      <c r="B13" t="s">
        <v>43</v>
      </c>
      <c r="C13" s="2">
        <v>4.2811000000000003</v>
      </c>
      <c r="D13" s="2">
        <v>0.35599999999999998</v>
      </c>
      <c r="E13" s="2">
        <v>7.7499999999999999E-2</v>
      </c>
      <c r="F13" s="2">
        <v>0.51100000000000001</v>
      </c>
      <c r="G13" s="2">
        <v>9.1999999999999998E-2</v>
      </c>
      <c r="H13" s="2">
        <v>0.92910000000000004</v>
      </c>
      <c r="I13" s="2">
        <v>-15.633800000000001</v>
      </c>
      <c r="J13" s="2">
        <v>1.4535</v>
      </c>
      <c r="K13" s="2">
        <v>38.121000000000002</v>
      </c>
      <c r="L13" s="2">
        <v>3.2753000000000001</v>
      </c>
      <c r="M13" t="s">
        <v>32</v>
      </c>
      <c r="N13" t="s">
        <v>36</v>
      </c>
    </row>
    <row r="16" spans="1:14" x14ac:dyDescent="0.25">
      <c r="B16" t="s">
        <v>52</v>
      </c>
    </row>
    <row r="17" spans="2:2" x14ac:dyDescent="0.25">
      <c r="B17" s="1" t="s">
        <v>53</v>
      </c>
    </row>
    <row r="18" spans="2:2" x14ac:dyDescent="0.25">
      <c r="B18" t="s">
        <v>54</v>
      </c>
    </row>
  </sheetData>
  <hyperlinks>
    <hyperlink ref="A1" location="TOC!A1" display="TOC"/>
    <hyperlink ref="B1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D2" sqref="D2"/>
    </sheetView>
  </sheetViews>
  <sheetFormatPr defaultRowHeight="15" x14ac:dyDescent="0.25"/>
  <cols>
    <col min="5" max="12" width="10.5703125" bestFit="1" customWidth="1"/>
    <col min="13" max="13" width="11.5703125" bestFit="1" customWidth="1"/>
  </cols>
  <sheetData>
    <row r="1" spans="1:13" x14ac:dyDescent="0.25">
      <c r="A1" s="1" t="s">
        <v>8</v>
      </c>
      <c r="B1" s="1"/>
      <c r="C1" s="1"/>
    </row>
    <row r="2" spans="1:13" x14ac:dyDescent="0.25">
      <c r="D2" s="21" t="s">
        <v>134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D3" t="s">
        <v>114</v>
      </c>
    </row>
    <row r="4" spans="1:13" x14ac:dyDescent="0.25">
      <c r="D4" t="s">
        <v>115</v>
      </c>
    </row>
    <row r="5" spans="1:13" x14ac:dyDescent="0.25">
      <c r="D5" t="s">
        <v>116</v>
      </c>
    </row>
    <row r="6" spans="1:13" x14ac:dyDescent="0.25">
      <c r="D6" t="s">
        <v>117</v>
      </c>
    </row>
    <row r="7" spans="1:13" x14ac:dyDescent="0.25">
      <c r="A7" t="s">
        <v>124</v>
      </c>
      <c r="D7" t="s">
        <v>91</v>
      </c>
    </row>
    <row r="8" spans="1:13" x14ac:dyDescent="0.25">
      <c r="A8" t="s">
        <v>125</v>
      </c>
      <c r="B8" t="s">
        <v>121</v>
      </c>
      <c r="C8" t="s">
        <v>123</v>
      </c>
      <c r="D8" t="s">
        <v>122</v>
      </c>
      <c r="E8">
        <v>2</v>
      </c>
      <c r="F8">
        <v>7</v>
      </c>
      <c r="G8">
        <v>12</v>
      </c>
      <c r="H8">
        <v>17</v>
      </c>
      <c r="I8">
        <v>22</v>
      </c>
      <c r="J8">
        <v>27</v>
      </c>
      <c r="K8">
        <v>32</v>
      </c>
      <c r="L8">
        <v>36</v>
      </c>
      <c r="M8" t="s">
        <v>120</v>
      </c>
    </row>
    <row r="9" spans="1:13" x14ac:dyDescent="0.25">
      <c r="A9">
        <v>1</v>
      </c>
      <c r="B9" t="s">
        <v>83</v>
      </c>
      <c r="C9">
        <v>20</v>
      </c>
      <c r="D9" t="s">
        <v>118</v>
      </c>
      <c r="E9" s="14">
        <v>459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459</v>
      </c>
    </row>
    <row r="10" spans="1:13" x14ac:dyDescent="0.25">
      <c r="A10">
        <v>1</v>
      </c>
      <c r="B10" t="s">
        <v>84</v>
      </c>
      <c r="C10">
        <v>20</v>
      </c>
      <c r="E10" s="14">
        <v>12409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12409</v>
      </c>
    </row>
    <row r="11" spans="1:13" x14ac:dyDescent="0.25">
      <c r="A11">
        <v>2</v>
      </c>
      <c r="B11" t="s">
        <v>83</v>
      </c>
      <c r="C11">
        <v>22</v>
      </c>
      <c r="D11" t="s">
        <v>57</v>
      </c>
      <c r="E11" s="14">
        <v>6827</v>
      </c>
      <c r="F11" s="14">
        <v>279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7106</v>
      </c>
    </row>
    <row r="12" spans="1:13" x14ac:dyDescent="0.25">
      <c r="A12">
        <v>2</v>
      </c>
      <c r="B12" t="s">
        <v>84</v>
      </c>
      <c r="C12">
        <v>22</v>
      </c>
      <c r="E12" s="14">
        <v>25284</v>
      </c>
      <c r="F12" s="14">
        <v>22603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25179</v>
      </c>
    </row>
    <row r="13" spans="1:13" x14ac:dyDescent="0.25">
      <c r="A13">
        <v>3</v>
      </c>
      <c r="B13" t="s">
        <v>83</v>
      </c>
      <c r="C13">
        <v>27</v>
      </c>
      <c r="D13" t="s">
        <v>58</v>
      </c>
      <c r="E13" s="14">
        <v>11551</v>
      </c>
      <c r="F13" s="14">
        <v>4781</v>
      </c>
      <c r="G13" s="14">
        <v>133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16465</v>
      </c>
    </row>
    <row r="14" spans="1:13" x14ac:dyDescent="0.25">
      <c r="A14">
        <v>3</v>
      </c>
      <c r="B14" t="s">
        <v>84</v>
      </c>
      <c r="C14">
        <v>27</v>
      </c>
      <c r="E14" s="14">
        <v>33668</v>
      </c>
      <c r="F14" s="14">
        <v>38121</v>
      </c>
      <c r="G14" s="14">
        <v>37372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34991</v>
      </c>
    </row>
    <row r="15" spans="1:13" x14ac:dyDescent="0.25">
      <c r="A15">
        <v>4</v>
      </c>
      <c r="B15" t="s">
        <v>83</v>
      </c>
      <c r="C15">
        <v>32</v>
      </c>
      <c r="D15" t="s">
        <v>59</v>
      </c>
      <c r="E15" s="14">
        <v>8665</v>
      </c>
      <c r="F15" s="14">
        <v>9570</v>
      </c>
      <c r="G15" s="14">
        <v>2598</v>
      </c>
      <c r="H15" s="14">
        <v>85</v>
      </c>
      <c r="I15" s="14">
        <v>0</v>
      </c>
      <c r="J15" s="14">
        <v>0</v>
      </c>
      <c r="K15" s="14">
        <v>0</v>
      </c>
      <c r="L15" s="14">
        <v>0</v>
      </c>
      <c r="M15" s="14">
        <v>20918</v>
      </c>
    </row>
    <row r="16" spans="1:13" x14ac:dyDescent="0.25">
      <c r="A16">
        <v>4</v>
      </c>
      <c r="B16" t="s">
        <v>84</v>
      </c>
      <c r="C16">
        <v>32</v>
      </c>
      <c r="E16" s="14">
        <v>35356</v>
      </c>
      <c r="F16" s="14">
        <v>43254</v>
      </c>
      <c r="G16" s="14">
        <v>45764</v>
      </c>
      <c r="H16" s="14">
        <v>44839</v>
      </c>
      <c r="I16" s="14">
        <v>0</v>
      </c>
      <c r="J16" s="14">
        <v>0</v>
      </c>
      <c r="K16" s="14">
        <v>0</v>
      </c>
      <c r="L16" s="14">
        <v>0</v>
      </c>
      <c r="M16" s="14">
        <v>40301</v>
      </c>
    </row>
    <row r="17" spans="1:13" x14ac:dyDescent="0.25">
      <c r="A17">
        <v>5</v>
      </c>
      <c r="B17" t="s">
        <v>83</v>
      </c>
      <c r="C17">
        <v>37</v>
      </c>
      <c r="D17" t="s">
        <v>60</v>
      </c>
      <c r="E17" s="14">
        <v>7652</v>
      </c>
      <c r="F17" s="14">
        <v>7405</v>
      </c>
      <c r="G17" s="14">
        <v>5774</v>
      </c>
      <c r="H17" s="14">
        <v>1437</v>
      </c>
      <c r="I17" s="14">
        <v>22</v>
      </c>
      <c r="J17" s="14">
        <v>0</v>
      </c>
      <c r="K17" s="14">
        <v>0</v>
      </c>
      <c r="L17" s="14">
        <v>0</v>
      </c>
      <c r="M17" s="14">
        <v>22290</v>
      </c>
    </row>
    <row r="18" spans="1:13" x14ac:dyDescent="0.25">
      <c r="A18">
        <v>5</v>
      </c>
      <c r="B18" t="s">
        <v>84</v>
      </c>
      <c r="C18">
        <v>37</v>
      </c>
      <c r="E18" s="14">
        <v>34164</v>
      </c>
      <c r="F18" s="14">
        <v>44196</v>
      </c>
      <c r="G18" s="14">
        <v>50516</v>
      </c>
      <c r="H18" s="14">
        <v>53321</v>
      </c>
      <c r="I18" s="14">
        <v>56403</v>
      </c>
      <c r="J18" s="14">
        <v>0</v>
      </c>
      <c r="K18" s="14">
        <v>0</v>
      </c>
      <c r="L18" s="14">
        <v>0</v>
      </c>
      <c r="M18" s="14">
        <v>42990</v>
      </c>
    </row>
    <row r="19" spans="1:13" x14ac:dyDescent="0.25">
      <c r="A19">
        <v>6</v>
      </c>
      <c r="B19" t="s">
        <v>83</v>
      </c>
      <c r="C19">
        <v>42</v>
      </c>
      <c r="D19" t="s">
        <v>63</v>
      </c>
      <c r="E19" s="14">
        <v>7662</v>
      </c>
      <c r="F19" s="14">
        <v>7536</v>
      </c>
      <c r="G19" s="14">
        <v>5567</v>
      </c>
      <c r="H19" s="14">
        <v>4343</v>
      </c>
      <c r="I19" s="14">
        <v>1049</v>
      </c>
      <c r="J19" s="14">
        <v>44</v>
      </c>
      <c r="K19" s="14">
        <v>1</v>
      </c>
      <c r="L19" s="14">
        <v>0</v>
      </c>
      <c r="M19" s="14">
        <v>26202</v>
      </c>
    </row>
    <row r="20" spans="1:13" x14ac:dyDescent="0.25">
      <c r="A20">
        <v>6</v>
      </c>
      <c r="B20" t="s">
        <v>84</v>
      </c>
      <c r="C20">
        <v>42</v>
      </c>
      <c r="E20" s="14">
        <v>33833</v>
      </c>
      <c r="F20" s="14">
        <v>41794</v>
      </c>
      <c r="G20" s="14">
        <v>50464</v>
      </c>
      <c r="H20" s="14">
        <v>57581</v>
      </c>
      <c r="I20" s="14">
        <v>60009</v>
      </c>
      <c r="J20" s="14">
        <v>56248</v>
      </c>
      <c r="K20" s="14">
        <v>59328</v>
      </c>
      <c r="L20" s="14">
        <v>0</v>
      </c>
      <c r="M20" s="14">
        <v>44679</v>
      </c>
    </row>
    <row r="21" spans="1:13" x14ac:dyDescent="0.25">
      <c r="A21">
        <v>7</v>
      </c>
      <c r="B21" t="s">
        <v>83</v>
      </c>
      <c r="C21">
        <v>47</v>
      </c>
      <c r="D21" t="s">
        <v>64</v>
      </c>
      <c r="E21" s="14">
        <v>6708</v>
      </c>
      <c r="F21" s="14">
        <v>7218</v>
      </c>
      <c r="G21" s="14">
        <v>5343</v>
      </c>
      <c r="H21" s="14">
        <v>4117</v>
      </c>
      <c r="I21" s="14">
        <v>3012</v>
      </c>
      <c r="J21" s="14">
        <v>1087</v>
      </c>
      <c r="K21" s="14">
        <v>55</v>
      </c>
      <c r="L21" s="14">
        <v>0</v>
      </c>
      <c r="M21" s="14">
        <v>27540</v>
      </c>
    </row>
    <row r="22" spans="1:13" x14ac:dyDescent="0.25">
      <c r="A22">
        <v>7</v>
      </c>
      <c r="B22" t="s">
        <v>84</v>
      </c>
      <c r="C22">
        <v>47</v>
      </c>
      <c r="E22" s="14">
        <v>32867</v>
      </c>
      <c r="F22" s="14">
        <v>40538</v>
      </c>
      <c r="G22" s="14">
        <v>46833</v>
      </c>
      <c r="H22" s="14">
        <v>54714</v>
      </c>
      <c r="I22" s="14">
        <v>61847</v>
      </c>
      <c r="J22" s="14">
        <v>63211</v>
      </c>
      <c r="K22" s="14">
        <v>62104</v>
      </c>
      <c r="L22" s="14">
        <v>0</v>
      </c>
      <c r="M22" s="14">
        <v>45279</v>
      </c>
    </row>
    <row r="23" spans="1:13" x14ac:dyDescent="0.25">
      <c r="A23">
        <v>8</v>
      </c>
      <c r="B23" t="s">
        <v>83</v>
      </c>
      <c r="C23">
        <v>52</v>
      </c>
      <c r="D23" t="s">
        <v>65</v>
      </c>
      <c r="E23" s="14">
        <v>6316</v>
      </c>
      <c r="F23" s="14">
        <v>6866</v>
      </c>
      <c r="G23" s="14">
        <v>6121</v>
      </c>
      <c r="H23" s="14">
        <v>4538</v>
      </c>
      <c r="I23" s="14">
        <v>3544</v>
      </c>
      <c r="J23" s="14">
        <v>2806</v>
      </c>
      <c r="K23" s="14">
        <v>504</v>
      </c>
      <c r="L23" s="14">
        <v>12</v>
      </c>
      <c r="M23" s="14">
        <v>30707</v>
      </c>
    </row>
    <row r="24" spans="1:13" x14ac:dyDescent="0.25">
      <c r="A24">
        <v>8</v>
      </c>
      <c r="B24" t="s">
        <v>84</v>
      </c>
      <c r="C24">
        <v>52</v>
      </c>
      <c r="E24" s="14">
        <v>34033</v>
      </c>
      <c r="F24" s="14">
        <v>39670</v>
      </c>
      <c r="G24" s="14">
        <v>44535</v>
      </c>
      <c r="H24" s="14">
        <v>51555</v>
      </c>
      <c r="I24" s="14">
        <v>59501</v>
      </c>
      <c r="J24" s="14">
        <v>65953</v>
      </c>
      <c r="K24" s="14">
        <v>65096</v>
      </c>
      <c r="L24" s="14">
        <v>67514</v>
      </c>
      <c r="M24" s="14">
        <v>46355</v>
      </c>
    </row>
    <row r="25" spans="1:13" x14ac:dyDescent="0.25">
      <c r="A25">
        <v>9</v>
      </c>
      <c r="B25" t="s">
        <v>83</v>
      </c>
      <c r="C25">
        <v>57</v>
      </c>
      <c r="D25" t="s">
        <v>66</v>
      </c>
      <c r="E25" s="14">
        <v>4896</v>
      </c>
      <c r="F25" s="14">
        <v>5969</v>
      </c>
      <c r="G25" s="14">
        <v>5152</v>
      </c>
      <c r="H25" s="14">
        <v>4589</v>
      </c>
      <c r="I25" s="14">
        <v>3427</v>
      </c>
      <c r="J25" s="14">
        <v>2020</v>
      </c>
      <c r="K25" s="14">
        <v>806</v>
      </c>
      <c r="L25" s="14">
        <v>209</v>
      </c>
      <c r="M25" s="14">
        <v>27068</v>
      </c>
    </row>
    <row r="26" spans="1:13" x14ac:dyDescent="0.25">
      <c r="A26">
        <v>9</v>
      </c>
      <c r="B26" t="s">
        <v>84</v>
      </c>
      <c r="C26">
        <v>57</v>
      </c>
      <c r="E26" s="14">
        <v>34787</v>
      </c>
      <c r="F26" s="14">
        <v>41124</v>
      </c>
      <c r="G26" s="14">
        <v>45696</v>
      </c>
      <c r="H26" s="14">
        <v>49480</v>
      </c>
      <c r="I26" s="14">
        <v>55929</v>
      </c>
      <c r="J26" s="14">
        <v>64108</v>
      </c>
      <c r="K26" s="14">
        <v>68428</v>
      </c>
      <c r="L26" s="14">
        <v>61556</v>
      </c>
      <c r="M26" s="14">
        <v>46825</v>
      </c>
    </row>
    <row r="27" spans="1:13" x14ac:dyDescent="0.25">
      <c r="A27">
        <v>10</v>
      </c>
      <c r="B27" t="s">
        <v>83</v>
      </c>
      <c r="C27">
        <v>62</v>
      </c>
      <c r="D27" t="s">
        <v>67</v>
      </c>
      <c r="E27" s="14">
        <v>3020</v>
      </c>
      <c r="F27" s="14">
        <v>3998</v>
      </c>
      <c r="G27" s="14">
        <v>3270</v>
      </c>
      <c r="H27" s="14">
        <v>2618</v>
      </c>
      <c r="I27" s="14">
        <v>1882</v>
      </c>
      <c r="J27" s="14">
        <v>1318</v>
      </c>
      <c r="K27" s="14">
        <v>507</v>
      </c>
      <c r="L27" s="14">
        <v>332</v>
      </c>
      <c r="M27" s="14">
        <v>16945</v>
      </c>
    </row>
    <row r="28" spans="1:13" x14ac:dyDescent="0.25">
      <c r="A28">
        <v>10</v>
      </c>
      <c r="B28" t="s">
        <v>84</v>
      </c>
      <c r="C28">
        <v>62</v>
      </c>
      <c r="E28" s="14">
        <v>33809</v>
      </c>
      <c r="F28" s="14">
        <v>41100</v>
      </c>
      <c r="G28" s="14">
        <v>45668</v>
      </c>
      <c r="H28" s="14">
        <v>50357</v>
      </c>
      <c r="I28" s="14">
        <v>55457</v>
      </c>
      <c r="J28" s="14">
        <v>62421</v>
      </c>
      <c r="K28" s="14">
        <v>66195</v>
      </c>
      <c r="L28" s="14">
        <v>70542</v>
      </c>
      <c r="M28" s="14">
        <v>46693</v>
      </c>
    </row>
    <row r="29" spans="1:13" x14ac:dyDescent="0.25">
      <c r="A29">
        <v>11</v>
      </c>
      <c r="B29" t="s">
        <v>83</v>
      </c>
      <c r="C29">
        <v>67</v>
      </c>
      <c r="D29" t="s">
        <v>72</v>
      </c>
      <c r="E29" s="14">
        <v>1119</v>
      </c>
      <c r="F29" s="14">
        <v>1420</v>
      </c>
      <c r="G29" s="14">
        <v>981</v>
      </c>
      <c r="H29" s="14">
        <v>598</v>
      </c>
      <c r="I29" s="14">
        <v>433</v>
      </c>
      <c r="J29" s="14">
        <v>292</v>
      </c>
      <c r="K29" s="14">
        <v>112</v>
      </c>
      <c r="L29" s="14">
        <v>145</v>
      </c>
      <c r="M29" s="14">
        <v>5100</v>
      </c>
    </row>
    <row r="30" spans="1:13" x14ac:dyDescent="0.25">
      <c r="A30">
        <v>11</v>
      </c>
      <c r="B30" t="s">
        <v>84</v>
      </c>
      <c r="C30">
        <v>67</v>
      </c>
      <c r="E30" s="14">
        <v>30538</v>
      </c>
      <c r="F30" s="14">
        <v>38794</v>
      </c>
      <c r="G30" s="14">
        <v>46012</v>
      </c>
      <c r="H30" s="14">
        <v>51098</v>
      </c>
      <c r="I30" s="14">
        <v>59309</v>
      </c>
      <c r="J30" s="14">
        <v>67311</v>
      </c>
      <c r="K30" s="14">
        <v>66313</v>
      </c>
      <c r="L30" s="14">
        <v>75315</v>
      </c>
      <c r="M30" s="14">
        <v>44831</v>
      </c>
    </row>
    <row r="31" spans="1:13" x14ac:dyDescent="0.25">
      <c r="A31">
        <v>12</v>
      </c>
      <c r="B31" t="s">
        <v>83</v>
      </c>
      <c r="C31">
        <v>72</v>
      </c>
      <c r="D31" t="s">
        <v>119</v>
      </c>
      <c r="E31" s="14">
        <v>435</v>
      </c>
      <c r="F31" s="14">
        <v>604</v>
      </c>
      <c r="G31" s="14">
        <v>363</v>
      </c>
      <c r="H31" s="14">
        <v>196</v>
      </c>
      <c r="I31" s="14">
        <v>127</v>
      </c>
      <c r="J31" s="14">
        <v>84</v>
      </c>
      <c r="K31" s="14">
        <v>28</v>
      </c>
      <c r="L31" s="14">
        <v>56</v>
      </c>
      <c r="M31" s="14">
        <v>1893</v>
      </c>
    </row>
    <row r="32" spans="1:13" x14ac:dyDescent="0.25">
      <c r="A32">
        <v>12</v>
      </c>
      <c r="B32" t="s">
        <v>84</v>
      </c>
      <c r="C32">
        <v>72</v>
      </c>
      <c r="E32" s="14">
        <v>21530</v>
      </c>
      <c r="F32" s="14">
        <v>26557</v>
      </c>
      <c r="G32" s="14">
        <v>33866</v>
      </c>
      <c r="H32" s="14">
        <v>38802</v>
      </c>
      <c r="I32" s="14">
        <v>51921</v>
      </c>
      <c r="J32" s="14">
        <v>55266</v>
      </c>
      <c r="K32" s="14">
        <v>52583</v>
      </c>
      <c r="L32" s="14">
        <v>78162</v>
      </c>
      <c r="M32" s="14">
        <v>32958</v>
      </c>
    </row>
    <row r="33" spans="1:13" x14ac:dyDescent="0.25">
      <c r="A33">
        <v>13</v>
      </c>
      <c r="B33" t="s">
        <v>83</v>
      </c>
      <c r="C33" t="s">
        <v>120</v>
      </c>
      <c r="D33" t="s">
        <v>95</v>
      </c>
      <c r="E33" s="14">
        <v>65310</v>
      </c>
      <c r="F33" s="14">
        <v>55646</v>
      </c>
      <c r="G33" s="14">
        <v>35302</v>
      </c>
      <c r="H33" s="14">
        <v>22521</v>
      </c>
      <c r="I33" s="14">
        <v>13496</v>
      </c>
      <c r="J33" s="14">
        <v>7651</v>
      </c>
      <c r="K33" s="14">
        <v>2013</v>
      </c>
      <c r="L33" s="14">
        <v>754</v>
      </c>
      <c r="M33" s="14">
        <v>202693</v>
      </c>
    </row>
    <row r="34" spans="1:13" x14ac:dyDescent="0.25">
      <c r="A34">
        <v>13</v>
      </c>
      <c r="B34" t="s">
        <v>84</v>
      </c>
      <c r="C34" t="s">
        <v>120</v>
      </c>
      <c r="E34" s="14">
        <v>32853</v>
      </c>
      <c r="F34" s="14">
        <v>41164</v>
      </c>
      <c r="G34" s="14">
        <v>47065</v>
      </c>
      <c r="H34" s="14">
        <v>52697</v>
      </c>
      <c r="I34" s="14">
        <v>58511</v>
      </c>
      <c r="J34" s="14">
        <v>64347</v>
      </c>
      <c r="K34" s="14">
        <v>66516</v>
      </c>
      <c r="L34" s="14">
        <v>69487</v>
      </c>
      <c r="M34" s="14">
        <v>43182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D2" sqref="D2:O2"/>
    </sheetView>
  </sheetViews>
  <sheetFormatPr defaultRowHeight="15" x14ac:dyDescent="0.25"/>
  <sheetData>
    <row r="1" spans="1:15" x14ac:dyDescent="0.25">
      <c r="A1" s="1" t="s">
        <v>8</v>
      </c>
    </row>
    <row r="2" spans="1:15" x14ac:dyDescent="0.25">
      <c r="D2" s="21" t="s">
        <v>129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D3" s="3" t="s">
        <v>96</v>
      </c>
    </row>
    <row r="4" spans="1:15" x14ac:dyDescent="0.25">
      <c r="D4" t="s">
        <v>97</v>
      </c>
    </row>
    <row r="5" spans="1:15" x14ac:dyDescent="0.25">
      <c r="D5" t="s">
        <v>98</v>
      </c>
    </row>
    <row r="6" spans="1:15" x14ac:dyDescent="0.25">
      <c r="D6" t="s">
        <v>99</v>
      </c>
    </row>
    <row r="7" spans="1:15" x14ac:dyDescent="0.25">
      <c r="D7" t="s">
        <v>90</v>
      </c>
    </row>
    <row r="8" spans="1:15" x14ac:dyDescent="0.25">
      <c r="D8" t="s">
        <v>91</v>
      </c>
    </row>
    <row r="9" spans="1:15" x14ac:dyDescent="0.25">
      <c r="A9" t="s">
        <v>125</v>
      </c>
      <c r="B9" t="s">
        <v>121</v>
      </c>
      <c r="C9" t="s">
        <v>123</v>
      </c>
      <c r="D9" t="s">
        <v>122</v>
      </c>
      <c r="E9">
        <v>2</v>
      </c>
      <c r="F9">
        <v>7</v>
      </c>
      <c r="G9">
        <v>12</v>
      </c>
      <c r="H9">
        <v>17</v>
      </c>
      <c r="I9">
        <v>22</v>
      </c>
      <c r="J9">
        <v>27</v>
      </c>
      <c r="K9">
        <v>32</v>
      </c>
      <c r="L9">
        <v>37</v>
      </c>
      <c r="M9">
        <v>42</v>
      </c>
      <c r="N9">
        <v>46</v>
      </c>
      <c r="O9" t="s">
        <v>120</v>
      </c>
    </row>
    <row r="10" spans="1:15" x14ac:dyDescent="0.25">
      <c r="A10">
        <v>1</v>
      </c>
      <c r="B10" t="s">
        <v>102</v>
      </c>
      <c r="C10">
        <v>54</v>
      </c>
      <c r="D10" t="s">
        <v>92</v>
      </c>
      <c r="E10">
        <v>20</v>
      </c>
      <c r="F10">
        <v>238</v>
      </c>
      <c r="G10">
        <v>373</v>
      </c>
      <c r="H10">
        <v>301</v>
      </c>
      <c r="I10">
        <v>268</v>
      </c>
      <c r="J10">
        <v>786</v>
      </c>
      <c r="K10">
        <v>859</v>
      </c>
      <c r="L10">
        <v>20</v>
      </c>
      <c r="M10">
        <v>7</v>
      </c>
      <c r="N10">
        <v>0</v>
      </c>
      <c r="O10">
        <v>2872</v>
      </c>
    </row>
    <row r="11" spans="1:15" x14ac:dyDescent="0.25">
      <c r="A11">
        <v>1</v>
      </c>
      <c r="B11" t="s">
        <v>103</v>
      </c>
      <c r="C11">
        <v>54</v>
      </c>
      <c r="E11">
        <v>111</v>
      </c>
      <c r="F11">
        <v>216</v>
      </c>
      <c r="G11">
        <v>435</v>
      </c>
      <c r="H11">
        <v>608</v>
      </c>
      <c r="I11">
        <v>1061</v>
      </c>
      <c r="J11">
        <v>2594</v>
      </c>
      <c r="K11">
        <v>3417</v>
      </c>
      <c r="L11">
        <v>1978</v>
      </c>
      <c r="M11">
        <v>1739</v>
      </c>
      <c r="N11">
        <v>0</v>
      </c>
      <c r="O11">
        <v>1988</v>
      </c>
    </row>
    <row r="12" spans="1:15" x14ac:dyDescent="0.25">
      <c r="A12">
        <v>2</v>
      </c>
      <c r="B12" t="s">
        <v>102</v>
      </c>
      <c r="C12">
        <v>57</v>
      </c>
      <c r="D12" t="s">
        <v>66</v>
      </c>
      <c r="E12">
        <v>13</v>
      </c>
      <c r="F12">
        <v>819</v>
      </c>
      <c r="G12">
        <v>1077</v>
      </c>
      <c r="H12">
        <v>763</v>
      </c>
      <c r="I12">
        <v>1636</v>
      </c>
      <c r="J12">
        <v>2843</v>
      </c>
      <c r="K12">
        <v>3175</v>
      </c>
      <c r="L12">
        <v>149</v>
      </c>
      <c r="M12">
        <v>5</v>
      </c>
      <c r="N12">
        <v>0</v>
      </c>
      <c r="O12">
        <v>10480</v>
      </c>
    </row>
    <row r="13" spans="1:15" x14ac:dyDescent="0.25">
      <c r="A13">
        <v>2</v>
      </c>
      <c r="B13" t="s">
        <v>103</v>
      </c>
      <c r="C13">
        <v>57</v>
      </c>
      <c r="E13">
        <v>149</v>
      </c>
      <c r="F13">
        <v>268</v>
      </c>
      <c r="G13">
        <v>567</v>
      </c>
      <c r="H13">
        <v>828</v>
      </c>
      <c r="I13">
        <v>1715</v>
      </c>
      <c r="J13">
        <v>2654</v>
      </c>
      <c r="K13">
        <v>3629</v>
      </c>
      <c r="L13">
        <v>3969</v>
      </c>
      <c r="M13">
        <v>4523</v>
      </c>
      <c r="N13">
        <v>0</v>
      </c>
      <c r="O13">
        <v>2285</v>
      </c>
    </row>
    <row r="14" spans="1:15" x14ac:dyDescent="0.25">
      <c r="A14">
        <v>3</v>
      </c>
      <c r="B14" t="s">
        <v>102</v>
      </c>
      <c r="C14">
        <v>62</v>
      </c>
      <c r="D14" t="s">
        <v>67</v>
      </c>
      <c r="E14">
        <v>17</v>
      </c>
      <c r="F14">
        <v>2534</v>
      </c>
      <c r="G14">
        <v>3295</v>
      </c>
      <c r="H14">
        <v>2745</v>
      </c>
      <c r="I14">
        <v>4735</v>
      </c>
      <c r="J14">
        <v>4551</v>
      </c>
      <c r="K14">
        <v>5153</v>
      </c>
      <c r="L14">
        <v>653</v>
      </c>
      <c r="M14">
        <v>54</v>
      </c>
      <c r="N14">
        <v>3</v>
      </c>
      <c r="O14">
        <v>23740</v>
      </c>
    </row>
    <row r="15" spans="1:15" x14ac:dyDescent="0.25">
      <c r="A15">
        <v>3</v>
      </c>
      <c r="B15" t="s">
        <v>103</v>
      </c>
      <c r="C15">
        <v>62</v>
      </c>
      <c r="E15">
        <v>347</v>
      </c>
      <c r="F15">
        <v>330</v>
      </c>
      <c r="G15">
        <v>712</v>
      </c>
      <c r="H15">
        <v>1100</v>
      </c>
      <c r="I15">
        <v>1736</v>
      </c>
      <c r="J15">
        <v>2509</v>
      </c>
      <c r="K15">
        <v>3542</v>
      </c>
      <c r="L15">
        <v>4395</v>
      </c>
      <c r="M15">
        <v>5456</v>
      </c>
      <c r="N15">
        <v>5761</v>
      </c>
      <c r="O15">
        <v>1992</v>
      </c>
    </row>
    <row r="16" spans="1:15" x14ac:dyDescent="0.25">
      <c r="A16">
        <v>4</v>
      </c>
      <c r="B16" t="s">
        <v>102</v>
      </c>
      <c r="C16">
        <v>67</v>
      </c>
      <c r="D16" t="s">
        <v>72</v>
      </c>
      <c r="E16">
        <v>2014</v>
      </c>
      <c r="F16">
        <v>4644</v>
      </c>
      <c r="G16">
        <v>5011</v>
      </c>
      <c r="H16">
        <v>4075</v>
      </c>
      <c r="I16">
        <v>5098</v>
      </c>
      <c r="J16">
        <v>4641</v>
      </c>
      <c r="K16">
        <v>3932</v>
      </c>
      <c r="L16">
        <v>1005</v>
      </c>
      <c r="M16">
        <v>150</v>
      </c>
      <c r="N16">
        <v>11</v>
      </c>
      <c r="O16">
        <v>30581</v>
      </c>
    </row>
    <row r="17" spans="1:15" x14ac:dyDescent="0.25">
      <c r="A17">
        <v>4</v>
      </c>
      <c r="B17" t="s">
        <v>103</v>
      </c>
      <c r="C17">
        <v>67</v>
      </c>
      <c r="E17">
        <v>136</v>
      </c>
      <c r="F17">
        <v>358</v>
      </c>
      <c r="G17">
        <v>732</v>
      </c>
      <c r="H17">
        <v>1125</v>
      </c>
      <c r="I17">
        <v>1693</v>
      </c>
      <c r="J17">
        <v>2466</v>
      </c>
      <c r="K17">
        <v>3361</v>
      </c>
      <c r="L17">
        <v>4202</v>
      </c>
      <c r="M17">
        <v>4776</v>
      </c>
      <c r="N17">
        <v>4940</v>
      </c>
      <c r="O17">
        <v>1585</v>
      </c>
    </row>
    <row r="18" spans="1:15" x14ac:dyDescent="0.25">
      <c r="A18">
        <v>5</v>
      </c>
      <c r="B18" t="s">
        <v>102</v>
      </c>
      <c r="C18">
        <v>72</v>
      </c>
      <c r="D18" t="s">
        <v>73</v>
      </c>
      <c r="E18">
        <v>1635</v>
      </c>
      <c r="F18">
        <v>3518</v>
      </c>
      <c r="G18">
        <v>4021</v>
      </c>
      <c r="H18">
        <v>3266</v>
      </c>
      <c r="I18">
        <v>3690</v>
      </c>
      <c r="J18">
        <v>2827</v>
      </c>
      <c r="K18">
        <v>1939</v>
      </c>
      <c r="L18">
        <v>648</v>
      </c>
      <c r="M18">
        <v>154</v>
      </c>
      <c r="N18">
        <v>17</v>
      </c>
      <c r="O18">
        <v>21715</v>
      </c>
    </row>
    <row r="19" spans="1:15" x14ac:dyDescent="0.25">
      <c r="A19">
        <v>5</v>
      </c>
      <c r="B19" t="s">
        <v>103</v>
      </c>
      <c r="C19">
        <v>72</v>
      </c>
      <c r="E19">
        <v>113</v>
      </c>
      <c r="F19">
        <v>339</v>
      </c>
      <c r="G19">
        <v>702</v>
      </c>
      <c r="H19">
        <v>1096</v>
      </c>
      <c r="I19">
        <v>1660</v>
      </c>
      <c r="J19">
        <v>2343</v>
      </c>
      <c r="K19">
        <v>3188</v>
      </c>
      <c r="L19">
        <v>3930</v>
      </c>
      <c r="M19">
        <v>4693</v>
      </c>
      <c r="N19">
        <v>5303</v>
      </c>
      <c r="O19">
        <v>1385</v>
      </c>
    </row>
    <row r="20" spans="1:15" x14ac:dyDescent="0.25">
      <c r="A20">
        <v>6</v>
      </c>
      <c r="B20" t="s">
        <v>102</v>
      </c>
      <c r="C20">
        <v>77</v>
      </c>
      <c r="D20" t="s">
        <v>74</v>
      </c>
      <c r="E20">
        <v>915</v>
      </c>
      <c r="F20">
        <v>2333</v>
      </c>
      <c r="G20">
        <v>2849</v>
      </c>
      <c r="H20">
        <v>2315</v>
      </c>
      <c r="I20">
        <v>2281</v>
      </c>
      <c r="J20">
        <v>1759</v>
      </c>
      <c r="K20">
        <v>1150</v>
      </c>
      <c r="L20">
        <v>287</v>
      </c>
      <c r="M20">
        <v>76</v>
      </c>
      <c r="N20">
        <v>14</v>
      </c>
      <c r="O20">
        <v>13979</v>
      </c>
    </row>
    <row r="21" spans="1:15" x14ac:dyDescent="0.25">
      <c r="A21">
        <v>6</v>
      </c>
      <c r="B21" t="s">
        <v>103</v>
      </c>
      <c r="C21">
        <v>77</v>
      </c>
      <c r="E21">
        <v>110</v>
      </c>
      <c r="F21">
        <v>343</v>
      </c>
      <c r="G21">
        <v>735</v>
      </c>
      <c r="H21">
        <v>1153</v>
      </c>
      <c r="I21">
        <v>1721</v>
      </c>
      <c r="J21">
        <v>2404</v>
      </c>
      <c r="K21">
        <v>3115</v>
      </c>
      <c r="L21">
        <v>3840</v>
      </c>
      <c r="M21">
        <v>4921</v>
      </c>
      <c r="N21">
        <v>4902</v>
      </c>
      <c r="O21">
        <v>1355</v>
      </c>
    </row>
    <row r="22" spans="1:15" x14ac:dyDescent="0.25">
      <c r="A22">
        <v>7</v>
      </c>
      <c r="B22" t="s">
        <v>102</v>
      </c>
      <c r="C22">
        <v>82</v>
      </c>
      <c r="D22" t="s">
        <v>75</v>
      </c>
      <c r="E22">
        <v>517</v>
      </c>
      <c r="F22">
        <v>1694</v>
      </c>
      <c r="G22">
        <v>1974</v>
      </c>
      <c r="H22">
        <v>1632</v>
      </c>
      <c r="I22">
        <v>1482</v>
      </c>
      <c r="J22">
        <v>1209</v>
      </c>
      <c r="K22">
        <v>761</v>
      </c>
      <c r="L22">
        <v>170</v>
      </c>
      <c r="M22">
        <v>28</v>
      </c>
      <c r="N22">
        <v>9</v>
      </c>
      <c r="O22">
        <v>9476</v>
      </c>
    </row>
    <row r="23" spans="1:15" x14ac:dyDescent="0.25">
      <c r="A23">
        <v>7</v>
      </c>
      <c r="B23" t="s">
        <v>103</v>
      </c>
      <c r="C23">
        <v>82</v>
      </c>
      <c r="E23">
        <v>126</v>
      </c>
      <c r="F23">
        <v>359</v>
      </c>
      <c r="G23">
        <v>778</v>
      </c>
      <c r="H23">
        <v>1204</v>
      </c>
      <c r="I23">
        <v>1746</v>
      </c>
      <c r="J23">
        <v>2430</v>
      </c>
      <c r="K23">
        <v>3019</v>
      </c>
      <c r="L23">
        <v>3585</v>
      </c>
      <c r="M23">
        <v>4795</v>
      </c>
      <c r="N23">
        <v>4925</v>
      </c>
      <c r="O23">
        <v>1349</v>
      </c>
    </row>
    <row r="24" spans="1:15" x14ac:dyDescent="0.25">
      <c r="A24">
        <v>8</v>
      </c>
      <c r="B24" t="s">
        <v>102</v>
      </c>
      <c r="C24">
        <v>87</v>
      </c>
      <c r="D24" t="s">
        <v>76</v>
      </c>
      <c r="E24">
        <v>214</v>
      </c>
      <c r="F24">
        <v>965</v>
      </c>
      <c r="G24">
        <v>1201</v>
      </c>
      <c r="H24">
        <v>960</v>
      </c>
      <c r="I24">
        <v>870</v>
      </c>
      <c r="J24">
        <v>645</v>
      </c>
      <c r="K24">
        <v>341</v>
      </c>
      <c r="L24">
        <v>119</v>
      </c>
      <c r="M24">
        <v>11</v>
      </c>
      <c r="N24">
        <v>4</v>
      </c>
      <c r="O24">
        <v>5330</v>
      </c>
    </row>
    <row r="25" spans="1:15" x14ac:dyDescent="0.25">
      <c r="A25">
        <v>8</v>
      </c>
      <c r="B25" t="s">
        <v>103</v>
      </c>
      <c r="C25">
        <v>87</v>
      </c>
      <c r="E25">
        <v>148</v>
      </c>
      <c r="F25">
        <v>375</v>
      </c>
      <c r="G25">
        <v>811</v>
      </c>
      <c r="H25">
        <v>1234</v>
      </c>
      <c r="I25">
        <v>1684</v>
      </c>
      <c r="J25">
        <v>2225</v>
      </c>
      <c r="K25">
        <v>2789</v>
      </c>
      <c r="L25">
        <v>3307</v>
      </c>
      <c r="M25">
        <v>5816</v>
      </c>
      <c r="N25">
        <v>7204</v>
      </c>
      <c r="O25">
        <v>1293</v>
      </c>
    </row>
    <row r="26" spans="1:15" x14ac:dyDescent="0.25">
      <c r="A26">
        <v>9</v>
      </c>
      <c r="B26" t="s">
        <v>102</v>
      </c>
      <c r="C26">
        <v>92</v>
      </c>
      <c r="D26" t="s">
        <v>93</v>
      </c>
      <c r="E26">
        <v>62</v>
      </c>
      <c r="F26">
        <v>403</v>
      </c>
      <c r="G26">
        <v>486</v>
      </c>
      <c r="H26">
        <v>474</v>
      </c>
      <c r="I26">
        <v>394</v>
      </c>
      <c r="J26">
        <v>214</v>
      </c>
      <c r="K26">
        <v>112</v>
      </c>
      <c r="L26">
        <v>56</v>
      </c>
      <c r="M26">
        <v>8</v>
      </c>
      <c r="N26">
        <v>2</v>
      </c>
      <c r="O26">
        <v>2211</v>
      </c>
    </row>
    <row r="27" spans="1:15" x14ac:dyDescent="0.25">
      <c r="A27">
        <v>9</v>
      </c>
      <c r="B27" t="s">
        <v>103</v>
      </c>
      <c r="C27">
        <v>92</v>
      </c>
      <c r="E27">
        <v>150</v>
      </c>
      <c r="F27">
        <v>389</v>
      </c>
      <c r="G27">
        <v>817</v>
      </c>
      <c r="H27">
        <v>1212</v>
      </c>
      <c r="I27">
        <v>1569</v>
      </c>
      <c r="J27">
        <v>1974</v>
      </c>
      <c r="K27">
        <v>2570</v>
      </c>
      <c r="L27">
        <v>2650</v>
      </c>
      <c r="M27">
        <v>4423</v>
      </c>
      <c r="N27">
        <v>4361</v>
      </c>
      <c r="O27">
        <v>1202</v>
      </c>
    </row>
    <row r="28" spans="1:15" x14ac:dyDescent="0.25">
      <c r="A28">
        <v>10</v>
      </c>
      <c r="B28" t="s">
        <v>102</v>
      </c>
      <c r="C28">
        <v>96</v>
      </c>
      <c r="D28" t="s">
        <v>94</v>
      </c>
      <c r="E28">
        <v>15</v>
      </c>
      <c r="F28">
        <v>75</v>
      </c>
      <c r="G28">
        <v>119</v>
      </c>
      <c r="H28">
        <v>106</v>
      </c>
      <c r="I28">
        <v>86</v>
      </c>
      <c r="J28">
        <v>47</v>
      </c>
      <c r="K28">
        <v>26</v>
      </c>
      <c r="L28">
        <v>14</v>
      </c>
      <c r="M28">
        <v>2</v>
      </c>
      <c r="N28">
        <v>1</v>
      </c>
      <c r="O28">
        <v>491</v>
      </c>
    </row>
    <row r="29" spans="1:15" x14ac:dyDescent="0.25">
      <c r="A29">
        <v>10</v>
      </c>
      <c r="B29" t="s">
        <v>103</v>
      </c>
      <c r="C29">
        <v>96</v>
      </c>
      <c r="E29">
        <v>175</v>
      </c>
      <c r="F29">
        <v>415</v>
      </c>
      <c r="G29">
        <v>848</v>
      </c>
      <c r="H29">
        <v>1127</v>
      </c>
      <c r="I29">
        <v>1436</v>
      </c>
      <c r="J29">
        <v>1713</v>
      </c>
      <c r="K29">
        <v>1972</v>
      </c>
      <c r="L29">
        <v>2145</v>
      </c>
      <c r="M29">
        <v>2206</v>
      </c>
      <c r="N29">
        <v>6675</v>
      </c>
      <c r="O29">
        <v>1121</v>
      </c>
    </row>
    <row r="30" spans="1:15" x14ac:dyDescent="0.25">
      <c r="A30">
        <v>11</v>
      </c>
      <c r="B30" t="s">
        <v>102</v>
      </c>
      <c r="C30" t="s">
        <v>120</v>
      </c>
      <c r="D30" t="s">
        <v>95</v>
      </c>
      <c r="E30">
        <v>5422</v>
      </c>
      <c r="F30">
        <v>17223</v>
      </c>
      <c r="G30">
        <v>20406</v>
      </c>
      <c r="H30">
        <v>16637</v>
      </c>
      <c r="I30">
        <v>20540</v>
      </c>
      <c r="J30">
        <v>19522</v>
      </c>
      <c r="K30">
        <v>17448</v>
      </c>
      <c r="L30">
        <v>3121</v>
      </c>
      <c r="M30">
        <v>495</v>
      </c>
      <c r="N30">
        <v>61</v>
      </c>
      <c r="O30" s="8">
        <v>120875</v>
      </c>
    </row>
    <row r="31" spans="1:15" x14ac:dyDescent="0.25">
      <c r="A31">
        <v>11</v>
      </c>
      <c r="B31" t="s">
        <v>103</v>
      </c>
      <c r="C31" t="s">
        <v>120</v>
      </c>
      <c r="E31">
        <v>125</v>
      </c>
      <c r="F31">
        <v>344</v>
      </c>
      <c r="G31">
        <v>721</v>
      </c>
      <c r="H31">
        <v>1113</v>
      </c>
      <c r="I31">
        <v>1694</v>
      </c>
      <c r="J31">
        <v>2468</v>
      </c>
      <c r="K31">
        <v>3397</v>
      </c>
      <c r="L31">
        <v>4022</v>
      </c>
      <c r="M31">
        <v>4809</v>
      </c>
      <c r="N31">
        <v>5229</v>
      </c>
      <c r="O31">
        <v>1632</v>
      </c>
    </row>
    <row r="33" spans="4:4" x14ac:dyDescent="0.25">
      <c r="D33" t="s">
        <v>100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3" sqref="B3:C4"/>
    </sheetView>
  </sheetViews>
  <sheetFormatPr defaultRowHeight="15" x14ac:dyDescent="0.25"/>
  <sheetData>
    <row r="1" spans="1:3" x14ac:dyDescent="0.25">
      <c r="A1" s="1" t="s">
        <v>8</v>
      </c>
    </row>
    <row r="3" spans="1:3" x14ac:dyDescent="0.25">
      <c r="B3" s="3" t="s">
        <v>89</v>
      </c>
    </row>
    <row r="4" spans="1:3" x14ac:dyDescent="0.25">
      <c r="B4" t="s">
        <v>80</v>
      </c>
      <c r="C4" t="s">
        <v>101</v>
      </c>
    </row>
    <row r="5" spans="1:3" x14ac:dyDescent="0.25">
      <c r="B5" s="16" t="s">
        <v>46</v>
      </c>
      <c r="C5" s="15">
        <v>6.7500000000000004E-2</v>
      </c>
    </row>
    <row r="6" spans="1:3" x14ac:dyDescent="0.25">
      <c r="B6" s="16" t="s">
        <v>48</v>
      </c>
      <c r="C6" s="15">
        <v>0.06</v>
      </c>
    </row>
    <row r="7" spans="1:3" x14ac:dyDescent="0.25">
      <c r="B7" s="16" t="s">
        <v>50</v>
      </c>
      <c r="C7" s="15">
        <v>4.9000000000000002E-2</v>
      </c>
    </row>
    <row r="8" spans="1:3" x14ac:dyDescent="0.25">
      <c r="B8" s="16" t="s">
        <v>71</v>
      </c>
      <c r="C8" s="15">
        <v>4.3499999999999997E-2</v>
      </c>
    </row>
    <row r="9" spans="1:3" x14ac:dyDescent="0.25">
      <c r="B9" s="16" t="s">
        <v>105</v>
      </c>
      <c r="C9" s="15">
        <v>4.0500000000000001E-2</v>
      </c>
    </row>
    <row r="10" spans="1:3" x14ac:dyDescent="0.25">
      <c r="B10" s="16" t="s">
        <v>107</v>
      </c>
      <c r="C10" s="15">
        <v>3.95E-2</v>
      </c>
    </row>
    <row r="11" spans="1:3" x14ac:dyDescent="0.25">
      <c r="B11" s="16" t="s">
        <v>109</v>
      </c>
      <c r="C11" s="15">
        <v>3.7499999999999999E-2</v>
      </c>
    </row>
    <row r="12" spans="1:3" x14ac:dyDescent="0.25">
      <c r="B12" s="16" t="s">
        <v>110</v>
      </c>
      <c r="C12" s="15">
        <v>3.5999999999999997E-2</v>
      </c>
    </row>
    <row r="13" spans="1:3" x14ac:dyDescent="0.25">
      <c r="B13" s="16" t="s">
        <v>111</v>
      </c>
      <c r="C13" s="15">
        <v>3.5999999999999997E-2</v>
      </c>
    </row>
    <row r="14" spans="1:3" x14ac:dyDescent="0.25">
      <c r="B14" s="16" t="s">
        <v>112</v>
      </c>
      <c r="C14" s="15">
        <v>3.4000000000000002E-2</v>
      </c>
    </row>
    <row r="15" spans="1:3" x14ac:dyDescent="0.25">
      <c r="B15" s="12" t="s">
        <v>126</v>
      </c>
      <c r="C15" s="15">
        <v>3.2000000000000001E-2</v>
      </c>
    </row>
    <row r="16" spans="1:3" x14ac:dyDescent="0.25">
      <c r="B16" s="13" t="s">
        <v>127</v>
      </c>
      <c r="C16" s="15">
        <v>0.03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E2" sqref="E2"/>
    </sheetView>
  </sheetViews>
  <sheetFormatPr defaultRowHeight="15" x14ac:dyDescent="0.25"/>
  <cols>
    <col min="5" max="5" width="15.42578125" bestFit="1" customWidth="1"/>
    <col min="6" max="11" width="15.28515625" bestFit="1" customWidth="1"/>
    <col min="12" max="13" width="14.28515625" bestFit="1" customWidth="1"/>
  </cols>
  <sheetData>
    <row r="1" spans="1:15" x14ac:dyDescent="0.25">
      <c r="A1" s="1" t="s">
        <v>8</v>
      </c>
    </row>
    <row r="2" spans="1:15" x14ac:dyDescent="0.25">
      <c r="E2" s="21" t="s">
        <v>133</v>
      </c>
      <c r="F2" s="21"/>
      <c r="G2" s="21"/>
      <c r="H2" s="21"/>
      <c r="I2" s="21"/>
      <c r="J2" s="21"/>
      <c r="K2" s="21"/>
    </row>
    <row r="3" spans="1:15" x14ac:dyDescent="0.25">
      <c r="A3" t="s">
        <v>81</v>
      </c>
    </row>
    <row r="4" spans="1:15" x14ac:dyDescent="0.25">
      <c r="E4" t="s">
        <v>55</v>
      </c>
      <c r="F4" s="7" t="s">
        <v>68</v>
      </c>
      <c r="G4" s="7" t="s">
        <v>69</v>
      </c>
      <c r="H4" t="s">
        <v>56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</row>
    <row r="5" spans="1:15" x14ac:dyDescent="0.25">
      <c r="A5" s="17" t="s">
        <v>125</v>
      </c>
      <c r="B5" s="17" t="s">
        <v>121</v>
      </c>
      <c r="C5" s="17" t="s">
        <v>123</v>
      </c>
      <c r="D5" s="17" t="s">
        <v>122</v>
      </c>
      <c r="E5" s="17">
        <v>2</v>
      </c>
      <c r="F5" s="17">
        <v>7</v>
      </c>
      <c r="G5" s="17">
        <v>12</v>
      </c>
      <c r="H5" s="17">
        <v>17</v>
      </c>
      <c r="I5" s="17">
        <v>22</v>
      </c>
      <c r="J5" s="17">
        <v>27</v>
      </c>
      <c r="K5" s="17">
        <v>32</v>
      </c>
      <c r="L5" s="17">
        <v>37</v>
      </c>
      <c r="M5" s="17">
        <v>42</v>
      </c>
    </row>
    <row r="6" spans="1:15" x14ac:dyDescent="0.25">
      <c r="A6" s="17">
        <v>1</v>
      </c>
      <c r="B6" s="17" t="s">
        <v>83</v>
      </c>
      <c r="C6" s="17">
        <v>24</v>
      </c>
      <c r="D6" s="20" t="s">
        <v>128</v>
      </c>
      <c r="E6" s="18">
        <v>6983</v>
      </c>
      <c r="F6" s="17">
        <v>85</v>
      </c>
      <c r="G6" s="17"/>
      <c r="H6" s="17"/>
      <c r="I6" s="17"/>
      <c r="J6" s="17"/>
      <c r="K6" s="17"/>
      <c r="L6" s="17"/>
      <c r="M6" s="17"/>
      <c r="N6" s="8"/>
    </row>
    <row r="7" spans="1:15" x14ac:dyDescent="0.25">
      <c r="A7" s="17">
        <v>1</v>
      </c>
      <c r="B7" s="17" t="s">
        <v>84</v>
      </c>
      <c r="C7" s="17">
        <v>24</v>
      </c>
      <c r="D7" s="20" t="s">
        <v>128</v>
      </c>
      <c r="E7" s="19">
        <v>23980</v>
      </c>
      <c r="F7" s="19">
        <v>28988</v>
      </c>
      <c r="G7" s="17"/>
      <c r="H7" s="17"/>
      <c r="I7" s="17"/>
      <c r="J7" s="17"/>
      <c r="K7" s="17"/>
      <c r="L7" s="17"/>
      <c r="M7" s="17"/>
      <c r="O7" s="9"/>
    </row>
    <row r="8" spans="1:15" x14ac:dyDescent="0.25">
      <c r="A8" s="17">
        <v>2</v>
      </c>
      <c r="B8" s="17" t="s">
        <v>83</v>
      </c>
      <c r="C8" s="17">
        <v>27</v>
      </c>
      <c r="D8" s="17" t="s">
        <v>58</v>
      </c>
      <c r="E8" s="18">
        <v>17625</v>
      </c>
      <c r="F8" s="18">
        <v>8048</v>
      </c>
      <c r="G8" s="17">
        <v>38</v>
      </c>
      <c r="H8" s="17"/>
      <c r="I8" s="17"/>
      <c r="J8" s="17"/>
      <c r="K8" s="17"/>
      <c r="L8" s="17"/>
      <c r="M8" s="17"/>
      <c r="N8" s="8"/>
    </row>
    <row r="9" spans="1:15" x14ac:dyDescent="0.25">
      <c r="A9" s="17">
        <v>2</v>
      </c>
      <c r="B9" s="17" t="s">
        <v>84</v>
      </c>
      <c r="C9" s="17">
        <v>27</v>
      </c>
      <c r="D9" s="17" t="s">
        <v>58</v>
      </c>
      <c r="E9" s="19">
        <v>34770</v>
      </c>
      <c r="F9" s="19">
        <v>49961</v>
      </c>
      <c r="G9" s="19">
        <v>45164</v>
      </c>
      <c r="H9" s="17"/>
      <c r="I9" s="17"/>
      <c r="J9" s="17"/>
      <c r="K9" s="17"/>
      <c r="L9" s="17"/>
      <c r="M9" s="17"/>
      <c r="O9" s="9"/>
    </row>
    <row r="10" spans="1:15" x14ac:dyDescent="0.25">
      <c r="A10" s="17">
        <v>3</v>
      </c>
      <c r="B10" s="17" t="s">
        <v>83</v>
      </c>
      <c r="C10" s="17">
        <v>32</v>
      </c>
      <c r="D10" s="17" t="s">
        <v>59</v>
      </c>
      <c r="E10" s="18">
        <v>8260</v>
      </c>
      <c r="F10" s="18">
        <v>17685</v>
      </c>
      <c r="G10" s="18">
        <v>5157</v>
      </c>
      <c r="H10" s="17">
        <v>39</v>
      </c>
      <c r="I10" s="17"/>
      <c r="J10" s="17"/>
      <c r="K10" s="17"/>
      <c r="L10" s="17"/>
      <c r="M10" s="17"/>
      <c r="N10" s="8"/>
    </row>
    <row r="11" spans="1:15" x14ac:dyDescent="0.25">
      <c r="A11" s="17">
        <v>3</v>
      </c>
      <c r="B11" s="17" t="s">
        <v>84</v>
      </c>
      <c r="C11" s="17">
        <v>32</v>
      </c>
      <c r="D11" s="17" t="s">
        <v>59</v>
      </c>
      <c r="E11" s="19">
        <v>33022</v>
      </c>
      <c r="F11" s="19">
        <v>53801</v>
      </c>
      <c r="G11" s="19">
        <v>61797</v>
      </c>
      <c r="H11" s="19">
        <v>45332</v>
      </c>
      <c r="I11" s="17"/>
      <c r="J11" s="17"/>
      <c r="K11" s="17"/>
      <c r="L11" s="17"/>
      <c r="M11" s="17"/>
      <c r="O11" s="9"/>
    </row>
    <row r="12" spans="1:15" x14ac:dyDescent="0.25">
      <c r="A12" s="17">
        <v>4</v>
      </c>
      <c r="B12" s="17" t="s">
        <v>83</v>
      </c>
      <c r="C12" s="17">
        <v>37</v>
      </c>
      <c r="D12" s="17" t="s">
        <v>60</v>
      </c>
      <c r="E12" s="18">
        <v>6330</v>
      </c>
      <c r="F12" s="18">
        <v>7977</v>
      </c>
      <c r="G12" s="18">
        <v>12401</v>
      </c>
      <c r="H12" s="18">
        <v>3086</v>
      </c>
      <c r="I12" s="17">
        <v>37</v>
      </c>
      <c r="J12" s="17"/>
      <c r="K12" s="17"/>
      <c r="L12" s="17"/>
      <c r="M12" s="17"/>
      <c r="N12" s="8"/>
    </row>
    <row r="13" spans="1:15" x14ac:dyDescent="0.25">
      <c r="A13" s="17">
        <v>4</v>
      </c>
      <c r="B13" s="17" t="s">
        <v>84</v>
      </c>
      <c r="C13" s="17">
        <v>37</v>
      </c>
      <c r="D13" s="17" t="s">
        <v>60</v>
      </c>
      <c r="E13" s="19">
        <v>26501</v>
      </c>
      <c r="F13" s="19">
        <v>50810</v>
      </c>
      <c r="G13" s="19">
        <v>65319</v>
      </c>
      <c r="H13" s="19">
        <v>73152</v>
      </c>
      <c r="I13" s="19">
        <v>52417</v>
      </c>
      <c r="J13" s="17"/>
      <c r="K13" s="17"/>
      <c r="L13" s="17"/>
      <c r="M13" s="17"/>
      <c r="O13" s="9"/>
    </row>
    <row r="14" spans="1:15" x14ac:dyDescent="0.25">
      <c r="A14" s="17">
        <v>5</v>
      </c>
      <c r="B14" s="17" t="s">
        <v>83</v>
      </c>
      <c r="C14" s="17">
        <v>42</v>
      </c>
      <c r="D14" s="17" t="s">
        <v>63</v>
      </c>
      <c r="E14" s="18">
        <v>8227</v>
      </c>
      <c r="F14" s="18">
        <v>7423</v>
      </c>
      <c r="G14" s="18">
        <v>7890</v>
      </c>
      <c r="H14" s="18">
        <v>9878</v>
      </c>
      <c r="I14" s="18">
        <v>2469</v>
      </c>
      <c r="J14" s="17">
        <v>55</v>
      </c>
      <c r="K14" s="17"/>
      <c r="L14" s="17"/>
      <c r="M14" s="17"/>
      <c r="N14" s="8"/>
    </row>
    <row r="15" spans="1:15" x14ac:dyDescent="0.25">
      <c r="A15" s="17">
        <v>5</v>
      </c>
      <c r="B15" s="17" t="s">
        <v>84</v>
      </c>
      <c r="C15" s="17">
        <v>42</v>
      </c>
      <c r="D15" s="17" t="s">
        <v>63</v>
      </c>
      <c r="E15" s="19">
        <v>22021</v>
      </c>
      <c r="F15" s="19">
        <v>42132</v>
      </c>
      <c r="G15" s="19">
        <v>61343</v>
      </c>
      <c r="H15" s="19">
        <v>75476</v>
      </c>
      <c r="I15" s="19">
        <v>78915</v>
      </c>
      <c r="J15" s="19">
        <v>48611</v>
      </c>
      <c r="K15" s="17"/>
      <c r="L15" s="17"/>
      <c r="M15" s="17"/>
      <c r="O15" s="9"/>
    </row>
    <row r="16" spans="1:15" x14ac:dyDescent="0.25">
      <c r="A16" s="17">
        <v>6</v>
      </c>
      <c r="B16" s="17" t="s">
        <v>83</v>
      </c>
      <c r="C16" s="17">
        <v>47</v>
      </c>
      <c r="D16" s="17" t="s">
        <v>64</v>
      </c>
      <c r="E16" s="18">
        <v>8095</v>
      </c>
      <c r="F16" s="18">
        <v>8042</v>
      </c>
      <c r="G16" s="18">
        <v>6338</v>
      </c>
      <c r="H16" s="18">
        <v>4985</v>
      </c>
      <c r="I16" s="18">
        <v>5821</v>
      </c>
      <c r="J16" s="18">
        <v>2014</v>
      </c>
      <c r="K16" s="17">
        <v>76</v>
      </c>
      <c r="L16" s="17"/>
      <c r="M16" s="17"/>
      <c r="N16" s="8"/>
    </row>
    <row r="17" spans="1:15" x14ac:dyDescent="0.25">
      <c r="A17" s="17">
        <v>6</v>
      </c>
      <c r="B17" s="17" t="s">
        <v>84</v>
      </c>
      <c r="C17" s="17">
        <v>47</v>
      </c>
      <c r="D17" s="17" t="s">
        <v>64</v>
      </c>
      <c r="E17" s="19">
        <v>20041</v>
      </c>
      <c r="F17" s="19">
        <v>35033</v>
      </c>
      <c r="G17" s="19">
        <v>48710</v>
      </c>
      <c r="H17" s="19">
        <v>67014</v>
      </c>
      <c r="I17" s="19">
        <v>77439</v>
      </c>
      <c r="J17" s="19">
        <v>75501</v>
      </c>
      <c r="K17" s="19">
        <v>51824</v>
      </c>
      <c r="L17" s="17"/>
      <c r="M17" s="17"/>
      <c r="O17" s="9"/>
    </row>
    <row r="18" spans="1:15" x14ac:dyDescent="0.25">
      <c r="A18" s="17">
        <v>7</v>
      </c>
      <c r="B18" s="17" t="s">
        <v>83</v>
      </c>
      <c r="C18" s="17">
        <v>52</v>
      </c>
      <c r="D18" s="17" t="s">
        <v>65</v>
      </c>
      <c r="E18" s="18">
        <v>6565</v>
      </c>
      <c r="F18" s="18">
        <v>7849</v>
      </c>
      <c r="G18" s="18">
        <v>7857</v>
      </c>
      <c r="H18" s="18">
        <v>5195</v>
      </c>
      <c r="I18" s="18">
        <v>3817</v>
      </c>
      <c r="J18" s="18">
        <v>4646</v>
      </c>
      <c r="K18" s="18">
        <v>1804</v>
      </c>
      <c r="L18" s="17">
        <v>80</v>
      </c>
      <c r="M18" s="17"/>
      <c r="N18" s="8"/>
    </row>
    <row r="19" spans="1:15" x14ac:dyDescent="0.25">
      <c r="A19" s="17">
        <v>7</v>
      </c>
      <c r="B19" s="17" t="s">
        <v>84</v>
      </c>
      <c r="C19" s="17">
        <v>52</v>
      </c>
      <c r="D19" s="17" t="s">
        <v>65</v>
      </c>
      <c r="E19" s="19">
        <v>19696</v>
      </c>
      <c r="F19" s="19">
        <v>32259</v>
      </c>
      <c r="G19" s="19">
        <v>41249</v>
      </c>
      <c r="H19" s="19">
        <v>54147</v>
      </c>
      <c r="I19" s="19">
        <v>67945</v>
      </c>
      <c r="J19" s="19">
        <v>77166</v>
      </c>
      <c r="K19" s="19">
        <v>72154</v>
      </c>
      <c r="L19" s="19">
        <v>49319</v>
      </c>
      <c r="M19" s="17"/>
      <c r="O19" s="9"/>
    </row>
    <row r="20" spans="1:15" x14ac:dyDescent="0.25">
      <c r="A20" s="17">
        <v>8</v>
      </c>
      <c r="B20" s="17" t="s">
        <v>83</v>
      </c>
      <c r="C20" s="17">
        <v>57</v>
      </c>
      <c r="D20" s="17" t="s">
        <v>66</v>
      </c>
      <c r="E20" s="18">
        <v>4938</v>
      </c>
      <c r="F20" s="18">
        <v>5577</v>
      </c>
      <c r="G20" s="18">
        <v>6899</v>
      </c>
      <c r="H20" s="18">
        <v>6011</v>
      </c>
      <c r="I20" s="18">
        <v>4760</v>
      </c>
      <c r="J20" s="18">
        <v>3445</v>
      </c>
      <c r="K20" s="18">
        <v>3584</v>
      </c>
      <c r="L20" s="17">
        <v>999</v>
      </c>
      <c r="M20" s="17">
        <v>31</v>
      </c>
      <c r="N20" s="8"/>
    </row>
    <row r="21" spans="1:15" x14ac:dyDescent="0.25">
      <c r="A21" s="17">
        <v>8</v>
      </c>
      <c r="B21" s="17" t="s">
        <v>84</v>
      </c>
      <c r="C21" s="17">
        <v>57</v>
      </c>
      <c r="D21" s="17" t="s">
        <v>66</v>
      </c>
      <c r="E21" s="19">
        <v>19592</v>
      </c>
      <c r="F21" s="19">
        <v>31363</v>
      </c>
      <c r="G21" s="19">
        <v>40274</v>
      </c>
      <c r="H21" s="19">
        <v>49709</v>
      </c>
      <c r="I21" s="19">
        <v>60247</v>
      </c>
      <c r="J21" s="19">
        <v>69449</v>
      </c>
      <c r="K21" s="19">
        <v>79201</v>
      </c>
      <c r="L21" s="19">
        <v>77412</v>
      </c>
      <c r="M21" s="19">
        <v>45563</v>
      </c>
      <c r="O21" s="9"/>
    </row>
    <row r="22" spans="1:15" x14ac:dyDescent="0.25">
      <c r="A22" s="17">
        <v>9</v>
      </c>
      <c r="B22" s="17" t="s">
        <v>83</v>
      </c>
      <c r="C22" s="17">
        <v>62</v>
      </c>
      <c r="D22" s="17" t="s">
        <v>67</v>
      </c>
      <c r="E22" s="18">
        <v>2935</v>
      </c>
      <c r="F22" s="18">
        <v>3062</v>
      </c>
      <c r="G22" s="18">
        <v>3320</v>
      </c>
      <c r="H22" s="18">
        <v>3296</v>
      </c>
      <c r="I22" s="18">
        <v>3106</v>
      </c>
      <c r="J22" s="18">
        <v>2116</v>
      </c>
      <c r="K22" s="17">
        <v>920</v>
      </c>
      <c r="L22" s="17">
        <v>858</v>
      </c>
      <c r="M22" s="17">
        <v>246</v>
      </c>
      <c r="N22" s="8"/>
    </row>
    <row r="23" spans="1:15" x14ac:dyDescent="0.25">
      <c r="A23" s="17">
        <v>9</v>
      </c>
      <c r="B23" s="17" t="s">
        <v>84</v>
      </c>
      <c r="C23" s="17">
        <v>62</v>
      </c>
      <c r="D23" s="17" t="s">
        <v>67</v>
      </c>
      <c r="E23" s="19">
        <v>17676</v>
      </c>
      <c r="F23" s="19">
        <v>30031</v>
      </c>
      <c r="G23" s="19">
        <v>40120</v>
      </c>
      <c r="H23" s="19">
        <v>48476</v>
      </c>
      <c r="I23" s="19">
        <v>56096</v>
      </c>
      <c r="J23" s="19">
        <v>61493</v>
      </c>
      <c r="K23" s="19">
        <v>70392</v>
      </c>
      <c r="L23" s="19">
        <v>83806</v>
      </c>
      <c r="M23" s="19">
        <v>82504</v>
      </c>
      <c r="O23" s="9"/>
    </row>
    <row r="24" spans="1:15" x14ac:dyDescent="0.25">
      <c r="A24">
        <v>10</v>
      </c>
      <c r="B24" t="s">
        <v>83</v>
      </c>
      <c r="C24">
        <v>65</v>
      </c>
      <c r="D24" t="s">
        <v>70</v>
      </c>
      <c r="E24" s="8">
        <v>2408</v>
      </c>
      <c r="F24" s="8">
        <v>1786</v>
      </c>
      <c r="G24" s="8">
        <v>1350</v>
      </c>
      <c r="H24">
        <v>943</v>
      </c>
      <c r="I24">
        <v>763</v>
      </c>
      <c r="J24">
        <v>506</v>
      </c>
      <c r="K24">
        <v>312</v>
      </c>
      <c r="L24">
        <v>184</v>
      </c>
      <c r="M24">
        <v>196</v>
      </c>
      <c r="N24" s="8"/>
    </row>
    <row r="25" spans="1:15" x14ac:dyDescent="0.25">
      <c r="A25">
        <v>10</v>
      </c>
      <c r="B25" t="s">
        <v>84</v>
      </c>
      <c r="C25">
        <v>65</v>
      </c>
      <c r="D25" t="s">
        <v>70</v>
      </c>
      <c r="E25" s="9">
        <v>13116</v>
      </c>
      <c r="F25" s="9">
        <v>21663</v>
      </c>
      <c r="G25" s="9">
        <v>31242</v>
      </c>
      <c r="H25" s="9">
        <v>37245</v>
      </c>
      <c r="I25" s="9">
        <v>43669</v>
      </c>
      <c r="J25" s="9">
        <v>46410</v>
      </c>
      <c r="K25" s="9">
        <v>49287</v>
      </c>
      <c r="L25" s="9">
        <v>56566</v>
      </c>
      <c r="M25" s="9">
        <v>79232</v>
      </c>
      <c r="O25" s="9"/>
    </row>
    <row r="26" spans="1:15" x14ac:dyDescent="0.25">
      <c r="E26" s="8"/>
      <c r="F26" s="8"/>
      <c r="G26" s="8"/>
      <c r="H26" s="8"/>
      <c r="I26" s="8"/>
      <c r="J26" s="8"/>
      <c r="K26" s="8"/>
      <c r="L26" s="8"/>
      <c r="N26" s="8"/>
    </row>
    <row r="27" spans="1:15" x14ac:dyDescent="0.25">
      <c r="O27" s="8"/>
    </row>
    <row r="28" spans="1:15" x14ac:dyDescent="0.25">
      <c r="E28" s="9">
        <f>+E30*E31</f>
        <v>167452340</v>
      </c>
      <c r="F28" s="9">
        <f>+F30*F31</f>
        <v>2463980</v>
      </c>
      <c r="G28" s="9">
        <f>+E28+F28</f>
        <v>169916320</v>
      </c>
    </row>
    <row r="29" spans="1:15" x14ac:dyDescent="0.25">
      <c r="G29" s="22">
        <f>+G28/(E30+F30)</f>
        <v>24040.226372382571</v>
      </c>
    </row>
    <row r="30" spans="1:15" x14ac:dyDescent="0.25">
      <c r="E30" s="18">
        <v>6983</v>
      </c>
      <c r="F30" s="17">
        <v>85</v>
      </c>
      <c r="G30" s="8">
        <f>+E30+F30</f>
        <v>7068</v>
      </c>
    </row>
    <row r="31" spans="1:15" x14ac:dyDescent="0.25">
      <c r="E31" s="19">
        <v>23980</v>
      </c>
      <c r="F31" s="19">
        <v>28988</v>
      </c>
    </row>
  </sheetData>
  <sortState ref="D51:D69">
    <sortCondition ref="D51"/>
  </sortState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24" sqref="N24"/>
    </sheetView>
  </sheetViews>
  <sheetFormatPr defaultRowHeight="15" x14ac:dyDescent="0.25"/>
  <sheetData>
    <row r="1" spans="1:14" x14ac:dyDescent="0.25">
      <c r="A1" s="1" t="s">
        <v>8</v>
      </c>
    </row>
    <row r="2" spans="1:14" x14ac:dyDescent="0.25">
      <c r="E2" t="s">
        <v>80</v>
      </c>
    </row>
    <row r="3" spans="1:14" x14ac:dyDescent="0.25">
      <c r="E3" t="s">
        <v>55</v>
      </c>
      <c r="F3" s="7" t="s">
        <v>68</v>
      </c>
      <c r="G3" s="7" t="s">
        <v>69</v>
      </c>
      <c r="H3" t="s">
        <v>56</v>
      </c>
      <c r="I3" t="s">
        <v>57</v>
      </c>
      <c r="J3" t="s">
        <v>58</v>
      </c>
      <c r="K3" t="s">
        <v>59</v>
      </c>
      <c r="L3" t="s">
        <v>60</v>
      </c>
      <c r="M3" t="s">
        <v>61</v>
      </c>
      <c r="N3" t="s">
        <v>62</v>
      </c>
    </row>
    <row r="4" spans="1:14" x14ac:dyDescent="0.25">
      <c r="A4" s="17" t="s">
        <v>125</v>
      </c>
      <c r="B4" s="17" t="s">
        <v>121</v>
      </c>
      <c r="C4" s="17" t="s">
        <v>123</v>
      </c>
      <c r="D4" s="17" t="s">
        <v>122</v>
      </c>
      <c r="E4" s="17">
        <v>2</v>
      </c>
      <c r="F4" s="17">
        <v>7</v>
      </c>
      <c r="G4" s="17">
        <v>12</v>
      </c>
      <c r="H4" s="17">
        <v>17</v>
      </c>
      <c r="I4" s="17">
        <v>22</v>
      </c>
      <c r="J4" s="17">
        <v>27</v>
      </c>
      <c r="K4" s="17">
        <v>32</v>
      </c>
      <c r="L4" s="17">
        <v>37</v>
      </c>
      <c r="M4" s="17">
        <v>42</v>
      </c>
      <c r="N4" s="17" t="s">
        <v>120</v>
      </c>
    </row>
    <row r="5" spans="1:14" x14ac:dyDescent="0.25">
      <c r="A5" s="17">
        <v>1</v>
      </c>
      <c r="B5" s="17" t="s">
        <v>102</v>
      </c>
      <c r="C5" s="17">
        <v>48</v>
      </c>
      <c r="D5" s="17" t="s">
        <v>78</v>
      </c>
      <c r="E5" s="17"/>
      <c r="F5" s="18">
        <v>3719</v>
      </c>
      <c r="G5" s="18">
        <v>1301</v>
      </c>
      <c r="H5" s="17">
        <v>362</v>
      </c>
      <c r="I5" s="17">
        <v>105</v>
      </c>
      <c r="J5" s="17">
        <v>18</v>
      </c>
      <c r="K5" s="17"/>
      <c r="L5" s="17"/>
      <c r="M5" s="17"/>
      <c r="N5" s="18">
        <v>5505</v>
      </c>
    </row>
    <row r="6" spans="1:14" x14ac:dyDescent="0.25">
      <c r="A6" s="17">
        <v>1</v>
      </c>
      <c r="B6" s="17" t="s">
        <v>103</v>
      </c>
      <c r="C6" s="17">
        <v>48</v>
      </c>
      <c r="D6" s="17" t="s">
        <v>78</v>
      </c>
      <c r="E6" s="17"/>
      <c r="F6" s="19">
        <v>860</v>
      </c>
      <c r="G6" s="19">
        <v>2441</v>
      </c>
      <c r="H6" s="19">
        <v>6133</v>
      </c>
      <c r="I6" s="19">
        <v>12404</v>
      </c>
      <c r="J6" s="19">
        <v>15970</v>
      </c>
      <c r="K6" s="17"/>
      <c r="L6" s="17"/>
      <c r="M6" s="17"/>
      <c r="N6" s="19">
        <v>1850</v>
      </c>
    </row>
    <row r="7" spans="1:14" x14ac:dyDescent="0.25">
      <c r="A7" s="17">
        <v>2</v>
      </c>
      <c r="B7" s="17" t="s">
        <v>102</v>
      </c>
      <c r="C7" s="17">
        <v>52</v>
      </c>
      <c r="D7" s="17" t="s">
        <v>65</v>
      </c>
      <c r="E7" s="17"/>
      <c r="F7" s="18">
        <v>1254</v>
      </c>
      <c r="G7" s="18">
        <v>1020</v>
      </c>
      <c r="H7" s="17">
        <v>416</v>
      </c>
      <c r="I7" s="17">
        <v>253</v>
      </c>
      <c r="J7" s="17">
        <v>142</v>
      </c>
      <c r="K7" s="17">
        <v>67</v>
      </c>
      <c r="L7" s="17">
        <v>12</v>
      </c>
      <c r="M7" s="17"/>
      <c r="N7" s="18">
        <v>3164</v>
      </c>
    </row>
    <row r="8" spans="1:14" x14ac:dyDescent="0.25">
      <c r="A8" s="17">
        <v>2</v>
      </c>
      <c r="B8" s="17" t="s">
        <v>103</v>
      </c>
      <c r="C8" s="17">
        <v>52</v>
      </c>
      <c r="D8" s="17" t="s">
        <v>65</v>
      </c>
      <c r="E8" s="17"/>
      <c r="F8" s="19">
        <v>1234</v>
      </c>
      <c r="G8" s="19">
        <v>2350</v>
      </c>
      <c r="H8" s="19">
        <v>5610</v>
      </c>
      <c r="I8" s="19">
        <v>11350</v>
      </c>
      <c r="J8" s="19">
        <v>22070</v>
      </c>
      <c r="K8" s="19">
        <v>32095</v>
      </c>
      <c r="L8" s="19">
        <v>35647</v>
      </c>
      <c r="M8" s="17"/>
      <c r="N8" s="19">
        <v>4697</v>
      </c>
    </row>
    <row r="9" spans="1:14" x14ac:dyDescent="0.25">
      <c r="A9" s="17">
        <v>3</v>
      </c>
      <c r="B9" s="17" t="s">
        <v>102</v>
      </c>
      <c r="C9" s="17">
        <v>57</v>
      </c>
      <c r="D9" s="17" t="s">
        <v>66</v>
      </c>
      <c r="E9" s="17"/>
      <c r="F9" s="18">
        <v>1179</v>
      </c>
      <c r="G9" s="18">
        <v>1527</v>
      </c>
      <c r="H9" s="17">
        <v>949</v>
      </c>
      <c r="I9" s="17">
        <v>677</v>
      </c>
      <c r="J9" s="17">
        <v>993</v>
      </c>
      <c r="K9" s="18">
        <v>3055</v>
      </c>
      <c r="L9" s="18">
        <v>1730</v>
      </c>
      <c r="M9" s="17">
        <v>8</v>
      </c>
      <c r="N9" s="18">
        <v>10118</v>
      </c>
    </row>
    <row r="10" spans="1:14" x14ac:dyDescent="0.25">
      <c r="A10" s="17">
        <v>3</v>
      </c>
      <c r="B10" s="17" t="s">
        <v>103</v>
      </c>
      <c r="C10" s="17">
        <v>57</v>
      </c>
      <c r="D10" s="17" t="s">
        <v>66</v>
      </c>
      <c r="E10" s="17"/>
      <c r="F10" s="19">
        <v>1786</v>
      </c>
      <c r="G10" s="19">
        <v>2894</v>
      </c>
      <c r="H10" s="19">
        <v>7143</v>
      </c>
      <c r="I10" s="19">
        <v>13950</v>
      </c>
      <c r="J10" s="19">
        <v>31545</v>
      </c>
      <c r="K10" s="19">
        <v>48705</v>
      </c>
      <c r="L10" s="19">
        <v>58011</v>
      </c>
      <c r="M10" s="19">
        <v>39977</v>
      </c>
      <c r="N10" s="19">
        <v>30000</v>
      </c>
    </row>
    <row r="11" spans="1:14" x14ac:dyDescent="0.25">
      <c r="A11" s="17">
        <v>4</v>
      </c>
      <c r="B11" s="17" t="s">
        <v>102</v>
      </c>
      <c r="C11" s="17">
        <v>62</v>
      </c>
      <c r="D11" s="17" t="s">
        <v>67</v>
      </c>
      <c r="E11" s="17">
        <v>185</v>
      </c>
      <c r="F11" s="18">
        <v>1556</v>
      </c>
      <c r="G11" s="18">
        <v>3529</v>
      </c>
      <c r="H11" s="18">
        <v>2617</v>
      </c>
      <c r="I11" s="18">
        <v>2669</v>
      </c>
      <c r="J11" s="18">
        <v>4039</v>
      </c>
      <c r="K11" s="18">
        <v>10655</v>
      </c>
      <c r="L11" s="18">
        <v>10356</v>
      </c>
      <c r="M11" s="17">
        <v>500</v>
      </c>
      <c r="N11" s="18">
        <v>36106</v>
      </c>
    </row>
    <row r="12" spans="1:14" x14ac:dyDescent="0.25">
      <c r="A12" s="17">
        <v>4</v>
      </c>
      <c r="B12" s="17" t="s">
        <v>103</v>
      </c>
      <c r="C12" s="17">
        <v>62</v>
      </c>
      <c r="D12" s="17" t="s">
        <v>67</v>
      </c>
      <c r="E12" s="19">
        <v>3129</v>
      </c>
      <c r="F12" s="19">
        <v>3304</v>
      </c>
      <c r="G12" s="19">
        <v>4569</v>
      </c>
      <c r="H12" s="19">
        <v>11101</v>
      </c>
      <c r="I12" s="19">
        <v>20948</v>
      </c>
      <c r="J12" s="19">
        <v>33018</v>
      </c>
      <c r="K12" s="19">
        <v>46250</v>
      </c>
      <c r="L12" s="19">
        <v>58566</v>
      </c>
      <c r="M12" s="19">
        <v>67232</v>
      </c>
      <c r="N12" s="19">
        <v>38029</v>
      </c>
    </row>
    <row r="13" spans="1:14" x14ac:dyDescent="0.25">
      <c r="A13" s="17">
        <v>5</v>
      </c>
      <c r="B13" s="17" t="s">
        <v>102</v>
      </c>
      <c r="C13" s="17">
        <v>67</v>
      </c>
      <c r="D13" s="17" t="s">
        <v>72</v>
      </c>
      <c r="E13" s="17">
        <v>809</v>
      </c>
      <c r="F13" s="18">
        <v>2243</v>
      </c>
      <c r="G13" s="18">
        <v>4832</v>
      </c>
      <c r="H13" s="18">
        <v>3990</v>
      </c>
      <c r="I13" s="18">
        <v>4033</v>
      </c>
      <c r="J13" s="18">
        <v>5091</v>
      </c>
      <c r="K13" s="18">
        <v>13045</v>
      </c>
      <c r="L13" s="18">
        <v>10140</v>
      </c>
      <c r="M13" s="18">
        <v>1165</v>
      </c>
      <c r="N13" s="18">
        <v>45348</v>
      </c>
    </row>
    <row r="14" spans="1:14" x14ac:dyDescent="0.25">
      <c r="A14" s="17">
        <v>5</v>
      </c>
      <c r="B14" s="17" t="s">
        <v>103</v>
      </c>
      <c r="C14" s="17">
        <v>67</v>
      </c>
      <c r="D14" s="17" t="s">
        <v>72</v>
      </c>
      <c r="E14" s="19">
        <v>1390</v>
      </c>
      <c r="F14" s="19">
        <v>3755</v>
      </c>
      <c r="G14" s="19">
        <v>4856</v>
      </c>
      <c r="H14" s="19">
        <v>10880</v>
      </c>
      <c r="I14" s="19">
        <v>18883</v>
      </c>
      <c r="J14" s="19">
        <v>29109</v>
      </c>
      <c r="K14" s="19">
        <v>39631</v>
      </c>
      <c r="L14" s="19">
        <v>53953</v>
      </c>
      <c r="M14" s="19">
        <v>67105</v>
      </c>
      <c r="N14" s="19">
        <v>31821</v>
      </c>
    </row>
    <row r="15" spans="1:14" x14ac:dyDescent="0.25">
      <c r="A15" s="17">
        <v>6</v>
      </c>
      <c r="B15" s="17" t="s">
        <v>102</v>
      </c>
      <c r="C15" s="17">
        <v>72</v>
      </c>
      <c r="D15" s="17" t="s">
        <v>73</v>
      </c>
      <c r="E15" s="18">
        <v>1001</v>
      </c>
      <c r="F15" s="18">
        <v>1620</v>
      </c>
      <c r="G15" s="18">
        <v>3322</v>
      </c>
      <c r="H15" s="18">
        <v>3405</v>
      </c>
      <c r="I15" s="18">
        <v>3271</v>
      </c>
      <c r="J15" s="18">
        <v>3881</v>
      </c>
      <c r="K15" s="18">
        <v>8318</v>
      </c>
      <c r="L15" s="18">
        <v>5815</v>
      </c>
      <c r="M15" s="17">
        <v>937</v>
      </c>
      <c r="N15" s="18">
        <v>31570</v>
      </c>
    </row>
    <row r="16" spans="1:14" x14ac:dyDescent="0.25">
      <c r="A16" s="17">
        <v>6</v>
      </c>
      <c r="B16" s="17" t="s">
        <v>103</v>
      </c>
      <c r="C16" s="17">
        <v>72</v>
      </c>
      <c r="D16" s="17" t="s">
        <v>73</v>
      </c>
      <c r="E16" s="19">
        <v>1058</v>
      </c>
      <c r="F16" s="19">
        <v>3040</v>
      </c>
      <c r="G16" s="19">
        <v>4604</v>
      </c>
      <c r="H16" s="19">
        <v>9070</v>
      </c>
      <c r="I16" s="19">
        <v>15402</v>
      </c>
      <c r="J16" s="19">
        <v>23513</v>
      </c>
      <c r="K16" s="19">
        <v>33714</v>
      </c>
      <c r="L16" s="19">
        <v>43945</v>
      </c>
      <c r="M16" s="19">
        <v>58730</v>
      </c>
      <c r="N16" s="19">
        <v>24857</v>
      </c>
    </row>
    <row r="17" spans="1:14" x14ac:dyDescent="0.25">
      <c r="A17" s="17">
        <v>7</v>
      </c>
      <c r="B17" s="17" t="s">
        <v>102</v>
      </c>
      <c r="C17" s="17">
        <v>77</v>
      </c>
      <c r="D17" s="17" t="s">
        <v>74</v>
      </c>
      <c r="E17" s="17">
        <v>778</v>
      </c>
      <c r="F17" s="18">
        <v>1168</v>
      </c>
      <c r="G17" s="18">
        <v>2647</v>
      </c>
      <c r="H17" s="18">
        <v>2511</v>
      </c>
      <c r="I17" s="18">
        <v>2983</v>
      </c>
      <c r="J17" s="18">
        <v>3238</v>
      </c>
      <c r="K17" s="18">
        <v>4522</v>
      </c>
      <c r="L17" s="18">
        <v>3199</v>
      </c>
      <c r="M17" s="17">
        <v>991</v>
      </c>
      <c r="N17" s="18">
        <v>22037</v>
      </c>
    </row>
    <row r="18" spans="1:14" x14ac:dyDescent="0.25">
      <c r="A18" s="17">
        <v>7</v>
      </c>
      <c r="B18" s="17" t="s">
        <v>103</v>
      </c>
      <c r="C18" s="17">
        <v>77</v>
      </c>
      <c r="D18" s="17" t="s">
        <v>74</v>
      </c>
      <c r="E18" s="19">
        <v>774</v>
      </c>
      <c r="F18" s="19">
        <v>2377</v>
      </c>
      <c r="G18" s="19">
        <v>3844</v>
      </c>
      <c r="H18" s="19">
        <v>7145</v>
      </c>
      <c r="I18" s="19">
        <v>11914</v>
      </c>
      <c r="J18" s="19">
        <v>19428</v>
      </c>
      <c r="K18" s="19">
        <v>28993</v>
      </c>
      <c r="L18" s="19">
        <v>37189</v>
      </c>
      <c r="M18" s="19">
        <v>45339</v>
      </c>
      <c r="N18" s="19">
        <v>19283</v>
      </c>
    </row>
    <row r="19" spans="1:14" x14ac:dyDescent="0.25">
      <c r="A19" s="17">
        <v>8</v>
      </c>
      <c r="B19" s="17" t="s">
        <v>102</v>
      </c>
      <c r="C19" s="17">
        <v>82</v>
      </c>
      <c r="D19" s="17" t="s">
        <v>75</v>
      </c>
      <c r="E19" s="17">
        <v>568</v>
      </c>
      <c r="F19" s="17">
        <v>903</v>
      </c>
      <c r="G19" s="18">
        <v>2207</v>
      </c>
      <c r="H19" s="18">
        <v>2221</v>
      </c>
      <c r="I19" s="18">
        <v>2487</v>
      </c>
      <c r="J19" s="18">
        <v>2779</v>
      </c>
      <c r="K19" s="18">
        <v>2983</v>
      </c>
      <c r="L19" s="18">
        <v>2126</v>
      </c>
      <c r="M19" s="17">
        <v>938</v>
      </c>
      <c r="N19" s="18">
        <v>17212</v>
      </c>
    </row>
    <row r="20" spans="1:14" x14ac:dyDescent="0.25">
      <c r="A20" s="17">
        <v>8</v>
      </c>
      <c r="B20" s="17" t="s">
        <v>103</v>
      </c>
      <c r="C20" s="17">
        <v>82</v>
      </c>
      <c r="D20" s="17" t="s">
        <v>75</v>
      </c>
      <c r="E20" s="19">
        <v>712</v>
      </c>
      <c r="F20" s="19">
        <v>1889</v>
      </c>
      <c r="G20" s="19">
        <v>3451</v>
      </c>
      <c r="H20" s="19">
        <v>6215</v>
      </c>
      <c r="I20" s="19">
        <v>11104</v>
      </c>
      <c r="J20" s="19">
        <v>17263</v>
      </c>
      <c r="K20" s="19">
        <v>25193</v>
      </c>
      <c r="L20" s="19">
        <v>35025</v>
      </c>
      <c r="M20" s="19">
        <v>41551</v>
      </c>
      <c r="N20" s="19">
        <v>16715</v>
      </c>
    </row>
    <row r="21" spans="1:14" x14ac:dyDescent="0.25">
      <c r="A21" s="17">
        <v>9</v>
      </c>
      <c r="B21" s="17" t="s">
        <v>102</v>
      </c>
      <c r="C21" s="17">
        <v>87</v>
      </c>
      <c r="D21" s="17" t="s">
        <v>76</v>
      </c>
      <c r="E21" s="17">
        <v>419</v>
      </c>
      <c r="F21" s="17">
        <v>668</v>
      </c>
      <c r="G21" s="18">
        <v>1644</v>
      </c>
      <c r="H21" s="18">
        <v>1855</v>
      </c>
      <c r="I21" s="18">
        <v>1961</v>
      </c>
      <c r="J21" s="18">
        <v>1761</v>
      </c>
      <c r="K21" s="18">
        <v>1411</v>
      </c>
      <c r="L21" s="18">
        <v>1210</v>
      </c>
      <c r="M21" s="17">
        <v>562</v>
      </c>
      <c r="N21" s="18">
        <v>11491</v>
      </c>
    </row>
    <row r="22" spans="1:14" x14ac:dyDescent="0.25">
      <c r="A22" s="17">
        <v>9</v>
      </c>
      <c r="B22" s="17" t="s">
        <v>103</v>
      </c>
      <c r="C22" s="17">
        <v>87</v>
      </c>
      <c r="D22" s="17" t="s">
        <v>76</v>
      </c>
      <c r="E22" s="19">
        <v>816</v>
      </c>
      <c r="F22" s="19">
        <v>1641</v>
      </c>
      <c r="G22" s="19">
        <v>3312</v>
      </c>
      <c r="H22" s="19">
        <v>6358</v>
      </c>
      <c r="I22" s="19">
        <v>10759</v>
      </c>
      <c r="J22" s="19">
        <v>16314</v>
      </c>
      <c r="K22" s="19">
        <v>22055</v>
      </c>
      <c r="L22" s="19">
        <v>28162</v>
      </c>
      <c r="M22" s="19">
        <v>39014</v>
      </c>
      <c r="N22" s="19">
        <v>13543</v>
      </c>
    </row>
    <row r="23" spans="1:14" x14ac:dyDescent="0.25">
      <c r="A23" s="17">
        <v>10</v>
      </c>
      <c r="B23" s="17" t="s">
        <v>102</v>
      </c>
      <c r="C23" s="17">
        <v>90</v>
      </c>
      <c r="D23" s="17" t="s">
        <v>77</v>
      </c>
      <c r="E23" s="17">
        <v>291</v>
      </c>
      <c r="F23" s="17">
        <v>447</v>
      </c>
      <c r="G23" s="18">
        <v>1066</v>
      </c>
      <c r="H23" s="18">
        <v>1173</v>
      </c>
      <c r="I23" s="18">
        <v>1067</v>
      </c>
      <c r="J23" s="17">
        <v>955</v>
      </c>
      <c r="K23" s="17">
        <v>648</v>
      </c>
      <c r="L23" s="17">
        <v>689</v>
      </c>
      <c r="M23" s="17">
        <v>283</v>
      </c>
      <c r="N23" s="18">
        <v>6619</v>
      </c>
    </row>
    <row r="24" spans="1:14" x14ac:dyDescent="0.25">
      <c r="A24" s="17">
        <v>10</v>
      </c>
      <c r="B24" s="17" t="s">
        <v>103</v>
      </c>
      <c r="C24" s="17">
        <v>90</v>
      </c>
      <c r="D24" s="17" t="s">
        <v>77</v>
      </c>
      <c r="E24" s="19">
        <v>1445</v>
      </c>
      <c r="F24" s="19">
        <v>1700</v>
      </c>
      <c r="G24" s="19">
        <v>3474</v>
      </c>
      <c r="H24" s="19">
        <v>6294</v>
      </c>
      <c r="I24" s="19">
        <v>10021</v>
      </c>
      <c r="J24" s="19">
        <v>14187</v>
      </c>
      <c r="K24" s="19">
        <v>18510</v>
      </c>
      <c r="L24" s="19">
        <v>23076</v>
      </c>
      <c r="M24" s="19">
        <v>29362</v>
      </c>
      <c r="N24" s="19">
        <v>10985</v>
      </c>
    </row>
    <row r="25" spans="1:14" x14ac:dyDescent="0.25">
      <c r="A25">
        <v>11</v>
      </c>
      <c r="B25" t="s">
        <v>102</v>
      </c>
      <c r="C25" t="s">
        <v>120</v>
      </c>
      <c r="D25" t="s">
        <v>62</v>
      </c>
      <c r="E25" s="8">
        <v>4051</v>
      </c>
      <c r="F25" s="8">
        <v>14757</v>
      </c>
      <c r="G25" s="8">
        <v>23095</v>
      </c>
      <c r="H25" s="8">
        <v>19499</v>
      </c>
      <c r="I25" s="8">
        <v>19506</v>
      </c>
      <c r="J25" s="8">
        <v>22897</v>
      </c>
      <c r="K25" s="8">
        <v>44704</v>
      </c>
      <c r="L25" s="8">
        <v>35277</v>
      </c>
      <c r="M25" s="8">
        <v>5384</v>
      </c>
      <c r="N25" s="8">
        <v>189170</v>
      </c>
    </row>
    <row r="26" spans="1:14" x14ac:dyDescent="0.25">
      <c r="A26">
        <v>11</v>
      </c>
      <c r="B26" t="s">
        <v>103</v>
      </c>
      <c r="C26" t="s">
        <v>120</v>
      </c>
      <c r="D26" t="s">
        <v>62</v>
      </c>
      <c r="E26" s="9">
        <v>1119</v>
      </c>
      <c r="F26" s="9">
        <v>2147</v>
      </c>
      <c r="G26" s="9">
        <v>3975</v>
      </c>
      <c r="H26" s="9">
        <v>8493</v>
      </c>
      <c r="I26" s="9">
        <v>14919</v>
      </c>
      <c r="J26" s="9">
        <v>24488</v>
      </c>
      <c r="K26" s="9">
        <v>37816</v>
      </c>
      <c r="L26" s="9">
        <v>49702</v>
      </c>
      <c r="M26" s="9">
        <v>52245</v>
      </c>
      <c r="N26" s="9">
        <v>25746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TOC</vt:lpstr>
      <vt:lpstr>Notes</vt:lpstr>
      <vt:lpstr>ClusterNotes</vt:lpstr>
      <vt:lpstr>4 PoorlyFundedHighOutflow</vt:lpstr>
      <vt:lpstr>AZ-SERS.Actives</vt:lpstr>
      <vt:lpstr>AZ-SERS.Retirees</vt:lpstr>
      <vt:lpstr>AZ-SERS.SalGrowHist</vt:lpstr>
      <vt:lpstr>PA-PSERS.Actives</vt:lpstr>
      <vt:lpstr>PA-PSERS.Retirees</vt:lpstr>
      <vt:lpstr>PA-PSERS.SalGrowHist</vt:lpstr>
      <vt:lpstr>TestProto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2015-05-07T15:56:34Z</dcterms:created>
  <dcterms:modified xsi:type="dcterms:W3CDTF">2015-05-27T12:28:38Z</dcterms:modified>
</cp:coreProperties>
</file>