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c29058dfdeb54fc8/2학년 1학기/프로젝트/"/>
    </mc:Choice>
  </mc:AlternateContent>
  <xr:revisionPtr revIDLastSave="374" documentId="13_ncr:1_{B32F5950-8C39-4C3C-950F-F37B70378969}" xr6:coauthVersionLast="45" xr6:coauthVersionMax="45" xr10:uidLastSave="{3C68F0A6-2E3E-427E-8255-5EE627CE6CB8}"/>
  <bookViews>
    <workbookView xWindow="-120" yWindow="-120" windowWidth="29040" windowHeight="15840" tabRatio="500" firstSheet="1" activeTab="7" xr2:uid="{00000000-000D-0000-FFFF-FFFF00000000}"/>
  </bookViews>
  <sheets>
    <sheet name="메뉴 구조도(관리자)" sheetId="1" r:id="rId1"/>
    <sheet name="메뉴 구조도(사용자)" sheetId="9" r:id="rId2"/>
    <sheet name="프로그램 명세서(관리자)" sheetId="3" r:id="rId3"/>
    <sheet name="프로그램 명세서(사용자)" sheetId="4" r:id="rId4"/>
    <sheet name="WBS" sheetId="5" r:id="rId5"/>
    <sheet name="Sheet1" sheetId="6" state="hidden" r:id="rId6"/>
    <sheet name="테이블명세서" sheetId="7" r:id="rId7"/>
    <sheet name="ERD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3" i="5" l="1"/>
  <c r="G64" i="5"/>
  <c r="C64" i="5" s="1"/>
  <c r="F65" i="5"/>
  <c r="C65" i="5"/>
  <c r="F68" i="5"/>
  <c r="C68" i="5"/>
  <c r="F67" i="5"/>
  <c r="C67" i="5"/>
  <c r="F66" i="5"/>
  <c r="C66" i="5"/>
  <c r="F64" i="5"/>
  <c r="E30" i="3"/>
  <c r="E31" i="3"/>
  <c r="E32" i="3"/>
  <c r="E33" i="3"/>
  <c r="E34" i="3"/>
  <c r="E35" i="3"/>
  <c r="E36" i="3"/>
  <c r="E37" i="3"/>
  <c r="E38" i="3"/>
  <c r="E39" i="3"/>
  <c r="A37" i="3"/>
  <c r="A39" i="3"/>
  <c r="F59" i="5"/>
  <c r="F51" i="5"/>
  <c r="C59" i="5"/>
  <c r="C51" i="5"/>
  <c r="G2" i="5" l="1"/>
  <c r="F72" i="5"/>
  <c r="F71" i="5"/>
  <c r="F70" i="5"/>
  <c r="F69" i="5"/>
  <c r="F63" i="5"/>
  <c r="F62" i="5"/>
  <c r="F61" i="5"/>
  <c r="F60" i="5"/>
  <c r="F58" i="5"/>
  <c r="F57" i="5"/>
  <c r="F56" i="5"/>
  <c r="F55" i="5"/>
  <c r="F49" i="5"/>
  <c r="F50" i="5"/>
  <c r="F52" i="5"/>
  <c r="F53" i="5"/>
  <c r="F54" i="5"/>
  <c r="F48" i="5"/>
  <c r="F47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32" i="5"/>
  <c r="F31" i="5"/>
  <c r="F19" i="5"/>
  <c r="F21" i="5"/>
  <c r="F22" i="5"/>
  <c r="F23" i="5"/>
  <c r="F24" i="5"/>
  <c r="F25" i="5"/>
  <c r="F26" i="5"/>
  <c r="F27" i="5"/>
  <c r="F28" i="5"/>
  <c r="F29" i="5"/>
  <c r="F20" i="5"/>
  <c r="C70" i="5"/>
  <c r="C71" i="5"/>
  <c r="C72" i="5"/>
  <c r="C57" i="5"/>
  <c r="C58" i="5"/>
  <c r="C60" i="5"/>
  <c r="C61" i="5"/>
  <c r="C62" i="5"/>
  <c r="C49" i="5"/>
  <c r="C50" i="5"/>
  <c r="C52" i="5"/>
  <c r="C53" i="5"/>
  <c r="C54" i="5"/>
  <c r="C33" i="5"/>
  <c r="C34" i="5"/>
  <c r="C35" i="5"/>
  <c r="C37" i="5"/>
  <c r="C38" i="5"/>
  <c r="C39" i="5"/>
  <c r="C40" i="5"/>
  <c r="C41" i="5"/>
  <c r="C42" i="5"/>
  <c r="C44" i="5"/>
  <c r="C45" i="5"/>
  <c r="C46" i="5"/>
  <c r="C21" i="5"/>
  <c r="C23" i="5"/>
  <c r="C24" i="5"/>
  <c r="C25" i="5"/>
  <c r="C27" i="5"/>
  <c r="C28" i="5"/>
  <c r="C29" i="5"/>
  <c r="C20" i="5"/>
  <c r="G69" i="5"/>
  <c r="C63" i="5" s="1"/>
  <c r="G56" i="5"/>
  <c r="G55" i="5" s="1"/>
  <c r="C55" i="5" s="1"/>
  <c r="G48" i="5"/>
  <c r="G47" i="5" s="1"/>
  <c r="C47" i="5" s="1"/>
  <c r="G43" i="5"/>
  <c r="C43" i="5" s="1"/>
  <c r="G36" i="5"/>
  <c r="C36" i="5" s="1"/>
  <c r="G32" i="5"/>
  <c r="C32" i="5" s="1"/>
  <c r="F17" i="5"/>
  <c r="G26" i="5"/>
  <c r="C26" i="5" s="1"/>
  <c r="G22" i="5"/>
  <c r="C14" i="5"/>
  <c r="C15" i="5"/>
  <c r="F15" i="5"/>
  <c r="G19" i="5" l="1"/>
  <c r="C56" i="5"/>
  <c r="C48" i="5"/>
  <c r="C69" i="5"/>
  <c r="C22" i="5"/>
  <c r="G31" i="5"/>
  <c r="G17" i="5" l="1"/>
  <c r="C19" i="5"/>
  <c r="G30" i="5"/>
  <c r="C31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5" i="3"/>
  <c r="C30" i="5" l="1"/>
  <c r="G16" i="5"/>
  <c r="A34" i="3"/>
  <c r="A35" i="3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5" i="3"/>
  <c r="F30" i="5" l="1"/>
  <c r="F18" i="5"/>
  <c r="C18" i="5"/>
  <c r="C17" i="5"/>
  <c r="F16" i="5"/>
  <c r="F13" i="5"/>
  <c r="C13" i="5"/>
  <c r="F12" i="5"/>
  <c r="C12" i="5"/>
  <c r="C11" i="5"/>
  <c r="F11" i="5"/>
  <c r="F10" i="5"/>
  <c r="C10" i="5"/>
  <c r="F9" i="5"/>
  <c r="C9" i="5"/>
  <c r="F8" i="5"/>
  <c r="C8" i="5"/>
  <c r="F7" i="5"/>
  <c r="C7" i="5"/>
  <c r="F6" i="5"/>
  <c r="C6" i="5"/>
  <c r="C5" i="5"/>
  <c r="F5" i="5"/>
  <c r="F4" i="5"/>
  <c r="C4" i="5"/>
  <c r="F3" i="5"/>
  <c r="C3" i="5"/>
  <c r="F2" i="5"/>
  <c r="C2" i="5" l="1"/>
  <c r="C16" i="5" l="1"/>
</calcChain>
</file>

<file path=xl/sharedStrings.xml><?xml version="1.0" encoding="utf-8"?>
<sst xmlns="http://schemas.openxmlformats.org/spreadsheetml/2006/main" count="1049" uniqueCount="357">
  <si>
    <t>관리자</t>
  </si>
  <si>
    <t>구분</t>
  </si>
  <si>
    <t>1depth</t>
  </si>
  <si>
    <t>2depth</t>
  </si>
  <si>
    <t>3depth</t>
  </si>
  <si>
    <t>Tab/Page</t>
  </si>
  <si>
    <t>Page/기능구분</t>
  </si>
  <si>
    <t>비고</t>
  </si>
  <si>
    <t>Program</t>
  </si>
  <si>
    <t>회원정보 등록/조회/수정/삭제</t>
  </si>
  <si>
    <t>사용자</t>
  </si>
  <si>
    <t>회원가입</t>
  </si>
  <si>
    <t>회원정보 입력</t>
  </si>
  <si>
    <t>회원가입 완료</t>
  </si>
  <si>
    <t>NO</t>
  </si>
  <si>
    <t>업무영역</t>
  </si>
  <si>
    <t>프로그램ID</t>
  </si>
  <si>
    <t>프로그램명</t>
  </si>
  <si>
    <t>DB Transaction</t>
  </si>
  <si>
    <t>작업자</t>
  </si>
  <si>
    <t>Lev1</t>
  </si>
  <si>
    <t>Lev2</t>
  </si>
  <si>
    <t>Lev3</t>
  </si>
  <si>
    <t>임대성</t>
  </si>
  <si>
    <t>회원관리</t>
  </si>
  <si>
    <t>R</t>
  </si>
  <si>
    <t>회원 리스트</t>
  </si>
  <si>
    <t>회원정보 상세</t>
  </si>
  <si>
    <t>문의 조회</t>
  </si>
  <si>
    <t>문의 답변 작성</t>
  </si>
  <si>
    <t>문의 삭제</t>
  </si>
  <si>
    <t>D</t>
  </si>
  <si>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</si>
  <si>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</si>
  <si>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</si>
  <si>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</si>
  <si>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</si>
  <si>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</si>
  <si>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</si>
  <si>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메뉴 구조도</t>
  </si>
  <si>
    <t xml:space="preserve">  프로그램 명세서</t>
  </si>
  <si>
    <t xml:space="preserve">  DB 설계(ERD)</t>
  </si>
  <si>
    <t xml:space="preserve">    논리ERD 작성</t>
  </si>
  <si>
    <t xml:space="preserve">    물리ERD 작성</t>
  </si>
  <si>
    <t xml:space="preserve">  테이블 명세서</t>
  </si>
  <si>
    <t xml:space="preserve">  DB 구현</t>
  </si>
  <si>
    <t xml:space="preserve">  화면설계서</t>
  </si>
  <si>
    <t xml:space="preserve">  개발환경 세팅</t>
  </si>
  <si>
    <t>구현(소프트웨어개발)</t>
  </si>
  <si>
    <t>MAIN</t>
  </si>
  <si>
    <t>테이블 명세서</t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</si>
  <si>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</si>
  <si>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</si>
  <si>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</si>
  <si>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</si>
  <si>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</si>
  <si>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</si>
  <si>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</si>
  <si>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</si>
  <si>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</si>
  <si>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</si>
  <si>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</si>
  <si>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*</t>
  </si>
  <si>
    <t>아이디</t>
  </si>
  <si>
    <t>비밀번호</t>
  </si>
  <si>
    <t>등록일</t>
  </si>
  <si>
    <t>수정일</t>
  </si>
  <si>
    <t>자동등록 방지</t>
    <phoneticPr fontId="13" type="noConversion"/>
  </si>
  <si>
    <t>아이디 찾기</t>
    <phoneticPr fontId="13" type="noConversion"/>
  </si>
  <si>
    <t>비밀번호 찾기</t>
    <phoneticPr fontId="13" type="noConversion"/>
  </si>
  <si>
    <t>이메일 인증</t>
    <phoneticPr fontId="13" type="noConversion"/>
  </si>
  <si>
    <t>R</t>
    <phoneticPr fontId="13" type="noConversion"/>
  </si>
  <si>
    <t>비밀번호 수정</t>
    <phoneticPr fontId="13" type="noConversion"/>
  </si>
  <si>
    <t>U</t>
    <phoneticPr fontId="13" type="noConversion"/>
  </si>
  <si>
    <t>N</t>
    <phoneticPr fontId="13" type="noConversion"/>
  </si>
  <si>
    <t>C</t>
    <phoneticPr fontId="13" type="noConversion"/>
  </si>
  <si>
    <t>D</t>
    <phoneticPr fontId="13" type="noConversion"/>
  </si>
  <si>
    <t>R, U</t>
    <phoneticPr fontId="13" type="noConversion"/>
  </si>
  <si>
    <t>로그인</t>
    <phoneticPr fontId="13" type="noConversion"/>
  </si>
  <si>
    <t>내 정보</t>
    <phoneticPr fontId="13" type="noConversion"/>
  </si>
  <si>
    <t>사용자</t>
    <phoneticPr fontId="13" type="noConversion"/>
  </si>
  <si>
    <t>메인</t>
    <phoneticPr fontId="13" type="noConversion"/>
  </si>
  <si>
    <t>회원가입</t>
    <phoneticPr fontId="13" type="noConversion"/>
  </si>
  <si>
    <t>1:1 문의 관리</t>
    <phoneticPr fontId="13" type="noConversion"/>
  </si>
  <si>
    <t>USER_ID</t>
    <phoneticPr fontId="13" type="noConversion"/>
  </si>
  <si>
    <t>회원 이메일</t>
    <phoneticPr fontId="13" type="noConversion"/>
  </si>
  <si>
    <t>REG_DT</t>
    <phoneticPr fontId="13" type="noConversion"/>
  </si>
  <si>
    <t>CHG_DT</t>
    <phoneticPr fontId="13" type="noConversion"/>
  </si>
  <si>
    <t>자주 묻는 질문</t>
    <phoneticPr fontId="13" type="noConversion"/>
  </si>
  <si>
    <t>문의 번호</t>
    <phoneticPr fontId="13" type="noConversion"/>
  </si>
  <si>
    <t>1:1 문의</t>
    <phoneticPr fontId="13" type="noConversion"/>
  </si>
  <si>
    <t>*</t>
    <phoneticPr fontId="13" type="noConversion"/>
  </si>
  <si>
    <t>정보 입력</t>
    <phoneticPr fontId="13" type="noConversion"/>
  </si>
  <si>
    <t>R,U</t>
    <phoneticPr fontId="13" type="noConversion"/>
  </si>
  <si>
    <t>회원정보 삭제</t>
    <phoneticPr fontId="13" type="noConversion"/>
  </si>
  <si>
    <t>CONTENTS</t>
    <phoneticPr fontId="13" type="noConversion"/>
  </si>
  <si>
    <t>TITLE</t>
    <phoneticPr fontId="13" type="noConversion"/>
  </si>
  <si>
    <t>VARCHAR2</t>
  </si>
  <si>
    <t>DATE</t>
  </si>
  <si>
    <t>VARCHAR2</t>
    <phoneticPr fontId="13" type="noConversion"/>
  </si>
  <si>
    <t>NOTICE</t>
    <phoneticPr fontId="13" type="noConversion"/>
  </si>
  <si>
    <t>NUMBER</t>
    <phoneticPr fontId="13" type="noConversion"/>
  </si>
  <si>
    <t>FAQ</t>
    <phoneticPr fontId="13" type="noConversion"/>
  </si>
  <si>
    <t>TYPE</t>
    <phoneticPr fontId="13" type="noConversion"/>
  </si>
  <si>
    <t>MTM</t>
    <phoneticPr fontId="13" type="noConversion"/>
  </si>
  <si>
    <t>1:1 문의 답변</t>
    <phoneticPr fontId="13" type="noConversion"/>
  </si>
  <si>
    <t>댓글 내용</t>
    <phoneticPr fontId="13" type="noConversion"/>
  </si>
  <si>
    <t>로그인 전</t>
    <phoneticPr fontId="13" type="noConversion"/>
  </si>
  <si>
    <t>아이디/비번찾기</t>
    <phoneticPr fontId="13" type="noConversion"/>
  </si>
  <si>
    <t>Program</t>
    <phoneticPr fontId="13" type="noConversion"/>
  </si>
  <si>
    <t>홈</t>
    <phoneticPr fontId="13" type="noConversion"/>
  </si>
  <si>
    <t>언론사</t>
    <phoneticPr fontId="13" type="noConversion"/>
  </si>
  <si>
    <t>언론사 목록</t>
    <phoneticPr fontId="13" type="noConversion"/>
  </si>
  <si>
    <t>개요</t>
    <phoneticPr fontId="13" type="noConversion"/>
  </si>
  <si>
    <t>뉴스피드</t>
    <phoneticPr fontId="13" type="noConversion"/>
  </si>
  <si>
    <t>내 피드</t>
    <phoneticPr fontId="13" type="noConversion"/>
  </si>
  <si>
    <t>언론사별</t>
    <phoneticPr fontId="13" type="noConversion"/>
  </si>
  <si>
    <t>주제별</t>
    <phoneticPr fontId="13" type="noConversion"/>
  </si>
  <si>
    <t>내 피드 관리</t>
    <phoneticPr fontId="13" type="noConversion"/>
  </si>
  <si>
    <t>즐겨찾는 언론사</t>
    <phoneticPr fontId="13" type="noConversion"/>
  </si>
  <si>
    <t>즐겨찾는 언론</t>
    <phoneticPr fontId="13" type="noConversion"/>
  </si>
  <si>
    <t>회원탈퇴</t>
    <phoneticPr fontId="13" type="noConversion"/>
  </si>
  <si>
    <t>내 정보 수정</t>
    <phoneticPr fontId="13" type="noConversion"/>
  </si>
  <si>
    <t>주제별 기사 목록</t>
  </si>
  <si>
    <t>주제별 기사 목록</t>
    <phoneticPr fontId="13" type="noConversion"/>
  </si>
  <si>
    <t>저장한 기사</t>
    <phoneticPr fontId="13" type="noConversion"/>
  </si>
  <si>
    <t>고객센터</t>
    <phoneticPr fontId="13" type="noConversion"/>
  </si>
  <si>
    <t>1:1문의</t>
    <phoneticPr fontId="13" type="noConversion"/>
  </si>
  <si>
    <t>1:1문의 작성</t>
    <phoneticPr fontId="13" type="noConversion"/>
  </si>
  <si>
    <t>1:1문의 확인</t>
    <phoneticPr fontId="13" type="noConversion"/>
  </si>
  <si>
    <t>관리</t>
    <phoneticPr fontId="13" type="noConversion"/>
  </si>
  <si>
    <t>회원 관리</t>
    <phoneticPr fontId="13" type="noConversion"/>
  </si>
  <si>
    <t>언론사 관리</t>
    <phoneticPr fontId="13" type="noConversion"/>
  </si>
  <si>
    <t>주제 관리</t>
  </si>
  <si>
    <t>주제 관리</t>
    <phoneticPr fontId="13" type="noConversion"/>
  </si>
  <si>
    <t>언론사별 기사 관리</t>
    <phoneticPr fontId="13" type="noConversion"/>
  </si>
  <si>
    <t>언론사별 기사 조회/수정/삭제</t>
    <phoneticPr fontId="13" type="noConversion"/>
  </si>
  <si>
    <t>주제별 기사 관리</t>
    <phoneticPr fontId="13" type="noConversion"/>
  </si>
  <si>
    <t>주제별 기사 조회/수정/삭제</t>
    <phoneticPr fontId="13" type="noConversion"/>
  </si>
  <si>
    <t>사이트 현황</t>
    <phoneticPr fontId="13" type="noConversion"/>
  </si>
  <si>
    <t>회원 수, 기사 개수 확인</t>
    <phoneticPr fontId="13" type="noConversion"/>
  </si>
  <si>
    <t>FAQ 관리</t>
    <phoneticPr fontId="13" type="noConversion"/>
  </si>
  <si>
    <t>FAQ 등록/수정/삭제</t>
    <phoneticPr fontId="13" type="noConversion"/>
  </si>
  <si>
    <t>1:1문의 관리</t>
    <phoneticPr fontId="13" type="noConversion"/>
  </si>
  <si>
    <t>고객센터 관리</t>
    <phoneticPr fontId="13" type="noConversion"/>
  </si>
  <si>
    <t>1:1문의 답변 등록/수정/삭제</t>
    <phoneticPr fontId="13" type="noConversion"/>
  </si>
  <si>
    <t>회원정보 수정</t>
    <phoneticPr fontId="13" type="noConversion"/>
  </si>
  <si>
    <t>언론사 등록</t>
    <phoneticPr fontId="13" type="noConversion"/>
  </si>
  <si>
    <t>언론사 조회</t>
    <phoneticPr fontId="13" type="noConversion"/>
  </si>
  <si>
    <t>회원정보 조회</t>
    <phoneticPr fontId="13" type="noConversion"/>
  </si>
  <si>
    <t>회원정보 목록</t>
    <phoneticPr fontId="13" type="noConversion"/>
  </si>
  <si>
    <t>언론사 삭제</t>
    <phoneticPr fontId="13" type="noConversion"/>
  </si>
  <si>
    <t>언론사 등록/수정/조회/삭제</t>
    <phoneticPr fontId="13" type="noConversion"/>
  </si>
  <si>
    <t>주제 등록/수정/조회/삭제</t>
    <phoneticPr fontId="13" type="noConversion"/>
  </si>
  <si>
    <t>언론사 수정</t>
    <phoneticPr fontId="13" type="noConversion"/>
  </si>
  <si>
    <t>언론사별 기사 목록</t>
    <phoneticPr fontId="13" type="noConversion"/>
  </si>
  <si>
    <t>언론사별 기사 조회</t>
    <phoneticPr fontId="13" type="noConversion"/>
  </si>
  <si>
    <t>언론사별 기사 등록</t>
    <phoneticPr fontId="13" type="noConversion"/>
  </si>
  <si>
    <t>언론사별 기사 수정</t>
    <phoneticPr fontId="13" type="noConversion"/>
  </si>
  <si>
    <t>언론사별 기사 삭제</t>
    <phoneticPr fontId="13" type="noConversion"/>
  </si>
  <si>
    <t>주제 목록</t>
  </si>
  <si>
    <t>주제 등록</t>
  </si>
  <si>
    <t>주제 조회</t>
  </si>
  <si>
    <t>주제 수정</t>
  </si>
  <si>
    <t>주제 삭제</t>
  </si>
  <si>
    <t>주제별 기사 등록</t>
  </si>
  <si>
    <t>주제별 기사 조회</t>
  </si>
  <si>
    <t>주제별 기사 수정</t>
  </si>
  <si>
    <t>주제별 기사 삭제</t>
  </si>
  <si>
    <t>FAQ 수정</t>
  </si>
  <si>
    <t>FAQ 삭제</t>
  </si>
  <si>
    <t>FAQ 목록</t>
    <phoneticPr fontId="13" type="noConversion"/>
  </si>
  <si>
    <t>FAQ 등록</t>
    <phoneticPr fontId="13" type="noConversion"/>
  </si>
  <si>
    <t>문의 조회</t>
    <phoneticPr fontId="13" type="noConversion"/>
  </si>
  <si>
    <t>R,C</t>
    <phoneticPr fontId="13" type="noConversion"/>
  </si>
  <si>
    <t>언론사별 기사 보기</t>
    <phoneticPr fontId="13" type="noConversion"/>
  </si>
  <si>
    <t>주제별 기사 보기</t>
    <phoneticPr fontId="13" type="noConversion"/>
  </si>
  <si>
    <t>저장한 기사 보기</t>
    <phoneticPr fontId="13" type="noConversion"/>
  </si>
  <si>
    <t>즐겨찾는 언론사 관리</t>
    <phoneticPr fontId="13" type="noConversion"/>
  </si>
  <si>
    <t>즐겨찾는 주제 관리</t>
    <phoneticPr fontId="13" type="noConversion"/>
  </si>
  <si>
    <t>계정 정보</t>
    <phoneticPr fontId="13" type="noConversion"/>
  </si>
  <si>
    <t>계정 정보 수정</t>
    <phoneticPr fontId="13" type="noConversion"/>
  </si>
  <si>
    <t>회원 탈퇴</t>
    <phoneticPr fontId="13" type="noConversion"/>
  </si>
  <si>
    <t>주제 목록</t>
    <phoneticPr fontId="13" type="noConversion"/>
  </si>
  <si>
    <t>NO_001</t>
    <phoneticPr fontId="13" type="noConversion"/>
  </si>
  <si>
    <t>NO_002</t>
    <phoneticPr fontId="13" type="noConversion"/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</si>
  <si>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</si>
  <si>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</si>
  <si>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</si>
  <si>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</si>
  <si>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</si>
  <si>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</si>
  <si>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</si>
  <si>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</si>
  <si>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</si>
  <si>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</si>
  <si>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</si>
  <si>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</si>
  <si>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</si>
  <si>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</si>
  <si>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</si>
  <si>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</si>
  <si>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</si>
  <si>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</si>
  <si>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</si>
  <si>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</si>
  <si>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</si>
  <si>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4depth</t>
    <phoneticPr fontId="13" type="noConversion"/>
  </si>
  <si>
    <t>기사</t>
    <phoneticPr fontId="13" type="noConversion"/>
  </si>
  <si>
    <t>언론사 정보</t>
    <phoneticPr fontId="13" type="noConversion"/>
  </si>
  <si>
    <t>기사 댓글 작성</t>
    <phoneticPr fontId="13" type="noConversion"/>
  </si>
  <si>
    <t>기사 댓글 수정</t>
    <phoneticPr fontId="13" type="noConversion"/>
  </si>
  <si>
    <t>기사 댓글 삭제</t>
    <phoneticPr fontId="13" type="noConversion"/>
  </si>
  <si>
    <t>NO_024</t>
  </si>
  <si>
    <t>NO_025</t>
  </si>
  <si>
    <t>NO_026</t>
  </si>
  <si>
    <t>Lev4</t>
    <phoneticPr fontId="13" type="noConversion"/>
  </si>
  <si>
    <t>NO_027</t>
  </si>
  <si>
    <t>NO_028</t>
  </si>
  <si>
    <t>NO_029</t>
  </si>
  <si>
    <t>즐겨찾는 언론사 추가</t>
    <phoneticPr fontId="13" type="noConversion"/>
  </si>
  <si>
    <t>즐겨찾는 언론사 삭제</t>
    <phoneticPr fontId="13" type="noConversion"/>
  </si>
  <si>
    <t>즐겨찾는 주제 추가</t>
    <phoneticPr fontId="13" type="noConversion"/>
  </si>
  <si>
    <t>즐겨찾는 주제 삭제</t>
    <phoneticPr fontId="13" type="noConversion"/>
  </si>
  <si>
    <t>NO_030</t>
  </si>
  <si>
    <t>NO_031</t>
  </si>
  <si>
    <t>즐겨찾는 언론사 목록</t>
    <phoneticPr fontId="13" type="noConversion"/>
  </si>
  <si>
    <t>즐겨찾는 주제 목록</t>
    <phoneticPr fontId="13" type="noConversion"/>
  </si>
  <si>
    <t>NO_032</t>
  </si>
  <si>
    <t>NO_033</t>
  </si>
  <si>
    <t>GUEST MAIN(공통)</t>
    <phoneticPr fontId="13" type="noConversion"/>
  </si>
  <si>
    <t xml:space="preserve">    Spring boot세팅</t>
    <phoneticPr fontId="13" type="noConversion"/>
  </si>
  <si>
    <t xml:space="preserve">    JPA 세팅</t>
    <phoneticPr fontId="13" type="noConversion"/>
  </si>
  <si>
    <t xml:space="preserve">    Express 세팅</t>
    <phoneticPr fontId="13" type="noConversion"/>
  </si>
  <si>
    <t xml:space="preserve">    express-redis 세팅</t>
    <phoneticPr fontId="13" type="noConversion"/>
  </si>
  <si>
    <t xml:space="preserve">  HOME</t>
    <phoneticPr fontId="13" type="noConversion"/>
  </si>
  <si>
    <t xml:space="preserve">  로그인</t>
    <phoneticPr fontId="13" type="noConversion"/>
  </si>
  <si>
    <t xml:space="preserve">     로그인</t>
    <phoneticPr fontId="13" type="noConversion"/>
  </si>
  <si>
    <t xml:space="preserve">     아이디 찾기</t>
    <phoneticPr fontId="13" type="noConversion"/>
  </si>
  <si>
    <t xml:space="preserve">     비밀번호 찾기</t>
    <phoneticPr fontId="13" type="noConversion"/>
  </si>
  <si>
    <t xml:space="preserve">       정보 입력</t>
    <phoneticPr fontId="13" type="noConversion"/>
  </si>
  <si>
    <t xml:space="preserve">       이메일 인증</t>
    <phoneticPr fontId="13" type="noConversion"/>
  </si>
  <si>
    <t xml:space="preserve">       비밀번호 수정</t>
    <phoneticPr fontId="13" type="noConversion"/>
  </si>
  <si>
    <t xml:space="preserve">     회원가입</t>
    <phoneticPr fontId="13" type="noConversion"/>
  </si>
  <si>
    <t xml:space="preserve">       회원정보 입력</t>
    <phoneticPr fontId="13" type="noConversion"/>
  </si>
  <si>
    <t xml:space="preserve">       자동등록 방지</t>
    <phoneticPr fontId="13" type="noConversion"/>
  </si>
  <si>
    <t xml:space="preserve">       회원가입 완료</t>
    <phoneticPr fontId="13" type="noConversion"/>
  </si>
  <si>
    <t xml:space="preserve">  뉴스 피드</t>
    <phoneticPr fontId="13" type="noConversion"/>
  </si>
  <si>
    <t xml:space="preserve">    내 피드</t>
    <phoneticPr fontId="13" type="noConversion"/>
  </si>
  <si>
    <t xml:space="preserve">      언론사별 기사 보기</t>
    <phoneticPr fontId="13" type="noConversion"/>
  </si>
  <si>
    <t xml:space="preserve">      주제별 기사 보기</t>
    <phoneticPr fontId="13" type="noConversion"/>
  </si>
  <si>
    <t xml:space="preserve">      저장한 기사 보기</t>
    <phoneticPr fontId="13" type="noConversion"/>
  </si>
  <si>
    <t xml:space="preserve">    내 피드 관리</t>
    <phoneticPr fontId="13" type="noConversion"/>
  </si>
  <si>
    <t xml:space="preserve">      즐겨찾는 언론사 관리</t>
    <phoneticPr fontId="13" type="noConversion"/>
  </si>
  <si>
    <t xml:space="preserve">      즐겨찾는 언론사 추가</t>
    <phoneticPr fontId="13" type="noConversion"/>
  </si>
  <si>
    <t xml:space="preserve">      즐겨찾는 언론사 삭제</t>
    <phoneticPr fontId="13" type="noConversion"/>
  </si>
  <si>
    <t xml:space="preserve">      즐겨찾는 주제 관리</t>
  </si>
  <si>
    <t xml:space="preserve">      즐겨찾는 주제 추가</t>
  </si>
  <si>
    <t xml:space="preserve">      즐겨찾는 주제 삭제</t>
  </si>
  <si>
    <t xml:space="preserve">    내 정보</t>
    <phoneticPr fontId="13" type="noConversion"/>
  </si>
  <si>
    <t xml:space="preserve">      계정 정보</t>
    <phoneticPr fontId="13" type="noConversion"/>
  </si>
  <si>
    <t xml:space="preserve">      계정 정보 수정</t>
    <phoneticPr fontId="13" type="noConversion"/>
  </si>
  <si>
    <t xml:space="preserve">      회원 탈퇴</t>
    <phoneticPr fontId="13" type="noConversion"/>
  </si>
  <si>
    <t xml:space="preserve">  언론사 목록</t>
    <phoneticPr fontId="13" type="noConversion"/>
  </si>
  <si>
    <t xml:space="preserve">    언론사별 기사 목록</t>
    <phoneticPr fontId="13" type="noConversion"/>
  </si>
  <si>
    <t xml:space="preserve">      언론사 정보 보기</t>
    <phoneticPr fontId="13" type="noConversion"/>
  </si>
  <si>
    <t xml:space="preserve">      언론사 기사 보기</t>
    <phoneticPr fontId="13" type="noConversion"/>
  </si>
  <si>
    <t xml:space="preserve">      언론사 기사 댓글 작성</t>
    <phoneticPr fontId="13" type="noConversion"/>
  </si>
  <si>
    <t xml:space="preserve">      언론사 기사 댓글 수정</t>
    <phoneticPr fontId="13" type="noConversion"/>
  </si>
  <si>
    <t xml:space="preserve">      언론사 기사 댓글 삭제</t>
    <phoneticPr fontId="13" type="noConversion"/>
  </si>
  <si>
    <t xml:space="preserve">  주제 목록</t>
    <phoneticPr fontId="13" type="noConversion"/>
  </si>
  <si>
    <t xml:space="preserve">    주제별 기사 목록</t>
  </si>
  <si>
    <t xml:space="preserve">      주제 정보 보기</t>
  </si>
  <si>
    <t xml:space="preserve">      주제 기사 보기</t>
  </si>
  <si>
    <t xml:space="preserve">      주제 기사 댓글 작성</t>
  </si>
  <si>
    <t xml:space="preserve">      주제 기사 댓글 수정</t>
  </si>
  <si>
    <t xml:space="preserve">      주제 기사 댓글 삭제</t>
  </si>
  <si>
    <r>
      <t xml:space="preserve">  </t>
    </r>
    <r>
      <rPr>
        <b/>
        <sz val="11"/>
        <color rgb="FF000000"/>
        <rFont val="맑은 고딕"/>
        <family val="3"/>
        <charset val="129"/>
      </rPr>
      <t>고객 센터</t>
    </r>
    <phoneticPr fontId="13" type="noConversion"/>
  </si>
  <si>
    <t xml:space="preserve">    1:1 문의</t>
    <phoneticPr fontId="13" type="noConversion"/>
  </si>
  <si>
    <t xml:space="preserve">      1:1문의 작성</t>
    <phoneticPr fontId="13" type="noConversion"/>
  </si>
  <si>
    <t xml:space="preserve">      1:1문의 확인</t>
    <phoneticPr fontId="13" type="noConversion"/>
  </si>
  <si>
    <t xml:space="preserve">    FAQ</t>
    <phoneticPr fontId="13" type="noConversion"/>
  </si>
  <si>
    <t>임대성</t>
    <phoneticPr fontId="13" type="noConversion"/>
  </si>
  <si>
    <t xml:space="preserve">      언론사 기사 번역하기</t>
    <phoneticPr fontId="13" type="noConversion"/>
  </si>
  <si>
    <t xml:space="preserve">      주제 기사 번역하기</t>
    <phoneticPr fontId="13" type="noConversion"/>
  </si>
  <si>
    <t>USER</t>
    <phoneticPr fontId="13" type="noConversion"/>
  </si>
  <si>
    <t>USER_AUTH</t>
    <phoneticPr fontId="13" type="noConversion"/>
  </si>
  <si>
    <t>회원 정보</t>
    <phoneticPr fontId="13" type="noConversion"/>
  </si>
  <si>
    <t>번호</t>
    <phoneticPr fontId="13" type="noConversion"/>
  </si>
  <si>
    <t>ID</t>
    <phoneticPr fontId="13" type="noConversion"/>
  </si>
  <si>
    <t>UID</t>
    <phoneticPr fontId="13" type="noConversion"/>
  </si>
  <si>
    <t>EMAIL</t>
    <phoneticPr fontId="13" type="noConversion"/>
  </si>
  <si>
    <t>PASSWORD</t>
    <phoneticPr fontId="13" type="noConversion"/>
  </si>
  <si>
    <t>공지사항</t>
    <phoneticPr fontId="13" type="noConversion"/>
  </si>
  <si>
    <t>회원 인증 정보</t>
    <phoneticPr fontId="13" type="noConversion"/>
  </si>
  <si>
    <t>회원 번호</t>
    <phoneticPr fontId="13" type="noConversion"/>
  </si>
  <si>
    <t>USER.ID</t>
    <phoneticPr fontId="13" type="noConversion"/>
  </si>
  <si>
    <t>CODE</t>
    <phoneticPr fontId="13" type="noConversion"/>
  </si>
  <si>
    <t>운영자</t>
    <phoneticPr fontId="13" type="noConversion"/>
  </si>
  <si>
    <t>인증 코드</t>
    <phoneticPr fontId="13" type="noConversion"/>
  </si>
  <si>
    <t>ADMIN</t>
    <phoneticPr fontId="13" type="noConversion"/>
  </si>
  <si>
    <t>VARCHAR</t>
    <phoneticPr fontId="13" type="noConversion"/>
  </si>
  <si>
    <t>TINYINT</t>
    <phoneticPr fontId="13" type="noConversion"/>
  </si>
  <si>
    <t>DATE</t>
    <phoneticPr fontId="13" type="noConversion"/>
  </si>
  <si>
    <t>회원 설정 정보</t>
    <phoneticPr fontId="13" type="noConversion"/>
  </si>
  <si>
    <t>USER_CONFIG</t>
    <phoneticPr fontId="13" type="noConversion"/>
  </si>
  <si>
    <t>BIGINT</t>
    <phoneticPr fontId="13" type="noConversion"/>
  </si>
  <si>
    <t>댓글 설정</t>
    <phoneticPr fontId="13" type="noConversion"/>
  </si>
  <si>
    <t>COMMENT</t>
    <phoneticPr fontId="13" type="noConversion"/>
  </si>
  <si>
    <t>PRESS</t>
    <phoneticPr fontId="13" type="noConversion"/>
  </si>
  <si>
    <t>언론사 번호</t>
    <phoneticPr fontId="13" type="noConversion"/>
  </si>
  <si>
    <t>언론사 이름</t>
    <phoneticPr fontId="13" type="noConversion"/>
  </si>
  <si>
    <t>NAME</t>
    <phoneticPr fontId="13" type="noConversion"/>
  </si>
  <si>
    <t>언론사 이미지 URL</t>
    <phoneticPr fontId="13" type="noConversion"/>
  </si>
  <si>
    <t>IMG_URL</t>
    <phoneticPr fontId="13" type="noConversion"/>
  </si>
  <si>
    <t>주제</t>
    <phoneticPr fontId="13" type="noConversion"/>
  </si>
  <si>
    <t>TOPIC</t>
    <phoneticPr fontId="13" type="noConversion"/>
  </si>
  <si>
    <t>주제 번호</t>
    <phoneticPr fontId="13" type="noConversion"/>
  </si>
  <si>
    <t>주제 이름</t>
    <phoneticPr fontId="13" type="noConversion"/>
  </si>
  <si>
    <t>NEWS</t>
    <phoneticPr fontId="13" type="noConversion"/>
  </si>
  <si>
    <t>기사 번호</t>
    <phoneticPr fontId="13" type="noConversion"/>
  </si>
  <si>
    <t>PRESS.ID</t>
    <phoneticPr fontId="13" type="noConversion"/>
  </si>
  <si>
    <t>TOPIC.ID</t>
    <phoneticPr fontId="13" type="noConversion"/>
  </si>
  <si>
    <t>기사 제목</t>
    <phoneticPr fontId="13" type="noConversion"/>
  </si>
  <si>
    <t>기사 내용</t>
    <phoneticPr fontId="13" type="noConversion"/>
  </si>
  <si>
    <t>기사 작성 시간</t>
    <phoneticPr fontId="13" type="noConversion"/>
  </si>
  <si>
    <t>NEWS_DT</t>
    <phoneticPr fontId="13" type="noConversion"/>
  </si>
  <si>
    <t>NEWS_REPLY</t>
    <phoneticPr fontId="13" type="noConversion"/>
  </si>
  <si>
    <t>공지사항 작성</t>
    <phoneticPr fontId="13" type="noConversion"/>
  </si>
  <si>
    <t>공지사항 수정</t>
    <phoneticPr fontId="13" type="noConversion"/>
  </si>
  <si>
    <t>공지사항 삭제</t>
    <phoneticPr fontId="13" type="noConversion"/>
  </si>
  <si>
    <t>공지사항 조회</t>
    <phoneticPr fontId="13" type="noConversion"/>
  </si>
  <si>
    <t>NO_034</t>
  </si>
  <si>
    <t>공지사항 관리</t>
    <phoneticPr fontId="13" type="noConversion"/>
  </si>
  <si>
    <t>공지사항 작성/수정/삭제</t>
    <phoneticPr fontId="13" type="noConversion"/>
  </si>
  <si>
    <t xml:space="preserve">    공지사항</t>
    <phoneticPr fontId="13" type="noConversion"/>
  </si>
  <si>
    <t xml:space="preserve">      공지사항 작성</t>
    <phoneticPr fontId="13" type="noConversion"/>
  </si>
  <si>
    <t xml:space="preserve">      공지사항 수정</t>
    <phoneticPr fontId="13" type="noConversion"/>
  </si>
  <si>
    <t xml:space="preserve">      공지사항 삭제</t>
    <phoneticPr fontId="13" type="noConversion"/>
  </si>
  <si>
    <t xml:space="preserve">      공지사항 조회</t>
    <phoneticPr fontId="13" type="noConversion"/>
  </si>
  <si>
    <t>기사 댓글</t>
    <phoneticPr fontId="13" type="noConversion"/>
  </si>
  <si>
    <t>LONGTEXT</t>
    <phoneticPr fontId="13" type="noConversion"/>
  </si>
  <si>
    <t>PRESS_ID</t>
    <phoneticPr fontId="13" type="noConversion"/>
  </si>
  <si>
    <t>TOPIC_ID</t>
    <phoneticPr fontId="13" type="noConversion"/>
  </si>
  <si>
    <t>NEWS_ID</t>
    <phoneticPr fontId="13" type="noConversion"/>
  </si>
  <si>
    <t>NEWS.ID</t>
    <phoneticPr fontId="13" type="noConversion"/>
  </si>
  <si>
    <t>FAV_PRESS</t>
    <phoneticPr fontId="13" type="noConversion"/>
  </si>
  <si>
    <t>유저 번호</t>
    <phoneticPr fontId="13" type="noConversion"/>
  </si>
  <si>
    <t>즐겨찾는 주제</t>
    <phoneticPr fontId="13" type="noConversion"/>
  </si>
  <si>
    <t>FAV_TOPIC</t>
    <phoneticPr fontId="13" type="noConversion"/>
  </si>
  <si>
    <t>SAVE_NEWS</t>
    <phoneticPr fontId="13" type="noConversion"/>
  </si>
  <si>
    <t>제목</t>
    <phoneticPr fontId="13" type="noConversion"/>
  </si>
  <si>
    <t>내용</t>
    <phoneticPr fontId="13" type="noConversion"/>
  </si>
  <si>
    <t>분류</t>
    <phoneticPr fontId="13" type="noConversion"/>
  </si>
  <si>
    <t>MTM_REPLY</t>
    <phoneticPr fontId="13" type="noConversion"/>
  </si>
  <si>
    <t>MTM.ID</t>
    <phoneticPr fontId="13" type="noConversion"/>
  </si>
  <si>
    <t>MTM_ID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</si>
</sst>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WETA_&quot;000"/>
    <numFmt numFmtId="177" formatCode="yy/mm/dd"/>
    <numFmt numFmtId="178" formatCode="&quot;NO_&quot;000"/>
  </numFmts>
  <fonts count="14"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  <charset val="1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32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ＭＳ Ｐゴシック"/>
      <family val="3"/>
      <charset val="128"/>
    </font>
    <font>
      <sz val="8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A9D18E"/>
        <bgColor rgb="FFBFBFBF"/>
      </patternFill>
    </fill>
    <fill>
      <patternFill patternType="solid">
        <fgColor rgb="FFF2F2F2"/>
        <bgColor rgb="FFDEEBF7"/>
      </patternFill>
    </fill>
    <fill>
      <patternFill patternType="solid">
        <fgColor rgb="FFD9D9D9"/>
        <bgColor rgb="FFDDDDDD"/>
      </patternFill>
    </fill>
    <fill>
      <patternFill patternType="solid">
        <fgColor rgb="FFC0C0C0"/>
        <bgColor rgb="FFBFBFBF"/>
      </patternFill>
    </fill>
    <fill>
      <patternFill patternType="solid">
        <fgColor rgb="FF5B9BD5"/>
        <bgColor rgb="FF808080"/>
      </patternFill>
    </fill>
    <fill>
      <patternFill patternType="solid">
        <fgColor rgb="FF70AD47"/>
        <bgColor rgb="FF339966"/>
      </patternFill>
    </fill>
    <fill>
      <patternFill patternType="solid">
        <fgColor rgb="FFFBE5D6"/>
        <bgColor rgb="FFF2F2F2"/>
      </patternFill>
    </fill>
    <fill>
      <patternFill patternType="solid">
        <fgColor rgb="FFDEEBF7"/>
        <bgColor rgb="FFF2F2F2"/>
      </patternFill>
    </fill>
    <fill>
      <patternFill patternType="solid">
        <fgColor rgb="FF57FFA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1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0" fontId="0" fillId="0" borderId="0" xfId="0" applyProtection="1">
      <alignment vertical="center"/>
    </xf>
    <xf numFmtId="177" fontId="0" fillId="0" borderId="0" xfId="0" applyNumberFormat="1">
      <alignment vertical="center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7" fontId="4" fillId="6" borderId="1" xfId="0" applyNumberFormat="1" applyFont="1" applyFill="1" applyBorder="1" applyAlignment="1" applyProtection="1">
      <alignment horizontal="center" vertical="center"/>
      <protection locked="0"/>
    </xf>
    <xf numFmtId="0" fontId="4" fillId="6" borderId="1" xfId="0" applyFont="1" applyFill="1" applyBorder="1" applyAlignment="1" applyProtection="1">
      <alignment horizontal="center"/>
      <protection locked="0"/>
    </xf>
    <xf numFmtId="9" fontId="4" fillId="6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protection locked="0"/>
    </xf>
    <xf numFmtId="9" fontId="7" fillId="2" borderId="1" xfId="0" applyNumberFormat="1" applyFont="1" applyFill="1" applyBorder="1" applyAlignment="1" applyProtection="1">
      <alignment horizontal="right"/>
    </xf>
    <xf numFmtId="0" fontId="0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1" fillId="0" borderId="1" xfId="0" applyFon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</xf>
    <xf numFmtId="9" fontId="6" fillId="2" borderId="1" xfId="0" applyNumberFormat="1" applyFont="1" applyFill="1" applyBorder="1" applyAlignment="1" applyProtection="1">
      <alignment horizontal="right" wrapText="1"/>
    </xf>
    <xf numFmtId="0" fontId="5" fillId="7" borderId="1" xfId="0" applyFont="1" applyFill="1" applyBorder="1" applyAlignment="1" applyProtection="1">
      <protection locked="0"/>
    </xf>
    <xf numFmtId="0" fontId="1" fillId="7" borderId="1" xfId="0" applyFont="1" applyFill="1" applyBorder="1" applyProtection="1">
      <alignment vertical="center"/>
      <protection locked="0"/>
    </xf>
    <xf numFmtId="9" fontId="0" fillId="7" borderId="1" xfId="0" applyNumberFormat="1" applyFill="1" applyBorder="1" applyAlignment="1" applyProtection="1">
      <alignment horizontal="righ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8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9" fillId="0" borderId="1" xfId="1" applyFont="1" applyBorder="1" applyAlignment="1" applyProtection="1">
      <alignment horizontal="center" vertical="center" wrapText="1"/>
    </xf>
    <xf numFmtId="0" fontId="9" fillId="0" borderId="3" xfId="1" applyFont="1" applyBorder="1" applyAlignment="1" applyProtection="1">
      <alignment horizontal="center" vertical="center" wrapText="1"/>
    </xf>
    <xf numFmtId="0" fontId="11" fillId="8" borderId="3" xfId="1" applyFont="1" applyFill="1" applyBorder="1" applyAlignment="1">
      <alignment horizontal="center" vertical="center" wrapText="1"/>
    </xf>
    <xf numFmtId="0" fontId="9" fillId="9" borderId="6" xfId="1" applyFont="1" applyFill="1" applyBorder="1" applyAlignment="1" applyProtection="1">
      <alignment horizontal="center" vertical="center" wrapText="1"/>
    </xf>
    <xf numFmtId="0" fontId="0" fillId="9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9" fillId="0" borderId="5" xfId="1" applyFont="1" applyBorder="1" applyAlignment="1" applyProtection="1">
      <alignment vertical="center" wrapText="1"/>
    </xf>
    <xf numFmtId="0" fontId="9" fillId="0" borderId="4" xfId="1" applyFont="1" applyBorder="1" applyAlignment="1" applyProtection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" fillId="0" borderId="1" xfId="0" applyFont="1" applyBorder="1">
      <alignment vertical="center"/>
    </xf>
    <xf numFmtId="9" fontId="0" fillId="0" borderId="1" xfId="0" applyNumberFormat="1" applyFill="1" applyBorder="1" applyAlignment="1" applyProtection="1">
      <alignment horizontal="right"/>
    </xf>
    <xf numFmtId="0" fontId="1" fillId="11" borderId="1" xfId="0" applyFont="1" applyFill="1" applyBorder="1" applyProtection="1">
      <alignment vertical="center"/>
      <protection locked="0"/>
    </xf>
    <xf numFmtId="9" fontId="0" fillId="11" borderId="1" xfId="0" applyNumberFormat="1" applyFill="1" applyBorder="1" applyAlignment="1" applyProtection="1">
      <alignment horizontal="right"/>
    </xf>
    <xf numFmtId="0" fontId="1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6" fillId="2" borderId="1" xfId="0" applyFont="1" applyFill="1" applyBorder="1" applyAlignment="1" applyProtection="1">
      <alignment horizontal="center"/>
      <protection locked="0"/>
    </xf>
    <xf numFmtId="177" fontId="6" fillId="2" borderId="1" xfId="0" applyNumberFormat="1" applyFont="1" applyFill="1" applyBorder="1" applyAlignment="1" applyProtection="1">
      <alignment horizontal="center"/>
    </xf>
    <xf numFmtId="177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 wrapText="1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6" fillId="7" borderId="1" xfId="0" applyFont="1" applyFill="1" applyBorder="1" applyAlignment="1" applyProtection="1">
      <alignment horizontal="center"/>
      <protection locked="0"/>
    </xf>
    <xf numFmtId="177" fontId="6" fillId="7" borderId="1" xfId="0" applyNumberFormat="1" applyFont="1" applyFill="1" applyBorder="1" applyAlignment="1" applyProtection="1">
      <alignment horizontal="center"/>
    </xf>
    <xf numFmtId="177" fontId="6" fillId="7" borderId="1" xfId="0" applyNumberFormat="1" applyFont="1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</xf>
    <xf numFmtId="0" fontId="0" fillId="11" borderId="1" xfId="0" applyFon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</xf>
    <xf numFmtId="177" fontId="0" fillId="11" borderId="1" xfId="0" applyNumberFormat="1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/>
    </xf>
    <xf numFmtId="0" fontId="0" fillId="7" borderId="1" xfId="0" applyFont="1" applyFill="1" applyBorder="1" applyAlignment="1" applyProtection="1">
      <alignment horizontal="center" vertical="center"/>
      <protection locked="0"/>
    </xf>
    <xf numFmtId="177" fontId="0" fillId="7" borderId="1" xfId="0" applyNumberFormat="1" applyFill="1" applyBorder="1" applyAlignment="1" applyProtection="1">
      <alignment horizontal="center" vertical="center"/>
      <protection locked="0"/>
    </xf>
    <xf numFmtId="177" fontId="0" fillId="0" borderId="1" xfId="0" applyNumberForma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9" fillId="0" borderId="2" xfId="1" applyFont="1" applyBorder="1" applyAlignment="1" applyProtection="1">
      <alignment horizontal="center" vertical="center" wrapText="1"/>
    </xf>
    <xf numFmtId="0" fontId="9" fillId="0" borderId="2" xfId="1" applyFont="1" applyBorder="1" applyAlignment="1" applyProtection="1">
      <alignment vertical="center" wrapText="1"/>
    </xf>
  </cellXfs>
  <cellStyles count="2">
    <cellStyle name="설명 텍스트" xfId="1" builtinId="53" customBuiltin="1"/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BFBFBF"/>
      <rgbColor rgb="FFFF99CC"/>
      <rgbColor rgb="FFCC99FF"/>
      <rgbColor rgb="FFFBE5D6"/>
      <rgbColor rgb="FF3366FF"/>
      <rgbColor rgb="FF33CCCC"/>
      <rgbColor rgb="FFA9D18E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7FFA3"/>
      <color rgb="FFECECEC"/>
      <color rgb="FFDEDEDE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291355</xdr:colOff>
      <xdr:row>0</xdr:row>
      <xdr:rowOff>22411</xdr:rowOff>
    </xdr:from>
    <xdr:to>
      <xdr:col>13</xdr:col>
      <xdr:colOff>571500</xdr:colOff>
      <xdr:row>37</xdr:row>
      <xdr:rowOff>178780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355" y="22411"/>
          <a:ext cx="8875057" cy="8034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3"/>
  <sheetViews>
    <sheetView zoomScale="85" zoomScaleNormal="85" workbookViewId="0">
      <selection activeCell="E19" sqref="E19"/>
    </sheetView>
  </sheetViews>
  <sheetFormatPr defaultRowHeight="16.5"/>
  <cols>
    <col min="1" max="1" width="12.625" customWidth="1"/>
    <col min="2" max="4" width="18.125" customWidth="1"/>
    <col min="5" max="5" width="34.25" customWidth="1"/>
    <col min="6" max="6" width="14.625" customWidth="1"/>
    <col min="7" max="7" width="15.625" customWidth="1"/>
    <col min="8" max="1025" width="8.625" customWidth="1"/>
  </cols>
  <sheetData>
    <row r="2" spans="1:7">
      <c r="A2" t="s">
        <v>0</v>
      </c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</row>
    <row r="4" spans="1:7">
      <c r="A4" s="105" t="s">
        <v>81</v>
      </c>
      <c r="B4" s="65" t="s">
        <v>139</v>
      </c>
      <c r="C4" s="65"/>
      <c r="D4" s="48"/>
      <c r="E4" s="48" t="s">
        <v>140</v>
      </c>
      <c r="F4" s="48"/>
      <c r="G4" s="48"/>
    </row>
    <row r="5" spans="1:7">
      <c r="A5" s="105"/>
      <c r="B5" s="105" t="s">
        <v>130</v>
      </c>
      <c r="C5" s="65" t="s">
        <v>131</v>
      </c>
      <c r="D5" s="48"/>
      <c r="E5" s="33" t="s">
        <v>9</v>
      </c>
      <c r="F5" s="48" t="s">
        <v>8</v>
      </c>
      <c r="G5" s="48"/>
    </row>
    <row r="6" spans="1:7">
      <c r="A6" s="105"/>
      <c r="B6" s="105"/>
      <c r="C6" s="105" t="s">
        <v>132</v>
      </c>
      <c r="D6" s="48" t="s">
        <v>132</v>
      </c>
      <c r="E6" s="33" t="s">
        <v>152</v>
      </c>
      <c r="F6" s="48" t="s">
        <v>8</v>
      </c>
      <c r="G6" s="48"/>
    </row>
    <row r="7" spans="1:7">
      <c r="A7" s="105"/>
      <c r="B7" s="105"/>
      <c r="C7" s="105"/>
      <c r="D7" s="48" t="s">
        <v>135</v>
      </c>
      <c r="E7" s="33" t="s">
        <v>136</v>
      </c>
      <c r="F7" s="48" t="s">
        <v>8</v>
      </c>
      <c r="G7" s="48"/>
    </row>
    <row r="8" spans="1:7">
      <c r="A8" s="105"/>
      <c r="B8" s="105"/>
      <c r="C8" s="105" t="s">
        <v>134</v>
      </c>
      <c r="D8" s="48" t="s">
        <v>134</v>
      </c>
      <c r="E8" s="33" t="s">
        <v>153</v>
      </c>
      <c r="F8" s="48" t="s">
        <v>8</v>
      </c>
      <c r="G8" s="48"/>
    </row>
    <row r="9" spans="1:7">
      <c r="A9" s="105"/>
      <c r="B9" s="105"/>
      <c r="C9" s="105"/>
      <c r="D9" s="48" t="s">
        <v>137</v>
      </c>
      <c r="E9" s="33" t="s">
        <v>138</v>
      </c>
      <c r="F9" s="48" t="s">
        <v>8</v>
      </c>
      <c r="G9" s="48"/>
    </row>
    <row r="10" spans="1:7">
      <c r="A10" s="105"/>
      <c r="B10" s="105"/>
      <c r="C10" s="105" t="s">
        <v>144</v>
      </c>
      <c r="D10" s="65" t="s">
        <v>333</v>
      </c>
      <c r="E10" s="33" t="s">
        <v>334</v>
      </c>
      <c r="F10" s="65" t="s">
        <v>109</v>
      </c>
      <c r="G10" s="65"/>
    </row>
    <row r="11" spans="1:7">
      <c r="A11" s="105"/>
      <c r="B11" s="105"/>
      <c r="C11" s="105"/>
      <c r="D11" s="48" t="s">
        <v>141</v>
      </c>
      <c r="E11" s="33" t="s">
        <v>142</v>
      </c>
      <c r="F11" s="48" t="s">
        <v>8</v>
      </c>
      <c r="G11" s="3"/>
    </row>
    <row r="12" spans="1:7">
      <c r="A12" s="105"/>
      <c r="B12" s="105"/>
      <c r="C12" s="105"/>
      <c r="D12" s="48" t="s">
        <v>143</v>
      </c>
      <c r="E12" s="33" t="s">
        <v>145</v>
      </c>
      <c r="F12" s="48" t="s">
        <v>8</v>
      </c>
      <c r="G12" s="3"/>
    </row>
    <row r="23" spans="1:7">
      <c r="A23" s="35"/>
      <c r="B23" s="49"/>
      <c r="C23" s="49"/>
    </row>
    <row r="24" spans="1:7">
      <c r="A24" s="35"/>
      <c r="B24" s="35"/>
      <c r="C24" s="49"/>
    </row>
    <row r="25" spans="1:7">
      <c r="A25" s="35"/>
      <c r="B25" s="35"/>
      <c r="C25" s="35"/>
      <c r="D25" s="34"/>
      <c r="E25" s="56"/>
      <c r="F25" s="34"/>
      <c r="G25" s="34"/>
    </row>
    <row r="26" spans="1:7">
      <c r="A26" s="35"/>
      <c r="B26" s="35"/>
      <c r="C26" s="35"/>
      <c r="D26" s="49"/>
      <c r="E26" s="57"/>
      <c r="F26" s="34"/>
      <c r="G26" s="34"/>
    </row>
    <row r="27" spans="1:7">
      <c r="A27" s="35"/>
      <c r="B27" s="35"/>
      <c r="C27" s="35"/>
      <c r="D27" s="49"/>
      <c r="E27" s="57"/>
      <c r="F27" s="49"/>
      <c r="G27" s="34"/>
    </row>
    <row r="28" spans="1:7">
      <c r="A28" s="35"/>
      <c r="B28" s="35"/>
      <c r="C28" s="35"/>
      <c r="D28" s="49"/>
      <c r="E28" s="34"/>
      <c r="F28" s="49"/>
      <c r="G28" s="34"/>
    </row>
    <row r="29" spans="1:7">
      <c r="A29" s="35"/>
      <c r="B29" s="35"/>
      <c r="C29" s="35"/>
      <c r="D29" s="35"/>
      <c r="E29" s="57"/>
      <c r="F29" s="49"/>
      <c r="G29" s="34"/>
    </row>
    <row r="30" spans="1:7">
      <c r="A30" s="35"/>
      <c r="B30" s="35"/>
      <c r="C30" s="35"/>
      <c r="D30" s="35"/>
      <c r="E30" s="57"/>
      <c r="F30" s="49"/>
      <c r="G30" s="34"/>
    </row>
    <row r="31" spans="1:7">
      <c r="A31" s="35"/>
      <c r="B31" s="35"/>
      <c r="C31" s="35"/>
      <c r="D31" s="35"/>
      <c r="E31" s="34"/>
      <c r="F31" s="49"/>
      <c r="G31" s="34"/>
    </row>
    <row r="32" spans="1:7">
      <c r="D32" s="35"/>
      <c r="E32" s="34"/>
      <c r="F32" s="49"/>
      <c r="G32" s="34"/>
    </row>
    <row r="33" spans="4:7">
      <c r="D33" s="34"/>
      <c r="E33" s="34"/>
      <c r="F33" s="34"/>
      <c r="G33" s="34"/>
    </row>
  </sheetData>
  <mergeCells count="5">
    <mergeCell ref="C8:C9"/>
    <mergeCell ref="C6:C7"/>
    <mergeCell ref="A4:A12"/>
    <mergeCell ref="B5:B12"/>
    <mergeCell ref="C10:C12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8CE2-F867-41BA-AB1F-09582B68D81A}">
  <dimension ref="A2:H56"/>
  <sheetViews>
    <sheetView zoomScale="70" zoomScaleNormal="70" workbookViewId="0">
      <selection activeCell="D20" sqref="D20"/>
    </sheetView>
  </sheetViews>
  <sheetFormatPr defaultRowHeight="16.5"/>
  <cols>
    <col min="1" max="1" width="25.5" customWidth="1"/>
    <col min="2" max="4" width="18.125" customWidth="1"/>
    <col min="5" max="5" width="25.625" customWidth="1"/>
    <col min="6" max="6" width="14.625" customWidth="1"/>
    <col min="7" max="7" width="46.375" customWidth="1"/>
    <col min="8" max="1025" width="8.625" customWidth="1"/>
  </cols>
  <sheetData>
    <row r="2" spans="1:8">
      <c r="A2" t="s">
        <v>10</v>
      </c>
    </row>
    <row r="3" spans="1:8">
      <c r="A3" s="5" t="s">
        <v>1</v>
      </c>
      <c r="B3" s="5" t="s">
        <v>2</v>
      </c>
      <c r="C3" s="5" t="s">
        <v>3</v>
      </c>
      <c r="D3" s="5" t="s">
        <v>4</v>
      </c>
      <c r="E3" s="5" t="s">
        <v>207</v>
      </c>
      <c r="F3" s="5" t="s">
        <v>5</v>
      </c>
      <c r="G3" s="5" t="s">
        <v>6</v>
      </c>
      <c r="H3" s="6" t="s">
        <v>7</v>
      </c>
    </row>
    <row r="4" spans="1:8">
      <c r="A4" s="105" t="s">
        <v>107</v>
      </c>
      <c r="B4" s="54" t="s">
        <v>110</v>
      </c>
      <c r="C4" s="54"/>
      <c r="D4" s="105"/>
      <c r="E4" s="105"/>
      <c r="F4" s="54"/>
      <c r="G4" s="54" t="s">
        <v>109</v>
      </c>
      <c r="H4" s="54"/>
    </row>
    <row r="5" spans="1:8">
      <c r="A5" s="105"/>
      <c r="B5" s="105" t="s">
        <v>78</v>
      </c>
      <c r="C5" s="54" t="s">
        <v>78</v>
      </c>
      <c r="D5" s="105"/>
      <c r="E5" s="105"/>
      <c r="F5" s="54"/>
      <c r="G5" s="54" t="s">
        <v>109</v>
      </c>
      <c r="H5" s="54"/>
    </row>
    <row r="6" spans="1:8">
      <c r="A6" s="105"/>
      <c r="B6" s="105"/>
      <c r="C6" s="54" t="s">
        <v>108</v>
      </c>
      <c r="D6" s="105"/>
      <c r="E6" s="105"/>
      <c r="F6" s="54"/>
      <c r="G6" s="54" t="s">
        <v>109</v>
      </c>
      <c r="H6" s="54"/>
    </row>
    <row r="7" spans="1:8">
      <c r="A7" s="105"/>
      <c r="B7" s="105"/>
      <c r="C7" s="54" t="s">
        <v>82</v>
      </c>
      <c r="D7" s="105"/>
      <c r="E7" s="105"/>
      <c r="F7" s="54"/>
      <c r="G7" s="54" t="s">
        <v>109</v>
      </c>
      <c r="H7" s="54"/>
    </row>
    <row r="8" spans="1:8">
      <c r="A8" s="105"/>
      <c r="B8" s="54" t="s">
        <v>82</v>
      </c>
      <c r="C8" s="54"/>
      <c r="D8" s="105"/>
      <c r="E8" s="105"/>
      <c r="F8" s="54"/>
      <c r="G8" s="54" t="s">
        <v>109</v>
      </c>
      <c r="H8" s="54"/>
    </row>
    <row r="9" spans="1:8">
      <c r="A9" s="119" t="s">
        <v>81</v>
      </c>
      <c r="B9" s="105" t="s">
        <v>114</v>
      </c>
      <c r="C9" s="105" t="s">
        <v>115</v>
      </c>
      <c r="D9" s="54" t="s">
        <v>116</v>
      </c>
      <c r="E9" s="105"/>
      <c r="F9" s="54"/>
      <c r="G9" s="54" t="s">
        <v>109</v>
      </c>
      <c r="H9" s="54"/>
    </row>
    <row r="10" spans="1:8">
      <c r="A10" s="120"/>
      <c r="B10" s="105"/>
      <c r="C10" s="105"/>
      <c r="D10" s="54" t="s">
        <v>117</v>
      </c>
      <c r="E10" s="105"/>
      <c r="F10" s="54"/>
      <c r="G10" s="54" t="s">
        <v>109</v>
      </c>
      <c r="H10" s="54"/>
    </row>
    <row r="11" spans="1:8">
      <c r="A11" s="120"/>
      <c r="B11" s="105"/>
      <c r="C11" s="105"/>
      <c r="D11" s="54" t="s">
        <v>125</v>
      </c>
      <c r="E11" s="105"/>
      <c r="F11" s="54"/>
      <c r="G11" s="54" t="s">
        <v>109</v>
      </c>
      <c r="H11" s="54"/>
    </row>
    <row r="12" spans="1:8">
      <c r="A12" s="120"/>
      <c r="B12" s="105"/>
      <c r="C12" s="105" t="s">
        <v>118</v>
      </c>
      <c r="D12" s="54" t="s">
        <v>119</v>
      </c>
      <c r="E12" s="105"/>
      <c r="F12" s="54"/>
      <c r="G12" s="54" t="s">
        <v>109</v>
      </c>
      <c r="H12" s="54"/>
    </row>
    <row r="13" spans="1:8">
      <c r="A13" s="120"/>
      <c r="B13" s="105"/>
      <c r="C13" s="105"/>
      <c r="D13" s="54" t="s">
        <v>120</v>
      </c>
      <c r="E13" s="105"/>
      <c r="F13" s="54"/>
      <c r="G13" s="54" t="s">
        <v>109</v>
      </c>
      <c r="H13" s="54"/>
    </row>
    <row r="14" spans="1:8">
      <c r="A14" s="120"/>
      <c r="B14" s="105"/>
      <c r="C14" s="105" t="s">
        <v>79</v>
      </c>
      <c r="D14" s="54" t="s">
        <v>79</v>
      </c>
      <c r="E14" s="105"/>
      <c r="F14" s="54"/>
      <c r="G14" s="54" t="s">
        <v>109</v>
      </c>
      <c r="H14" s="54"/>
    </row>
    <row r="15" spans="1:8">
      <c r="A15" s="120"/>
      <c r="B15" s="105"/>
      <c r="C15" s="105"/>
      <c r="D15" s="54" t="s">
        <v>122</v>
      </c>
      <c r="E15" s="105"/>
      <c r="F15" s="54"/>
      <c r="G15" s="54" t="s">
        <v>109</v>
      </c>
      <c r="H15" s="54"/>
    </row>
    <row r="16" spans="1:8">
      <c r="A16" s="120"/>
      <c r="B16" s="105"/>
      <c r="C16" s="105"/>
      <c r="D16" s="54" t="s">
        <v>121</v>
      </c>
      <c r="E16" s="3"/>
      <c r="F16" s="54"/>
      <c r="G16" s="54" t="s">
        <v>109</v>
      </c>
      <c r="H16" s="54"/>
    </row>
    <row r="17" spans="1:8">
      <c r="A17" s="120"/>
      <c r="B17" s="105" t="s">
        <v>208</v>
      </c>
      <c r="C17" s="105" t="s">
        <v>155</v>
      </c>
      <c r="D17" s="105" t="s">
        <v>111</v>
      </c>
      <c r="E17" s="54" t="s">
        <v>113</v>
      </c>
      <c r="F17" s="54"/>
      <c r="G17" s="54" t="s">
        <v>109</v>
      </c>
      <c r="H17" s="54"/>
    </row>
    <row r="18" spans="1:8">
      <c r="A18" s="120"/>
      <c r="B18" s="105"/>
      <c r="C18" s="105"/>
      <c r="D18" s="105"/>
      <c r="E18" s="54" t="s">
        <v>208</v>
      </c>
      <c r="F18" s="54"/>
      <c r="G18" s="54" t="s">
        <v>109</v>
      </c>
      <c r="H18" s="54"/>
    </row>
    <row r="19" spans="1:8">
      <c r="A19" s="120"/>
      <c r="B19" s="105"/>
      <c r="C19" s="54" t="s">
        <v>124</v>
      </c>
      <c r="D19" s="54" t="s">
        <v>208</v>
      </c>
      <c r="E19" s="54" t="s">
        <v>208</v>
      </c>
      <c r="F19" s="54"/>
      <c r="G19" s="54" t="s">
        <v>109</v>
      </c>
      <c r="H19" s="54"/>
    </row>
    <row r="20" spans="1:8">
      <c r="A20" s="120"/>
      <c r="B20" s="106" t="s">
        <v>126</v>
      </c>
      <c r="C20" s="65" t="s">
        <v>293</v>
      </c>
      <c r="D20" s="65"/>
      <c r="E20" s="106"/>
      <c r="F20" s="65"/>
      <c r="G20" s="65" t="s">
        <v>109</v>
      </c>
      <c r="H20" s="65"/>
    </row>
    <row r="21" spans="1:8">
      <c r="A21" s="120"/>
      <c r="B21" s="107"/>
      <c r="C21" s="105" t="s">
        <v>127</v>
      </c>
      <c r="D21" s="54" t="s">
        <v>128</v>
      </c>
      <c r="E21" s="107"/>
      <c r="F21" s="54"/>
      <c r="G21" s="54" t="s">
        <v>109</v>
      </c>
      <c r="H21" s="54"/>
    </row>
    <row r="22" spans="1:8">
      <c r="A22" s="120"/>
      <c r="B22" s="107"/>
      <c r="C22" s="105"/>
      <c r="D22" s="54" t="s">
        <v>129</v>
      </c>
      <c r="E22" s="107"/>
      <c r="F22" s="54"/>
      <c r="G22" s="54" t="s">
        <v>109</v>
      </c>
      <c r="H22" s="54"/>
    </row>
    <row r="23" spans="1:8">
      <c r="A23" s="120"/>
      <c r="B23" s="108"/>
      <c r="C23" s="54" t="s">
        <v>102</v>
      </c>
      <c r="D23" s="54"/>
      <c r="E23" s="108"/>
      <c r="F23" s="54"/>
      <c r="G23" s="54" t="s">
        <v>109</v>
      </c>
      <c r="H23" s="54"/>
    </row>
    <row r="26" spans="1:8">
      <c r="A26" s="35"/>
    </row>
    <row r="27" spans="1:8">
      <c r="A27" s="35"/>
      <c r="B27" s="37"/>
      <c r="C27" s="39"/>
      <c r="D27" s="39"/>
      <c r="E27" s="34"/>
      <c r="F27" s="49"/>
      <c r="G27" s="34"/>
    </row>
    <row r="28" spans="1:8">
      <c r="A28" s="35"/>
      <c r="B28" s="37"/>
      <c r="C28" s="39"/>
      <c r="D28" s="39"/>
      <c r="E28" s="34"/>
      <c r="F28" s="49"/>
      <c r="G28" s="34"/>
    </row>
    <row r="29" spans="1:8">
      <c r="A29" s="35"/>
      <c r="B29" s="37"/>
    </row>
    <row r="30" spans="1:8">
      <c r="A30" s="35"/>
      <c r="G30" s="32"/>
    </row>
    <row r="31" spans="1:8">
      <c r="G31" s="32"/>
    </row>
    <row r="34" spans="1:7">
      <c r="A34" s="35"/>
    </row>
    <row r="35" spans="1:7">
      <c r="A35" s="35"/>
      <c r="B35" s="37"/>
      <c r="C35" s="34"/>
      <c r="D35" s="39"/>
      <c r="E35" s="34"/>
      <c r="F35" s="49"/>
      <c r="G35" s="34"/>
    </row>
    <row r="36" spans="1:7">
      <c r="A36" s="35"/>
      <c r="B36" s="37"/>
      <c r="C36" s="37"/>
      <c r="D36" s="34"/>
      <c r="E36" s="39"/>
      <c r="F36" s="49"/>
      <c r="G36" s="39"/>
    </row>
    <row r="37" spans="1:7">
      <c r="A37" s="35"/>
      <c r="B37" s="37"/>
      <c r="C37" s="37"/>
      <c r="D37" s="37"/>
      <c r="E37" s="39"/>
      <c r="F37" s="49"/>
      <c r="G37" s="39"/>
    </row>
    <row r="38" spans="1:7">
      <c r="A38" s="35"/>
      <c r="B38" s="37"/>
      <c r="C38" s="37"/>
      <c r="D38" s="37"/>
      <c r="E38" s="39"/>
      <c r="F38" s="49"/>
      <c r="G38" s="39"/>
    </row>
    <row r="39" spans="1:7">
      <c r="A39" s="35"/>
      <c r="B39" s="37"/>
      <c r="C39" s="49"/>
      <c r="D39" s="34"/>
      <c r="E39" s="34"/>
      <c r="F39" s="49"/>
      <c r="G39" s="34"/>
    </row>
    <row r="40" spans="1:7">
      <c r="A40" s="35"/>
      <c r="B40" s="37"/>
      <c r="C40" s="35"/>
      <c r="D40" s="34"/>
      <c r="E40" s="34"/>
      <c r="F40" s="49"/>
      <c r="G40" s="34"/>
    </row>
    <row r="41" spans="1:7">
      <c r="A41" s="35"/>
      <c r="B41" s="37"/>
      <c r="C41" s="35"/>
      <c r="D41" s="34"/>
      <c r="E41" s="34"/>
      <c r="F41" s="49"/>
      <c r="G41" s="34"/>
    </row>
    <row r="42" spans="1:7">
      <c r="A42" s="35"/>
      <c r="B42" s="37"/>
      <c r="C42" s="34"/>
      <c r="D42" s="34"/>
      <c r="E42" s="34"/>
      <c r="F42" s="49"/>
      <c r="G42" s="34"/>
    </row>
    <row r="43" spans="1:7">
      <c r="A43" s="35"/>
      <c r="B43" s="37"/>
      <c r="C43" s="37"/>
      <c r="D43" s="37"/>
      <c r="E43" s="34"/>
      <c r="F43" s="49"/>
      <c r="G43" s="34"/>
    </row>
    <row r="44" spans="1:7">
      <c r="A44" s="35"/>
      <c r="B44" s="37"/>
      <c r="C44" s="37"/>
      <c r="D44" s="37"/>
      <c r="E44" s="34"/>
      <c r="F44" s="49"/>
      <c r="G44" s="34"/>
    </row>
    <row r="45" spans="1:7">
      <c r="A45" s="35"/>
      <c r="B45" s="35"/>
      <c r="C45" s="49"/>
      <c r="D45" s="37"/>
      <c r="E45" s="34"/>
      <c r="F45" s="49"/>
      <c r="G45" s="34"/>
    </row>
    <row r="46" spans="1:7">
      <c r="A46" s="35"/>
      <c r="B46" s="35"/>
      <c r="C46" s="49"/>
      <c r="D46" s="37"/>
      <c r="E46" s="34"/>
      <c r="F46" s="49"/>
      <c r="G46" s="34"/>
    </row>
    <row r="47" spans="1:7">
      <c r="A47" s="35"/>
      <c r="B47" s="35"/>
      <c r="C47" s="49"/>
      <c r="D47" s="37"/>
      <c r="E47" s="34"/>
      <c r="F47" s="49"/>
      <c r="G47" s="34"/>
    </row>
    <row r="48" spans="1:7">
      <c r="A48" s="35"/>
      <c r="B48" s="35"/>
      <c r="C48" s="34"/>
      <c r="D48" s="37"/>
      <c r="E48" s="34"/>
      <c r="F48" s="34"/>
      <c r="G48" s="34"/>
    </row>
    <row r="49" spans="1:7">
      <c r="A49" s="35"/>
      <c r="B49" s="35"/>
      <c r="C49" s="49"/>
      <c r="D49" s="37"/>
      <c r="E49" s="34"/>
      <c r="F49" s="34"/>
      <c r="G49" s="34"/>
    </row>
    <row r="50" spans="1:7">
      <c r="A50" s="35"/>
      <c r="B50" s="35"/>
      <c r="C50" s="34"/>
      <c r="D50" s="37"/>
      <c r="E50" s="34"/>
      <c r="F50" s="34"/>
      <c r="G50" s="34"/>
    </row>
    <row r="51" spans="1:7">
      <c r="A51" s="35"/>
      <c r="B51" s="37"/>
      <c r="C51" s="34"/>
      <c r="D51" s="34"/>
      <c r="E51" s="34"/>
      <c r="F51" s="34"/>
      <c r="G51" s="34"/>
    </row>
    <row r="52" spans="1:7">
      <c r="A52" s="35"/>
      <c r="B52" s="37"/>
      <c r="C52" s="34"/>
      <c r="D52" s="34"/>
      <c r="E52" s="34"/>
      <c r="F52" s="34"/>
      <c r="G52" s="34"/>
    </row>
    <row r="53" spans="1:7">
      <c r="A53" s="35"/>
      <c r="B53" s="37"/>
      <c r="C53" s="35"/>
      <c r="D53" s="34"/>
      <c r="E53" s="34"/>
      <c r="F53" s="34"/>
      <c r="G53" s="34"/>
    </row>
    <row r="54" spans="1:7">
      <c r="A54" s="35"/>
      <c r="B54" s="37"/>
      <c r="C54" s="35"/>
      <c r="D54" s="34"/>
      <c r="E54" s="34"/>
      <c r="F54" s="34"/>
      <c r="G54" s="34"/>
    </row>
    <row r="55" spans="1:7">
      <c r="A55" s="35"/>
      <c r="B55" s="37"/>
      <c r="C55" s="35"/>
      <c r="D55" s="34"/>
      <c r="E55" s="34"/>
      <c r="F55" s="34"/>
      <c r="G55" s="34"/>
    </row>
    <row r="56" spans="1:7">
      <c r="B56" s="37"/>
      <c r="C56" s="35"/>
      <c r="D56" s="34"/>
      <c r="E56" s="34"/>
      <c r="F56" s="34"/>
      <c r="G56" s="34"/>
    </row>
  </sheetData>
  <mergeCells count="15">
    <mergeCell ref="A9:A23"/>
    <mergeCell ref="E20:E23"/>
    <mergeCell ref="E4:E15"/>
    <mergeCell ref="D4:D8"/>
    <mergeCell ref="B5:B7"/>
    <mergeCell ref="A4:A8"/>
    <mergeCell ref="C9:C11"/>
    <mergeCell ref="C12:C13"/>
    <mergeCell ref="C14:C16"/>
    <mergeCell ref="C21:C22"/>
    <mergeCell ref="B9:B16"/>
    <mergeCell ref="C17:C18"/>
    <mergeCell ref="B17:B19"/>
    <mergeCell ref="D17:D18"/>
    <mergeCell ref="B20:B23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53"/>
  <sheetViews>
    <sheetView topLeftCell="A7" zoomScale="85" zoomScaleNormal="85" workbookViewId="0">
      <selection activeCell="K36" sqref="K36"/>
    </sheetView>
  </sheetViews>
  <sheetFormatPr defaultRowHeight="16.5"/>
  <cols>
    <col min="1" max="1" width="4.875" customWidth="1"/>
    <col min="2" max="2" width="15.625" customWidth="1"/>
    <col min="3" max="4" width="19.25" bestFit="1" customWidth="1"/>
    <col min="5" max="5" width="14.625" customWidth="1"/>
    <col min="6" max="6" width="19.25" bestFit="1" customWidth="1"/>
    <col min="7" max="7" width="14.875" bestFit="1" customWidth="1"/>
    <col min="8" max="11" width="8.625" customWidth="1"/>
    <col min="12" max="12" width="13.75" bestFit="1" customWidth="1"/>
    <col min="13" max="13" width="21.375" bestFit="1" customWidth="1"/>
    <col min="14" max="14" width="10.25" bestFit="1" customWidth="1"/>
    <col min="15" max="15" width="21.375" bestFit="1" customWidth="1"/>
    <col min="16" max="16" width="5" bestFit="1" customWidth="1"/>
    <col min="17" max="1025" width="8.625" customWidth="1"/>
  </cols>
  <sheetData>
    <row r="2" spans="1:18">
      <c r="A2" t="s">
        <v>0</v>
      </c>
    </row>
    <row r="3" spans="1:18">
      <c r="A3" s="110" t="s">
        <v>14</v>
      </c>
      <c r="B3" s="111" t="s">
        <v>15</v>
      </c>
      <c r="C3" s="111"/>
      <c r="D3" s="111"/>
      <c r="E3" s="110" t="s">
        <v>16</v>
      </c>
      <c r="F3" s="110" t="s">
        <v>17</v>
      </c>
      <c r="G3" s="110" t="s">
        <v>18</v>
      </c>
      <c r="H3" s="110" t="s">
        <v>19</v>
      </c>
      <c r="I3" s="110" t="s">
        <v>1</v>
      </c>
    </row>
    <row r="4" spans="1:18">
      <c r="A4" s="110"/>
      <c r="B4" s="7" t="s">
        <v>20</v>
      </c>
      <c r="C4" s="7" t="s">
        <v>21</v>
      </c>
      <c r="D4" s="7" t="s">
        <v>22</v>
      </c>
      <c r="E4" s="110"/>
      <c r="F4" s="110"/>
      <c r="G4" s="110"/>
      <c r="H4" s="110"/>
      <c r="I4" s="110"/>
    </row>
    <row r="5" spans="1:18">
      <c r="A5" s="3">
        <f>ROW() - 4</f>
        <v>1</v>
      </c>
      <c r="B5" s="122" t="s">
        <v>81</v>
      </c>
      <c r="C5" s="48" t="s">
        <v>139</v>
      </c>
      <c r="D5" s="48"/>
      <c r="E5" s="58">
        <f>ROW( )-4</f>
        <v>1</v>
      </c>
      <c r="F5" s="47" t="s">
        <v>139</v>
      </c>
      <c r="G5" s="3" t="s">
        <v>71</v>
      </c>
      <c r="H5" s="48" t="s">
        <v>23</v>
      </c>
      <c r="I5" s="48" t="s">
        <v>0</v>
      </c>
      <c r="J5" s="39"/>
      <c r="K5" s="49"/>
      <c r="L5" s="34"/>
      <c r="M5" s="34"/>
      <c r="N5" s="59"/>
      <c r="O5" s="49"/>
      <c r="P5" s="39"/>
      <c r="Q5" s="34"/>
      <c r="R5" s="34"/>
    </row>
    <row r="6" spans="1:18">
      <c r="A6" s="3">
        <f t="shared" ref="A6:A39" si="0">ROW() - 4</f>
        <v>2</v>
      </c>
      <c r="B6" s="123"/>
      <c r="C6" s="109" t="s">
        <v>24</v>
      </c>
      <c r="D6" s="48" t="s">
        <v>150</v>
      </c>
      <c r="E6" s="58">
        <f t="shared" ref="E6:E43" si="1">ROW( )-4</f>
        <v>2</v>
      </c>
      <c r="F6" s="47" t="s">
        <v>26</v>
      </c>
      <c r="G6" s="4" t="s">
        <v>25</v>
      </c>
      <c r="H6" s="47" t="s">
        <v>23</v>
      </c>
      <c r="I6" s="47" t="s">
        <v>0</v>
      </c>
      <c r="J6" s="39"/>
      <c r="K6" s="37"/>
      <c r="L6" s="35"/>
      <c r="M6" s="34"/>
      <c r="N6" s="59"/>
      <c r="O6" s="49"/>
      <c r="P6" s="60"/>
      <c r="Q6" s="49"/>
      <c r="R6" s="49"/>
    </row>
    <row r="7" spans="1:18">
      <c r="A7" s="3">
        <f t="shared" si="0"/>
        <v>3</v>
      </c>
      <c r="B7" s="123"/>
      <c r="C7" s="109"/>
      <c r="D7" s="48" t="s">
        <v>149</v>
      </c>
      <c r="E7" s="58">
        <f t="shared" si="1"/>
        <v>3</v>
      </c>
      <c r="F7" s="47" t="s">
        <v>27</v>
      </c>
      <c r="G7" s="4" t="s">
        <v>71</v>
      </c>
      <c r="H7" s="47" t="s">
        <v>23</v>
      </c>
      <c r="I7" s="47" t="s">
        <v>0</v>
      </c>
      <c r="J7" s="39"/>
      <c r="K7" s="37"/>
      <c r="L7" s="35"/>
      <c r="M7" s="34"/>
      <c r="N7" s="59"/>
      <c r="O7" s="49"/>
      <c r="P7" s="60"/>
      <c r="Q7" s="49"/>
      <c r="R7" s="49"/>
    </row>
    <row r="8" spans="1:18">
      <c r="A8" s="3">
        <f t="shared" si="0"/>
        <v>4</v>
      </c>
      <c r="B8" s="123"/>
      <c r="C8" s="109"/>
      <c r="D8" s="64" t="s">
        <v>146</v>
      </c>
      <c r="E8" s="58">
        <f t="shared" si="1"/>
        <v>4</v>
      </c>
      <c r="F8" s="64" t="s">
        <v>146</v>
      </c>
      <c r="G8" s="3" t="s">
        <v>93</v>
      </c>
      <c r="H8" s="47" t="s">
        <v>23</v>
      </c>
      <c r="I8" s="47" t="s">
        <v>0</v>
      </c>
      <c r="J8" s="39"/>
      <c r="K8" s="37"/>
      <c r="L8" s="35"/>
      <c r="M8" s="34"/>
      <c r="N8" s="59"/>
      <c r="O8" s="49"/>
      <c r="P8" s="60"/>
      <c r="Q8" s="49"/>
      <c r="R8" s="49"/>
    </row>
    <row r="9" spans="1:18">
      <c r="A9" s="3">
        <f t="shared" si="0"/>
        <v>5</v>
      </c>
      <c r="B9" s="123"/>
      <c r="C9" s="109"/>
      <c r="D9" s="48" t="s">
        <v>94</v>
      </c>
      <c r="E9" s="58">
        <f t="shared" si="1"/>
        <v>5</v>
      </c>
      <c r="F9" s="47" t="s">
        <v>94</v>
      </c>
      <c r="G9" s="4" t="s">
        <v>76</v>
      </c>
      <c r="H9" s="47" t="s">
        <v>23</v>
      </c>
      <c r="I9" s="47" t="s">
        <v>0</v>
      </c>
      <c r="J9" s="39"/>
      <c r="K9" s="37"/>
      <c r="L9" s="35"/>
      <c r="M9" s="34"/>
      <c r="N9" s="59"/>
      <c r="O9" s="49"/>
      <c r="P9" s="60"/>
      <c r="Q9" s="49"/>
      <c r="R9" s="49"/>
    </row>
    <row r="10" spans="1:18">
      <c r="A10" s="3">
        <f t="shared" si="0"/>
        <v>6</v>
      </c>
      <c r="B10" s="123"/>
      <c r="C10" s="109" t="s">
        <v>132</v>
      </c>
      <c r="D10" s="48" t="s">
        <v>112</v>
      </c>
      <c r="E10" s="58">
        <f t="shared" si="1"/>
        <v>6</v>
      </c>
      <c r="F10" s="48" t="s">
        <v>112</v>
      </c>
      <c r="G10" s="4" t="s">
        <v>71</v>
      </c>
      <c r="H10" s="47" t="s">
        <v>23</v>
      </c>
      <c r="I10" s="47" t="s">
        <v>0</v>
      </c>
      <c r="J10" s="39"/>
      <c r="K10" s="37"/>
      <c r="L10" s="35"/>
      <c r="M10" s="34"/>
      <c r="N10" s="59"/>
      <c r="O10" s="49"/>
      <c r="P10" s="60"/>
      <c r="Q10" s="49"/>
      <c r="R10" s="49"/>
    </row>
    <row r="11" spans="1:18">
      <c r="A11" s="3">
        <f t="shared" si="0"/>
        <v>7</v>
      </c>
      <c r="B11" s="123"/>
      <c r="C11" s="109"/>
      <c r="D11" s="48" t="s">
        <v>147</v>
      </c>
      <c r="E11" s="58">
        <f t="shared" si="1"/>
        <v>7</v>
      </c>
      <c r="F11" s="48" t="s">
        <v>147</v>
      </c>
      <c r="G11" s="4" t="s">
        <v>75</v>
      </c>
      <c r="H11" s="47" t="s">
        <v>23</v>
      </c>
      <c r="I11" s="47" t="s">
        <v>0</v>
      </c>
      <c r="J11" s="39"/>
      <c r="K11" s="37"/>
      <c r="L11" s="35"/>
      <c r="M11" s="34"/>
      <c r="N11" s="59"/>
      <c r="O11" s="49"/>
      <c r="P11" s="60"/>
      <c r="Q11" s="49"/>
      <c r="R11" s="49"/>
    </row>
    <row r="12" spans="1:18">
      <c r="A12" s="3">
        <f t="shared" si="0"/>
        <v>8</v>
      </c>
      <c r="B12" s="123"/>
      <c r="C12" s="109"/>
      <c r="D12" s="48" t="s">
        <v>148</v>
      </c>
      <c r="E12" s="58">
        <f t="shared" si="1"/>
        <v>8</v>
      </c>
      <c r="F12" s="48" t="s">
        <v>148</v>
      </c>
      <c r="G12" s="4" t="s">
        <v>71</v>
      </c>
      <c r="H12" s="47" t="s">
        <v>23</v>
      </c>
      <c r="I12" s="47" t="s">
        <v>0</v>
      </c>
      <c r="J12" s="39"/>
      <c r="K12" s="37"/>
      <c r="L12" s="35"/>
      <c r="M12" s="34"/>
      <c r="N12" s="59"/>
      <c r="O12" s="49"/>
      <c r="P12" s="60"/>
      <c r="Q12" s="49"/>
      <c r="R12" s="49"/>
    </row>
    <row r="13" spans="1:18">
      <c r="A13" s="3">
        <f t="shared" si="0"/>
        <v>9</v>
      </c>
      <c r="B13" s="123"/>
      <c r="C13" s="109"/>
      <c r="D13" s="48" t="s">
        <v>154</v>
      </c>
      <c r="E13" s="58">
        <f t="shared" si="1"/>
        <v>9</v>
      </c>
      <c r="F13" s="48" t="s">
        <v>154</v>
      </c>
      <c r="G13" s="3" t="s">
        <v>93</v>
      </c>
      <c r="H13" s="47" t="s">
        <v>23</v>
      </c>
      <c r="I13" s="47" t="s">
        <v>0</v>
      </c>
      <c r="J13" s="39"/>
      <c r="K13" s="37"/>
      <c r="L13" s="35"/>
      <c r="M13" s="34"/>
      <c r="N13" s="59"/>
      <c r="O13" s="49"/>
      <c r="P13" s="60"/>
      <c r="Q13" s="49"/>
      <c r="R13" s="49"/>
    </row>
    <row r="14" spans="1:18">
      <c r="A14" s="3">
        <f t="shared" si="0"/>
        <v>10</v>
      </c>
      <c r="B14" s="123"/>
      <c r="C14" s="109"/>
      <c r="D14" s="47" t="s">
        <v>151</v>
      </c>
      <c r="E14" s="58">
        <f t="shared" si="1"/>
        <v>10</v>
      </c>
      <c r="F14" s="47" t="s">
        <v>151</v>
      </c>
      <c r="G14" s="3" t="s">
        <v>76</v>
      </c>
      <c r="H14" s="47" t="s">
        <v>23</v>
      </c>
      <c r="I14" s="47" t="s">
        <v>0</v>
      </c>
      <c r="J14" s="39"/>
      <c r="K14" s="37"/>
      <c r="L14" s="35"/>
      <c r="M14" s="49"/>
      <c r="N14" s="59"/>
      <c r="O14" s="34"/>
      <c r="P14" s="39"/>
      <c r="Q14" s="49"/>
      <c r="R14" s="49"/>
    </row>
    <row r="15" spans="1:18">
      <c r="A15" s="3">
        <f t="shared" si="0"/>
        <v>11</v>
      </c>
      <c r="B15" s="123"/>
      <c r="C15" s="109"/>
      <c r="D15" s="38" t="s">
        <v>155</v>
      </c>
      <c r="E15" s="58">
        <f t="shared" si="1"/>
        <v>11</v>
      </c>
      <c r="F15" s="38" t="s">
        <v>155</v>
      </c>
      <c r="G15" s="4" t="s">
        <v>71</v>
      </c>
      <c r="H15" s="47" t="s">
        <v>23</v>
      </c>
      <c r="I15" s="47" t="s">
        <v>0</v>
      </c>
      <c r="J15" s="39"/>
      <c r="K15" s="37"/>
      <c r="L15" s="35"/>
      <c r="M15" s="61"/>
      <c r="N15" s="59"/>
      <c r="O15" s="61"/>
      <c r="P15" s="39"/>
      <c r="Q15" s="49"/>
      <c r="R15" s="49"/>
    </row>
    <row r="16" spans="1:18">
      <c r="A16" s="3">
        <f t="shared" si="0"/>
        <v>12</v>
      </c>
      <c r="B16" s="123"/>
      <c r="C16" s="109"/>
      <c r="D16" s="38" t="s">
        <v>157</v>
      </c>
      <c r="E16" s="58">
        <f t="shared" si="1"/>
        <v>12</v>
      </c>
      <c r="F16" s="38" t="s">
        <v>157</v>
      </c>
      <c r="G16" s="4" t="s">
        <v>75</v>
      </c>
      <c r="H16" s="47" t="s">
        <v>23</v>
      </c>
      <c r="I16" s="47" t="s">
        <v>0</v>
      </c>
      <c r="J16" s="39"/>
      <c r="K16" s="37"/>
      <c r="L16" s="35"/>
      <c r="M16" s="61"/>
      <c r="N16" s="59"/>
      <c r="O16" s="61"/>
      <c r="P16" s="39"/>
      <c r="Q16" s="49"/>
      <c r="R16" s="49"/>
    </row>
    <row r="17" spans="1:18">
      <c r="A17" s="3">
        <f t="shared" si="0"/>
        <v>13</v>
      </c>
      <c r="B17" s="123"/>
      <c r="C17" s="109"/>
      <c r="D17" s="38" t="s">
        <v>156</v>
      </c>
      <c r="E17" s="58">
        <f t="shared" si="1"/>
        <v>13</v>
      </c>
      <c r="F17" s="38" t="s">
        <v>156</v>
      </c>
      <c r="G17" s="4" t="s">
        <v>71</v>
      </c>
      <c r="H17" s="47" t="s">
        <v>23</v>
      </c>
      <c r="I17" s="47" t="s">
        <v>0</v>
      </c>
      <c r="J17" s="39"/>
      <c r="K17" s="37"/>
      <c r="L17" s="35"/>
      <c r="M17" s="61"/>
      <c r="N17" s="59"/>
      <c r="O17" s="61"/>
      <c r="P17" s="39"/>
      <c r="Q17" s="49"/>
      <c r="R17" s="49"/>
    </row>
    <row r="18" spans="1:18">
      <c r="A18" s="3">
        <f t="shared" si="0"/>
        <v>14</v>
      </c>
      <c r="B18" s="123"/>
      <c r="C18" s="109"/>
      <c r="D18" s="38" t="s">
        <v>158</v>
      </c>
      <c r="E18" s="58">
        <f t="shared" si="1"/>
        <v>14</v>
      </c>
      <c r="F18" s="38" t="s">
        <v>158</v>
      </c>
      <c r="G18" s="3" t="s">
        <v>93</v>
      </c>
      <c r="H18" s="47" t="s">
        <v>23</v>
      </c>
      <c r="I18" s="47" t="s">
        <v>0</v>
      </c>
      <c r="J18" s="39"/>
      <c r="K18" s="37"/>
      <c r="L18" s="35"/>
      <c r="M18" s="34"/>
      <c r="N18" s="59"/>
      <c r="O18" s="49"/>
      <c r="P18" s="60"/>
      <c r="Q18" s="49"/>
      <c r="R18" s="49"/>
    </row>
    <row r="19" spans="1:18">
      <c r="A19" s="3">
        <f t="shared" si="0"/>
        <v>15</v>
      </c>
      <c r="B19" s="123"/>
      <c r="C19" s="109"/>
      <c r="D19" s="38" t="s">
        <v>159</v>
      </c>
      <c r="E19" s="58">
        <f t="shared" si="1"/>
        <v>15</v>
      </c>
      <c r="F19" s="38" t="s">
        <v>159</v>
      </c>
      <c r="G19" s="3" t="s">
        <v>76</v>
      </c>
      <c r="H19" s="47" t="s">
        <v>23</v>
      </c>
      <c r="I19" s="47" t="s">
        <v>0</v>
      </c>
      <c r="J19" s="39"/>
      <c r="K19" s="37"/>
      <c r="L19" s="35"/>
      <c r="M19" s="34"/>
      <c r="N19" s="59"/>
      <c r="O19" s="49"/>
      <c r="P19" s="60"/>
      <c r="Q19" s="49"/>
      <c r="R19" s="49"/>
    </row>
    <row r="20" spans="1:18">
      <c r="A20" s="3">
        <f t="shared" si="0"/>
        <v>16</v>
      </c>
      <c r="B20" s="123"/>
      <c r="C20" s="109" t="s">
        <v>133</v>
      </c>
      <c r="D20" s="48" t="s">
        <v>160</v>
      </c>
      <c r="E20" s="58">
        <f t="shared" si="1"/>
        <v>16</v>
      </c>
      <c r="F20" s="48" t="s">
        <v>160</v>
      </c>
      <c r="G20" s="4" t="s">
        <v>71</v>
      </c>
      <c r="H20" s="47" t="s">
        <v>23</v>
      </c>
      <c r="I20" s="47" t="s">
        <v>0</v>
      </c>
      <c r="J20" s="39"/>
      <c r="K20" s="37"/>
      <c r="L20" s="35"/>
      <c r="M20" s="34"/>
      <c r="N20" s="59"/>
      <c r="O20" s="49"/>
      <c r="P20" s="60"/>
      <c r="Q20" s="49"/>
      <c r="R20" s="49"/>
    </row>
    <row r="21" spans="1:18">
      <c r="A21" s="3">
        <f t="shared" si="0"/>
        <v>17</v>
      </c>
      <c r="B21" s="123"/>
      <c r="C21" s="109"/>
      <c r="D21" s="48" t="s">
        <v>161</v>
      </c>
      <c r="E21" s="58">
        <f t="shared" si="1"/>
        <v>17</v>
      </c>
      <c r="F21" s="48" t="s">
        <v>161</v>
      </c>
      <c r="G21" s="4" t="s">
        <v>75</v>
      </c>
      <c r="H21" s="47" t="s">
        <v>23</v>
      </c>
      <c r="I21" s="47" t="s">
        <v>0</v>
      </c>
      <c r="J21" s="39"/>
      <c r="K21" s="37"/>
      <c r="L21" s="35"/>
      <c r="M21" s="34"/>
      <c r="N21" s="59"/>
      <c r="O21" s="49"/>
      <c r="P21" s="60"/>
      <c r="Q21" s="49"/>
      <c r="R21" s="49"/>
    </row>
    <row r="22" spans="1:18">
      <c r="A22" s="3">
        <f t="shared" si="0"/>
        <v>18</v>
      </c>
      <c r="B22" s="123"/>
      <c r="C22" s="109"/>
      <c r="D22" s="48" t="s">
        <v>162</v>
      </c>
      <c r="E22" s="58">
        <f t="shared" si="1"/>
        <v>18</v>
      </c>
      <c r="F22" s="48" t="s">
        <v>162</v>
      </c>
      <c r="G22" s="4" t="s">
        <v>71</v>
      </c>
      <c r="H22" s="47" t="s">
        <v>23</v>
      </c>
      <c r="I22" s="47" t="s">
        <v>0</v>
      </c>
      <c r="J22" s="39"/>
      <c r="K22" s="37"/>
      <c r="L22" s="35"/>
      <c r="M22" s="34"/>
      <c r="N22" s="59"/>
      <c r="O22" s="49"/>
      <c r="P22" s="60"/>
      <c r="Q22" s="49"/>
      <c r="R22" s="49"/>
    </row>
    <row r="23" spans="1:18">
      <c r="A23" s="3">
        <f t="shared" si="0"/>
        <v>19</v>
      </c>
      <c r="B23" s="123"/>
      <c r="C23" s="109"/>
      <c r="D23" s="48" t="s">
        <v>163</v>
      </c>
      <c r="E23" s="58">
        <f t="shared" si="1"/>
        <v>19</v>
      </c>
      <c r="F23" s="48" t="s">
        <v>163</v>
      </c>
      <c r="G23" s="3" t="s">
        <v>93</v>
      </c>
      <c r="H23" s="47" t="s">
        <v>23</v>
      </c>
      <c r="I23" s="47" t="s">
        <v>0</v>
      </c>
      <c r="J23" s="39"/>
      <c r="K23" s="37"/>
      <c r="L23" s="35"/>
      <c r="M23" s="34"/>
      <c r="N23" s="59"/>
      <c r="O23" s="49"/>
      <c r="P23" s="60"/>
      <c r="Q23" s="49"/>
      <c r="R23" s="49"/>
    </row>
    <row r="24" spans="1:18">
      <c r="A24" s="3">
        <f t="shared" si="0"/>
        <v>20</v>
      </c>
      <c r="B24" s="123"/>
      <c r="C24" s="109"/>
      <c r="D24" s="47" t="s">
        <v>164</v>
      </c>
      <c r="E24" s="58">
        <f t="shared" si="1"/>
        <v>20</v>
      </c>
      <c r="F24" s="47" t="s">
        <v>164</v>
      </c>
      <c r="G24" s="3" t="s">
        <v>76</v>
      </c>
      <c r="H24" s="47" t="s">
        <v>23</v>
      </c>
      <c r="I24" s="47" t="s">
        <v>0</v>
      </c>
      <c r="J24" s="39"/>
      <c r="K24" s="37"/>
      <c r="L24" s="35"/>
      <c r="M24" s="34"/>
      <c r="N24" s="59"/>
      <c r="O24" s="49"/>
      <c r="P24" s="60"/>
      <c r="Q24" s="49"/>
      <c r="R24" s="49"/>
    </row>
    <row r="25" spans="1:18">
      <c r="A25" s="3">
        <f t="shared" si="0"/>
        <v>21</v>
      </c>
      <c r="B25" s="123"/>
      <c r="C25" s="109"/>
      <c r="D25" s="38" t="s">
        <v>123</v>
      </c>
      <c r="E25" s="58">
        <f t="shared" si="1"/>
        <v>21</v>
      </c>
      <c r="F25" s="38" t="s">
        <v>123</v>
      </c>
      <c r="G25" s="4" t="s">
        <v>71</v>
      </c>
      <c r="H25" s="47" t="s">
        <v>23</v>
      </c>
      <c r="I25" s="47" t="s">
        <v>0</v>
      </c>
      <c r="J25" s="39"/>
      <c r="K25" s="37"/>
      <c r="L25" s="35"/>
      <c r="M25" s="34"/>
      <c r="N25" s="59"/>
      <c r="O25" s="49"/>
      <c r="P25" s="60"/>
      <c r="Q25" s="49"/>
      <c r="R25" s="49"/>
    </row>
    <row r="26" spans="1:18">
      <c r="A26" s="3">
        <f t="shared" si="0"/>
        <v>22</v>
      </c>
      <c r="B26" s="123"/>
      <c r="C26" s="109"/>
      <c r="D26" s="38" t="s">
        <v>165</v>
      </c>
      <c r="E26" s="58">
        <f t="shared" si="1"/>
        <v>22</v>
      </c>
      <c r="F26" s="38" t="s">
        <v>165</v>
      </c>
      <c r="G26" s="4" t="s">
        <v>75</v>
      </c>
      <c r="H26" s="47" t="s">
        <v>23</v>
      </c>
      <c r="I26" s="47" t="s">
        <v>0</v>
      </c>
      <c r="J26" s="39"/>
      <c r="K26" s="37"/>
      <c r="L26" s="35"/>
      <c r="M26" s="34"/>
      <c r="N26" s="59"/>
      <c r="O26" s="49"/>
      <c r="P26" s="60"/>
      <c r="Q26" s="49"/>
      <c r="R26" s="49"/>
    </row>
    <row r="27" spans="1:18">
      <c r="A27" s="3">
        <f t="shared" si="0"/>
        <v>23</v>
      </c>
      <c r="B27" s="123"/>
      <c r="C27" s="109"/>
      <c r="D27" s="38" t="s">
        <v>166</v>
      </c>
      <c r="E27" s="58">
        <f t="shared" si="1"/>
        <v>23</v>
      </c>
      <c r="F27" s="38" t="s">
        <v>166</v>
      </c>
      <c r="G27" s="4" t="s">
        <v>71</v>
      </c>
      <c r="H27" s="47" t="s">
        <v>23</v>
      </c>
      <c r="I27" s="47" t="s">
        <v>0</v>
      </c>
      <c r="J27" s="39"/>
      <c r="K27" s="37"/>
      <c r="L27" s="35"/>
      <c r="M27" s="62"/>
      <c r="N27" s="59"/>
      <c r="O27" s="49"/>
      <c r="P27" s="60"/>
      <c r="Q27" s="49"/>
      <c r="R27" s="49"/>
    </row>
    <row r="28" spans="1:18">
      <c r="A28" s="3">
        <f t="shared" si="0"/>
        <v>24</v>
      </c>
      <c r="B28" s="123"/>
      <c r="C28" s="109"/>
      <c r="D28" s="38" t="s">
        <v>167</v>
      </c>
      <c r="E28" s="58">
        <f t="shared" si="1"/>
        <v>24</v>
      </c>
      <c r="F28" s="38" t="s">
        <v>167</v>
      </c>
      <c r="G28" s="3" t="s">
        <v>93</v>
      </c>
      <c r="H28" s="47" t="s">
        <v>23</v>
      </c>
      <c r="I28" s="47" t="s">
        <v>0</v>
      </c>
      <c r="J28" s="39"/>
      <c r="K28" s="37"/>
      <c r="L28" s="63"/>
      <c r="M28" s="49"/>
      <c r="N28" s="59"/>
      <c r="O28" s="34"/>
      <c r="P28" s="39"/>
      <c r="Q28" s="49"/>
      <c r="R28" s="49"/>
    </row>
    <row r="29" spans="1:18">
      <c r="A29" s="3">
        <f t="shared" si="0"/>
        <v>25</v>
      </c>
      <c r="B29" s="123"/>
      <c r="C29" s="109"/>
      <c r="D29" s="38" t="s">
        <v>168</v>
      </c>
      <c r="E29" s="58">
        <f t="shared" si="1"/>
        <v>25</v>
      </c>
      <c r="F29" s="38" t="s">
        <v>168</v>
      </c>
      <c r="G29" s="3" t="s">
        <v>76</v>
      </c>
      <c r="H29" s="47" t="s">
        <v>23</v>
      </c>
      <c r="I29" s="47" t="s">
        <v>0</v>
      </c>
      <c r="J29" s="39"/>
      <c r="K29" s="37"/>
      <c r="L29" s="63"/>
      <c r="M29" s="49"/>
      <c r="N29" s="59"/>
      <c r="O29" s="34"/>
      <c r="P29" s="39"/>
      <c r="Q29" s="49"/>
      <c r="R29" s="49"/>
    </row>
    <row r="30" spans="1:18">
      <c r="A30" s="3">
        <f t="shared" si="0"/>
        <v>26</v>
      </c>
      <c r="B30" s="123"/>
      <c r="C30" s="122" t="s">
        <v>333</v>
      </c>
      <c r="D30" s="38" t="s">
        <v>328</v>
      </c>
      <c r="E30" s="58">
        <f t="shared" si="1"/>
        <v>26</v>
      </c>
      <c r="F30" s="38" t="s">
        <v>328</v>
      </c>
      <c r="G30" s="3" t="s">
        <v>71</v>
      </c>
      <c r="H30" s="68" t="s">
        <v>23</v>
      </c>
      <c r="I30" s="68" t="s">
        <v>0</v>
      </c>
      <c r="J30" s="39"/>
      <c r="K30" s="37"/>
      <c r="L30" s="63"/>
      <c r="M30" s="49"/>
      <c r="N30" s="59"/>
      <c r="O30" s="34"/>
      <c r="P30" s="39"/>
      <c r="Q30" s="49"/>
      <c r="R30" s="49"/>
    </row>
    <row r="31" spans="1:18">
      <c r="A31" s="3">
        <f t="shared" si="0"/>
        <v>27</v>
      </c>
      <c r="B31" s="123"/>
      <c r="C31" s="123"/>
      <c r="D31" s="38" t="s">
        <v>329</v>
      </c>
      <c r="E31" s="58">
        <f t="shared" si="1"/>
        <v>27</v>
      </c>
      <c r="F31" s="38" t="s">
        <v>329</v>
      </c>
      <c r="G31" s="3" t="s">
        <v>77</v>
      </c>
      <c r="H31" s="68" t="s">
        <v>23</v>
      </c>
      <c r="I31" s="68" t="s">
        <v>0</v>
      </c>
      <c r="J31" s="39"/>
      <c r="K31" s="37"/>
      <c r="L31" s="63"/>
      <c r="M31" s="49"/>
      <c r="N31" s="59"/>
      <c r="O31" s="34"/>
      <c r="P31" s="39"/>
      <c r="Q31" s="49"/>
      <c r="R31" s="49"/>
    </row>
    <row r="32" spans="1:18">
      <c r="A32" s="3">
        <f t="shared" si="0"/>
        <v>28</v>
      </c>
      <c r="B32" s="123"/>
      <c r="C32" s="124"/>
      <c r="D32" s="38" t="s">
        <v>330</v>
      </c>
      <c r="E32" s="58">
        <f t="shared" si="1"/>
        <v>28</v>
      </c>
      <c r="F32" s="38" t="s">
        <v>330</v>
      </c>
      <c r="G32" s="3" t="s">
        <v>76</v>
      </c>
      <c r="H32" s="68" t="s">
        <v>23</v>
      </c>
      <c r="I32" s="68" t="s">
        <v>0</v>
      </c>
      <c r="J32" s="39"/>
      <c r="K32" s="37"/>
      <c r="L32" s="35"/>
      <c r="M32" s="49"/>
      <c r="N32" s="59"/>
      <c r="O32" s="34"/>
      <c r="P32" s="39"/>
      <c r="Q32" s="49"/>
      <c r="R32" s="49"/>
    </row>
    <row r="33" spans="1:18">
      <c r="A33" s="3">
        <f t="shared" si="0"/>
        <v>29</v>
      </c>
      <c r="B33" s="123"/>
      <c r="C33" s="125" t="s">
        <v>141</v>
      </c>
      <c r="D33" s="47" t="s">
        <v>171</v>
      </c>
      <c r="E33" s="58">
        <f t="shared" si="1"/>
        <v>29</v>
      </c>
      <c r="F33" s="47" t="s">
        <v>171</v>
      </c>
      <c r="G33" s="3" t="s">
        <v>71</v>
      </c>
      <c r="H33" s="47" t="s">
        <v>23</v>
      </c>
      <c r="I33" s="47" t="s">
        <v>0</v>
      </c>
      <c r="J33" s="39"/>
      <c r="K33" s="37"/>
      <c r="L33" s="35"/>
      <c r="M33" s="49"/>
      <c r="N33" s="59"/>
      <c r="O33" s="34"/>
      <c r="P33" s="39"/>
      <c r="Q33" s="49"/>
      <c r="R33" s="49"/>
    </row>
    <row r="34" spans="1:18">
      <c r="A34" s="3">
        <f t="shared" si="0"/>
        <v>30</v>
      </c>
      <c r="B34" s="123"/>
      <c r="C34" s="126"/>
      <c r="D34" s="47" t="s">
        <v>172</v>
      </c>
      <c r="E34" s="58">
        <f t="shared" si="1"/>
        <v>30</v>
      </c>
      <c r="F34" s="47" t="s">
        <v>172</v>
      </c>
      <c r="G34" s="3" t="s">
        <v>75</v>
      </c>
      <c r="H34" s="47" t="s">
        <v>23</v>
      </c>
      <c r="I34" s="47" t="s">
        <v>0</v>
      </c>
      <c r="J34" s="39"/>
      <c r="K34" s="37"/>
      <c r="L34" s="35"/>
      <c r="M34" s="49"/>
      <c r="N34" s="59"/>
      <c r="O34" s="34"/>
      <c r="P34" s="39"/>
      <c r="Q34" s="49"/>
      <c r="R34" s="49"/>
    </row>
    <row r="35" spans="1:18">
      <c r="A35" s="3">
        <f t="shared" si="0"/>
        <v>31</v>
      </c>
      <c r="B35" s="123"/>
      <c r="C35" s="126"/>
      <c r="D35" s="47" t="s">
        <v>169</v>
      </c>
      <c r="E35" s="58">
        <f t="shared" si="1"/>
        <v>31</v>
      </c>
      <c r="F35" s="47" t="s">
        <v>169</v>
      </c>
      <c r="G35" s="3" t="s">
        <v>93</v>
      </c>
      <c r="H35" s="47" t="s">
        <v>23</v>
      </c>
      <c r="I35" s="47" t="s">
        <v>0</v>
      </c>
      <c r="J35" s="39"/>
      <c r="K35" s="39"/>
      <c r="L35" s="39"/>
      <c r="M35" s="39"/>
      <c r="N35" s="39"/>
      <c r="O35" s="39"/>
      <c r="P35" s="39"/>
      <c r="Q35" s="39"/>
      <c r="R35" s="39"/>
    </row>
    <row r="36" spans="1:18">
      <c r="A36" s="3">
        <v>32</v>
      </c>
      <c r="B36" s="123"/>
      <c r="C36" s="127"/>
      <c r="D36" s="47" t="s">
        <v>170</v>
      </c>
      <c r="E36" s="58">
        <f t="shared" si="1"/>
        <v>32</v>
      </c>
      <c r="F36" s="47" t="s">
        <v>170</v>
      </c>
      <c r="G36" s="3" t="s">
        <v>76</v>
      </c>
      <c r="H36" s="47" t="s">
        <v>23</v>
      </c>
      <c r="I36" s="47" t="s">
        <v>0</v>
      </c>
      <c r="J36" s="39"/>
      <c r="K36" s="39"/>
      <c r="L36" s="39"/>
      <c r="M36" s="39"/>
      <c r="N36" s="39"/>
      <c r="O36" s="39"/>
      <c r="P36" s="39"/>
      <c r="Q36" s="39"/>
      <c r="R36" s="39"/>
    </row>
    <row r="37" spans="1:18">
      <c r="A37" s="3">
        <f t="shared" si="0"/>
        <v>33</v>
      </c>
      <c r="B37" s="123"/>
      <c r="C37" s="122" t="s">
        <v>83</v>
      </c>
      <c r="D37" s="47" t="s">
        <v>173</v>
      </c>
      <c r="E37" s="58">
        <f t="shared" si="1"/>
        <v>33</v>
      </c>
      <c r="F37" s="48" t="s">
        <v>28</v>
      </c>
      <c r="G37" s="3" t="s">
        <v>25</v>
      </c>
      <c r="H37" s="47" t="s">
        <v>23</v>
      </c>
      <c r="I37" s="47" t="s">
        <v>0</v>
      </c>
      <c r="J37" s="39"/>
    </row>
    <row r="38" spans="1:18">
      <c r="A38" s="3">
        <v>33</v>
      </c>
      <c r="B38" s="123"/>
      <c r="C38" s="123"/>
      <c r="D38" s="47" t="s">
        <v>29</v>
      </c>
      <c r="E38" s="58">
        <f t="shared" si="1"/>
        <v>34</v>
      </c>
      <c r="F38" s="48" t="s">
        <v>29</v>
      </c>
      <c r="G38" s="3" t="s">
        <v>174</v>
      </c>
      <c r="H38" s="47" t="s">
        <v>23</v>
      </c>
      <c r="I38" s="47" t="s">
        <v>0</v>
      </c>
      <c r="J38" s="39"/>
    </row>
    <row r="39" spans="1:18">
      <c r="A39" s="3">
        <f t="shared" si="0"/>
        <v>35</v>
      </c>
      <c r="B39" s="124"/>
      <c r="C39" s="124"/>
      <c r="D39" s="47" t="s">
        <v>30</v>
      </c>
      <c r="E39" s="58">
        <f t="shared" si="1"/>
        <v>35</v>
      </c>
      <c r="F39" s="48" t="s">
        <v>30</v>
      </c>
      <c r="G39" s="3" t="s">
        <v>31</v>
      </c>
      <c r="H39" s="47" t="s">
        <v>23</v>
      </c>
      <c r="I39" s="47" t="s">
        <v>0</v>
      </c>
      <c r="J39" s="39"/>
    </row>
    <row r="40" spans="1:18">
      <c r="A40" s="39"/>
      <c r="B40" s="39"/>
      <c r="J40" s="39"/>
    </row>
    <row r="41" spans="1:18">
      <c r="A41" s="39"/>
      <c r="B41" s="39"/>
      <c r="J41" s="39"/>
    </row>
    <row r="42" spans="1:18">
      <c r="A42" s="39"/>
      <c r="B42" s="39"/>
      <c r="J42" s="39"/>
    </row>
    <row r="43" spans="1:18">
      <c r="A43" s="39"/>
      <c r="B43" s="39"/>
      <c r="J43" s="39"/>
    </row>
    <row r="44" spans="1:18">
      <c r="A44" s="39"/>
      <c r="B44" s="39"/>
      <c r="C44" s="35"/>
      <c r="D44" s="34"/>
      <c r="E44" s="59"/>
      <c r="F44" s="49"/>
      <c r="G44" s="60"/>
      <c r="H44" s="49"/>
      <c r="I44" s="49"/>
      <c r="J44" s="39"/>
    </row>
    <row r="45" spans="1:18">
      <c r="A45" s="39"/>
      <c r="B45" s="39"/>
      <c r="C45" s="35"/>
      <c r="D45" s="34"/>
      <c r="E45" s="59"/>
      <c r="F45" s="49"/>
      <c r="G45" s="60"/>
      <c r="H45" s="49"/>
      <c r="I45" s="49"/>
      <c r="J45" s="39"/>
    </row>
    <row r="46" spans="1:18">
      <c r="A46" s="39"/>
      <c r="B46" s="39"/>
      <c r="C46" s="35"/>
      <c r="D46" s="62"/>
      <c r="E46" s="59"/>
      <c r="F46" s="49"/>
      <c r="G46" s="60"/>
      <c r="H46" s="49"/>
      <c r="I46" s="49"/>
      <c r="J46" s="39"/>
    </row>
    <row r="47" spans="1:18">
      <c r="C47" s="63"/>
      <c r="D47" s="49"/>
      <c r="E47" s="59"/>
      <c r="F47" s="34"/>
      <c r="G47" s="39"/>
      <c r="H47" s="49"/>
      <c r="I47" s="49"/>
    </row>
    <row r="48" spans="1:18">
      <c r="C48" s="63"/>
      <c r="D48" s="49"/>
      <c r="E48" s="59"/>
      <c r="F48" s="34"/>
      <c r="G48" s="39"/>
      <c r="H48" s="49"/>
      <c r="I48" s="49"/>
    </row>
    <row r="49" spans="3:9">
      <c r="C49" s="63"/>
      <c r="D49" s="49"/>
      <c r="E49" s="59"/>
      <c r="F49" s="34"/>
      <c r="G49" s="39"/>
      <c r="H49" s="49"/>
      <c r="I49" s="49"/>
    </row>
    <row r="50" spans="3:9">
      <c r="C50" s="63"/>
      <c r="D50" s="49"/>
      <c r="E50" s="59"/>
      <c r="F50" s="34"/>
      <c r="G50" s="39"/>
      <c r="H50" s="49"/>
      <c r="I50" s="49"/>
    </row>
    <row r="51" spans="3:9">
      <c r="C51" s="35"/>
      <c r="D51" s="49"/>
      <c r="E51" s="59"/>
      <c r="F51" s="34"/>
      <c r="G51" s="39"/>
      <c r="H51" s="49"/>
      <c r="I51" s="49"/>
    </row>
    <row r="52" spans="3:9">
      <c r="C52" s="35"/>
      <c r="D52" s="49"/>
      <c r="E52" s="59"/>
      <c r="F52" s="34"/>
      <c r="G52" s="39"/>
      <c r="H52" s="49"/>
      <c r="I52" s="49"/>
    </row>
    <row r="53" spans="3:9">
      <c r="C53" s="35"/>
      <c r="D53" s="49"/>
      <c r="E53" s="59"/>
      <c r="F53" s="34"/>
      <c r="G53" s="39"/>
      <c r="H53" s="49"/>
      <c r="I53" s="49"/>
    </row>
  </sheetData>
  <mergeCells count="14">
    <mergeCell ref="C37:C39"/>
    <mergeCell ref="B5:B39"/>
    <mergeCell ref="H3:H4"/>
    <mergeCell ref="I3:I4"/>
    <mergeCell ref="A3:A4"/>
    <mergeCell ref="B3:D3"/>
    <mergeCell ref="E3:E4"/>
    <mergeCell ref="F3:F4"/>
    <mergeCell ref="G3:G4"/>
    <mergeCell ref="C6:C9"/>
    <mergeCell ref="C20:C29"/>
    <mergeCell ref="C10:C19"/>
    <mergeCell ref="C30:C32"/>
    <mergeCell ref="C33:C36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64"/>
  <sheetViews>
    <sheetView zoomScale="70" zoomScaleNormal="70" workbookViewId="0">
      <selection activeCell="J36" sqref="J36"/>
    </sheetView>
  </sheetViews>
  <sheetFormatPr defaultRowHeight="16.5"/>
  <cols>
    <col min="1" max="1" width="4.875" customWidth="1"/>
    <col min="2" max="2" width="11.75" bestFit="1" customWidth="1"/>
    <col min="3" max="3" width="18.75" bestFit="1" customWidth="1"/>
    <col min="4" max="5" width="20.875" bestFit="1" customWidth="1"/>
    <col min="6" max="6" width="16.5" bestFit="1" customWidth="1"/>
    <col min="7" max="7" width="20.875" bestFit="1" customWidth="1"/>
    <col min="8" max="8" width="14.875" bestFit="1" customWidth="1"/>
    <col min="9" max="10" width="7.5" bestFit="1" customWidth="1"/>
    <col min="11" max="11" width="7.125" bestFit="1" customWidth="1"/>
    <col min="12" max="12" width="18.625" bestFit="1" customWidth="1"/>
    <col min="13" max="13" width="19.75" bestFit="1" customWidth="1"/>
    <col min="14" max="14" width="13.75" customWidth="1"/>
    <col min="15" max="15" width="11" bestFit="1" customWidth="1"/>
    <col min="16" max="17" width="14.875" bestFit="1" customWidth="1"/>
    <col min="18" max="18" width="13.75" bestFit="1" customWidth="1"/>
    <col min="19" max="1025" width="8.625" customWidth="1"/>
  </cols>
  <sheetData>
    <row r="2" spans="1:18">
      <c r="A2" t="s">
        <v>10</v>
      </c>
    </row>
    <row r="3" spans="1:18">
      <c r="A3" s="114" t="s">
        <v>14</v>
      </c>
      <c r="B3" s="112" t="s">
        <v>15</v>
      </c>
      <c r="C3" s="112"/>
      <c r="D3" s="112"/>
      <c r="E3" s="112"/>
      <c r="F3" s="114" t="s">
        <v>16</v>
      </c>
      <c r="G3" s="114" t="s">
        <v>17</v>
      </c>
      <c r="H3" s="114" t="s">
        <v>18</v>
      </c>
      <c r="I3" s="114" t="s">
        <v>19</v>
      </c>
      <c r="J3" s="114" t="s">
        <v>1</v>
      </c>
    </row>
    <row r="4" spans="1:18">
      <c r="A4" s="114"/>
      <c r="B4" s="55" t="s">
        <v>20</v>
      </c>
      <c r="C4" s="55" t="s">
        <v>21</v>
      </c>
      <c r="D4" s="55" t="s">
        <v>22</v>
      </c>
      <c r="E4" s="55" t="s">
        <v>216</v>
      </c>
      <c r="F4" s="114"/>
      <c r="G4" s="114"/>
      <c r="H4" s="114"/>
      <c r="I4" s="114"/>
      <c r="J4" s="114"/>
    </row>
    <row r="5" spans="1:18">
      <c r="A5" s="36">
        <v>1</v>
      </c>
      <c r="B5" s="54" t="s">
        <v>110</v>
      </c>
      <c r="C5" s="54"/>
      <c r="D5" s="105"/>
      <c r="E5" s="105"/>
      <c r="F5" s="54" t="s">
        <v>184</v>
      </c>
      <c r="G5" s="54" t="s">
        <v>110</v>
      </c>
      <c r="H5" s="54" t="s">
        <v>74</v>
      </c>
      <c r="I5" s="54" t="s">
        <v>23</v>
      </c>
      <c r="J5" s="54" t="s">
        <v>10</v>
      </c>
      <c r="K5" s="70"/>
      <c r="L5" s="69"/>
      <c r="M5" s="69"/>
      <c r="N5" s="69"/>
      <c r="O5" s="69"/>
      <c r="P5" s="71"/>
      <c r="Q5" s="69"/>
      <c r="R5" s="69"/>
    </row>
    <row r="6" spans="1:18">
      <c r="A6" s="36">
        <v>2</v>
      </c>
      <c r="B6" s="105" t="s">
        <v>78</v>
      </c>
      <c r="C6" s="54" t="s">
        <v>78</v>
      </c>
      <c r="D6" s="105"/>
      <c r="E6" s="105"/>
      <c r="F6" s="54" t="s">
        <v>185</v>
      </c>
      <c r="G6" s="54" t="s">
        <v>78</v>
      </c>
      <c r="H6" s="54" t="s">
        <v>71</v>
      </c>
      <c r="I6" s="54" t="s">
        <v>23</v>
      </c>
      <c r="J6" s="54" t="s">
        <v>10</v>
      </c>
      <c r="K6" s="72"/>
      <c r="L6" s="73"/>
      <c r="M6" s="69"/>
      <c r="N6" s="69"/>
      <c r="O6" s="73"/>
      <c r="P6" s="71"/>
      <c r="Q6" s="69"/>
      <c r="R6" s="69"/>
    </row>
    <row r="7" spans="1:18">
      <c r="A7" s="36">
        <v>3</v>
      </c>
      <c r="B7" s="105"/>
      <c r="C7" s="54" t="s">
        <v>68</v>
      </c>
      <c r="D7" s="105"/>
      <c r="E7" s="105"/>
      <c r="F7" s="54" t="s">
        <v>186</v>
      </c>
      <c r="G7" s="54" t="s">
        <v>68</v>
      </c>
      <c r="H7" s="54" t="s">
        <v>71</v>
      </c>
      <c r="I7" s="54" t="s">
        <v>23</v>
      </c>
      <c r="J7" s="54" t="s">
        <v>80</v>
      </c>
      <c r="K7" s="72"/>
      <c r="L7" s="69"/>
      <c r="M7" s="69"/>
      <c r="N7" s="69"/>
      <c r="O7" s="69"/>
      <c r="P7" s="71"/>
      <c r="Q7" s="69"/>
      <c r="R7" s="69"/>
    </row>
    <row r="8" spans="1:18">
      <c r="A8" s="36">
        <v>4</v>
      </c>
      <c r="B8" s="105"/>
      <c r="C8" s="105" t="s">
        <v>69</v>
      </c>
      <c r="D8" s="54" t="s">
        <v>92</v>
      </c>
      <c r="E8" s="105"/>
      <c r="F8" s="54" t="s">
        <v>187</v>
      </c>
      <c r="G8" s="54" t="s">
        <v>92</v>
      </c>
      <c r="H8" s="54" t="s">
        <v>74</v>
      </c>
      <c r="I8" s="54" t="s">
        <v>23</v>
      </c>
      <c r="J8" s="54" t="s">
        <v>10</v>
      </c>
      <c r="K8" s="72"/>
      <c r="L8" s="69"/>
      <c r="M8" s="70"/>
      <c r="N8" s="69"/>
      <c r="O8" s="69"/>
      <c r="P8" s="74"/>
      <c r="Q8" s="69"/>
      <c r="R8" s="69"/>
    </row>
    <row r="9" spans="1:18">
      <c r="A9" s="36">
        <v>5</v>
      </c>
      <c r="B9" s="105"/>
      <c r="C9" s="105"/>
      <c r="D9" s="54" t="s">
        <v>70</v>
      </c>
      <c r="E9" s="105"/>
      <c r="F9" s="54" t="s">
        <v>188</v>
      </c>
      <c r="G9" s="54" t="s">
        <v>70</v>
      </c>
      <c r="H9" s="54" t="s">
        <v>71</v>
      </c>
      <c r="I9" s="54" t="s">
        <v>23</v>
      </c>
      <c r="J9" s="54" t="s">
        <v>80</v>
      </c>
      <c r="K9" s="72"/>
      <c r="L9" s="72"/>
      <c r="M9" s="70"/>
      <c r="N9" s="69"/>
      <c r="O9" s="69"/>
      <c r="P9" s="74"/>
      <c r="Q9" s="69"/>
      <c r="R9" s="69"/>
    </row>
    <row r="10" spans="1:18">
      <c r="A10" s="36">
        <v>6</v>
      </c>
      <c r="B10" s="105"/>
      <c r="C10" s="105"/>
      <c r="D10" s="54" t="s">
        <v>72</v>
      </c>
      <c r="E10" s="105"/>
      <c r="F10" s="54" t="s">
        <v>189</v>
      </c>
      <c r="G10" s="54" t="s">
        <v>72</v>
      </c>
      <c r="H10" s="54" t="s">
        <v>73</v>
      </c>
      <c r="I10" s="54" t="s">
        <v>23</v>
      </c>
      <c r="J10" s="54" t="s">
        <v>80</v>
      </c>
      <c r="K10" s="72"/>
      <c r="L10" s="72"/>
      <c r="M10" s="69"/>
      <c r="N10" s="69"/>
      <c r="O10" s="69"/>
      <c r="P10" s="75"/>
      <c r="Q10" s="69"/>
      <c r="R10" s="69"/>
    </row>
    <row r="11" spans="1:18">
      <c r="A11" s="36">
        <v>7</v>
      </c>
      <c r="B11" s="105"/>
      <c r="C11" s="105" t="s">
        <v>11</v>
      </c>
      <c r="D11" s="54" t="s">
        <v>12</v>
      </c>
      <c r="E11" s="105"/>
      <c r="F11" s="54" t="s">
        <v>190</v>
      </c>
      <c r="G11" s="54" t="s">
        <v>12</v>
      </c>
      <c r="H11" s="54" t="s">
        <v>74</v>
      </c>
      <c r="I11" s="54" t="s">
        <v>23</v>
      </c>
      <c r="J11" s="54" t="s">
        <v>80</v>
      </c>
      <c r="K11" s="72"/>
      <c r="L11" s="72"/>
      <c r="M11" s="69"/>
      <c r="N11" s="69"/>
      <c r="O11" s="69"/>
      <c r="P11" s="74"/>
      <c r="Q11" s="69"/>
      <c r="R11" s="69"/>
    </row>
    <row r="12" spans="1:18">
      <c r="A12" s="36">
        <v>8</v>
      </c>
      <c r="B12" s="105"/>
      <c r="C12" s="105"/>
      <c r="D12" s="54" t="s">
        <v>67</v>
      </c>
      <c r="E12" s="105"/>
      <c r="F12" s="54" t="s">
        <v>191</v>
      </c>
      <c r="G12" s="54" t="s">
        <v>67</v>
      </c>
      <c r="H12" s="54" t="s">
        <v>74</v>
      </c>
      <c r="I12" s="54" t="s">
        <v>23</v>
      </c>
      <c r="J12" s="54" t="s">
        <v>80</v>
      </c>
      <c r="K12" s="72"/>
      <c r="L12" s="76"/>
      <c r="M12" s="69"/>
      <c r="N12" s="69"/>
      <c r="O12" s="69"/>
      <c r="P12" s="75"/>
      <c r="Q12" s="69"/>
      <c r="R12" s="69"/>
    </row>
    <row r="13" spans="1:18">
      <c r="A13" s="36">
        <v>9</v>
      </c>
      <c r="B13" s="105"/>
      <c r="C13" s="105"/>
      <c r="D13" s="54" t="s">
        <v>13</v>
      </c>
      <c r="E13" s="105"/>
      <c r="F13" s="54" t="s">
        <v>192</v>
      </c>
      <c r="G13" s="54" t="s">
        <v>13</v>
      </c>
      <c r="H13" s="54" t="s">
        <v>75</v>
      </c>
      <c r="I13" s="54" t="s">
        <v>23</v>
      </c>
      <c r="J13" s="54" t="s">
        <v>80</v>
      </c>
      <c r="K13" s="72"/>
      <c r="L13" s="76"/>
      <c r="M13" s="69"/>
      <c r="N13" s="69"/>
      <c r="O13" s="69"/>
      <c r="P13" s="75"/>
      <c r="Q13" s="69"/>
      <c r="R13" s="69"/>
    </row>
    <row r="14" spans="1:18">
      <c r="A14" s="36">
        <v>10</v>
      </c>
      <c r="B14" s="105" t="s">
        <v>114</v>
      </c>
      <c r="C14" s="105" t="s">
        <v>115</v>
      </c>
      <c r="D14" s="64" t="s">
        <v>175</v>
      </c>
      <c r="E14" s="105"/>
      <c r="F14" s="54" t="s">
        <v>193</v>
      </c>
      <c r="G14" s="64" t="s">
        <v>175</v>
      </c>
      <c r="H14" s="54" t="s">
        <v>71</v>
      </c>
      <c r="I14" s="54" t="s">
        <v>23</v>
      </c>
      <c r="J14" s="54" t="s">
        <v>80</v>
      </c>
      <c r="K14" s="72"/>
      <c r="L14" s="76"/>
      <c r="M14" s="69"/>
      <c r="N14" s="69"/>
      <c r="O14" s="69"/>
      <c r="P14" s="75"/>
      <c r="Q14" s="69"/>
      <c r="R14" s="69"/>
    </row>
    <row r="15" spans="1:18">
      <c r="A15" s="36">
        <v>11</v>
      </c>
      <c r="B15" s="105"/>
      <c r="C15" s="105"/>
      <c r="D15" s="64" t="s">
        <v>176</v>
      </c>
      <c r="E15" s="105"/>
      <c r="F15" s="54" t="s">
        <v>194</v>
      </c>
      <c r="G15" s="64" t="s">
        <v>176</v>
      </c>
      <c r="H15" s="54" t="s">
        <v>71</v>
      </c>
      <c r="I15" s="54" t="s">
        <v>23</v>
      </c>
      <c r="J15" s="54" t="s">
        <v>80</v>
      </c>
      <c r="K15" s="72"/>
      <c r="L15" s="76"/>
      <c r="M15" s="69"/>
      <c r="N15" s="69"/>
      <c r="O15" s="69"/>
      <c r="P15" s="75"/>
      <c r="Q15" s="69"/>
      <c r="R15" s="69"/>
    </row>
    <row r="16" spans="1:18">
      <c r="A16" s="36">
        <v>12</v>
      </c>
      <c r="B16" s="105"/>
      <c r="C16" s="105"/>
      <c r="D16" s="64" t="s">
        <v>177</v>
      </c>
      <c r="E16" s="105"/>
      <c r="F16" s="54" t="s">
        <v>195</v>
      </c>
      <c r="G16" s="64" t="s">
        <v>177</v>
      </c>
      <c r="H16" s="54" t="s">
        <v>71</v>
      </c>
      <c r="I16" s="54" t="s">
        <v>23</v>
      </c>
      <c r="J16" s="54" t="s">
        <v>80</v>
      </c>
      <c r="K16" s="72"/>
      <c r="L16" s="76"/>
      <c r="M16" s="69"/>
      <c r="N16" s="69"/>
      <c r="O16" s="69"/>
      <c r="P16" s="75"/>
      <c r="Q16" s="69"/>
      <c r="R16" s="69"/>
    </row>
    <row r="17" spans="1:18" ht="16.5" customHeight="1">
      <c r="A17" s="36">
        <v>13</v>
      </c>
      <c r="B17" s="105"/>
      <c r="C17" s="105" t="s">
        <v>118</v>
      </c>
      <c r="D17" s="113" t="s">
        <v>178</v>
      </c>
      <c r="E17" s="54" t="s">
        <v>226</v>
      </c>
      <c r="F17" s="54" t="s">
        <v>196</v>
      </c>
      <c r="G17" s="54" t="s">
        <v>226</v>
      </c>
      <c r="H17" s="54" t="s">
        <v>71</v>
      </c>
      <c r="I17" s="54" t="s">
        <v>23</v>
      </c>
      <c r="J17" s="54" t="s">
        <v>80</v>
      </c>
      <c r="K17" s="72"/>
      <c r="L17" s="76"/>
      <c r="M17" s="69"/>
      <c r="N17" s="69"/>
      <c r="O17" s="69"/>
      <c r="P17" s="75"/>
      <c r="Q17" s="69"/>
      <c r="R17" s="69"/>
    </row>
    <row r="18" spans="1:18">
      <c r="A18" s="36">
        <v>14</v>
      </c>
      <c r="B18" s="105"/>
      <c r="C18" s="105"/>
      <c r="D18" s="113"/>
      <c r="E18" s="54" t="s">
        <v>220</v>
      </c>
      <c r="F18" s="54" t="s">
        <v>197</v>
      </c>
      <c r="G18" s="54" t="s">
        <v>220</v>
      </c>
      <c r="H18" s="54" t="s">
        <v>75</v>
      </c>
      <c r="I18" s="54" t="s">
        <v>23</v>
      </c>
      <c r="J18" s="54" t="s">
        <v>80</v>
      </c>
      <c r="K18" s="72"/>
      <c r="L18" s="77"/>
      <c r="M18" s="69"/>
      <c r="N18" s="69"/>
      <c r="O18" s="69"/>
      <c r="P18" s="74"/>
      <c r="Q18" s="69"/>
      <c r="R18" s="69"/>
    </row>
    <row r="19" spans="1:18">
      <c r="A19" s="36">
        <v>15</v>
      </c>
      <c r="B19" s="105"/>
      <c r="C19" s="105"/>
      <c r="D19" s="113"/>
      <c r="E19" s="54" t="s">
        <v>221</v>
      </c>
      <c r="F19" s="54" t="s">
        <v>198</v>
      </c>
      <c r="G19" s="54" t="s">
        <v>221</v>
      </c>
      <c r="H19" s="54" t="s">
        <v>76</v>
      </c>
      <c r="I19" s="54" t="s">
        <v>23</v>
      </c>
      <c r="J19" s="54" t="s">
        <v>80</v>
      </c>
      <c r="K19" s="72"/>
      <c r="L19" s="77"/>
      <c r="M19" s="77"/>
      <c r="N19" s="77"/>
      <c r="O19" s="77"/>
      <c r="P19" s="77"/>
      <c r="Q19" s="77"/>
      <c r="R19" s="77"/>
    </row>
    <row r="20" spans="1:18">
      <c r="A20" s="36">
        <v>16</v>
      </c>
      <c r="B20" s="105"/>
      <c r="C20" s="105"/>
      <c r="D20" s="113" t="s">
        <v>179</v>
      </c>
      <c r="E20" s="64" t="s">
        <v>227</v>
      </c>
      <c r="F20" s="54" t="s">
        <v>199</v>
      </c>
      <c r="G20" s="64" t="s">
        <v>227</v>
      </c>
      <c r="H20" s="54" t="s">
        <v>71</v>
      </c>
      <c r="I20" s="54" t="s">
        <v>23</v>
      </c>
      <c r="J20" s="54" t="s">
        <v>80</v>
      </c>
      <c r="K20" s="72"/>
      <c r="L20" s="77"/>
      <c r="M20" s="69"/>
      <c r="N20" s="69"/>
      <c r="O20" s="69"/>
      <c r="P20" s="74"/>
      <c r="Q20" s="69"/>
      <c r="R20" s="69"/>
    </row>
    <row r="21" spans="1:18">
      <c r="A21" s="36">
        <v>17</v>
      </c>
      <c r="B21" s="105"/>
      <c r="C21" s="105"/>
      <c r="D21" s="113"/>
      <c r="E21" s="64" t="s">
        <v>222</v>
      </c>
      <c r="F21" s="54" t="s">
        <v>200</v>
      </c>
      <c r="G21" s="64" t="s">
        <v>222</v>
      </c>
      <c r="H21" s="54" t="s">
        <v>75</v>
      </c>
      <c r="I21" s="54" t="s">
        <v>23</v>
      </c>
      <c r="J21" s="54" t="s">
        <v>80</v>
      </c>
      <c r="K21" s="77"/>
      <c r="L21" s="76"/>
      <c r="M21" s="70"/>
      <c r="N21" s="69"/>
      <c r="O21" s="70"/>
      <c r="P21" s="74"/>
      <c r="Q21" s="69"/>
      <c r="R21" s="69"/>
    </row>
    <row r="22" spans="1:18">
      <c r="A22" s="36">
        <v>18</v>
      </c>
      <c r="B22" s="105"/>
      <c r="C22" s="105"/>
      <c r="D22" s="113"/>
      <c r="E22" s="64" t="s">
        <v>223</v>
      </c>
      <c r="F22" s="54" t="s">
        <v>201</v>
      </c>
      <c r="G22" s="64" t="s">
        <v>223</v>
      </c>
      <c r="H22" s="54" t="s">
        <v>76</v>
      </c>
      <c r="I22" s="54" t="s">
        <v>23</v>
      </c>
      <c r="J22" s="54" t="s">
        <v>80</v>
      </c>
      <c r="K22" s="77"/>
      <c r="L22" s="76"/>
      <c r="M22" s="70"/>
      <c r="N22" s="69"/>
      <c r="O22" s="70"/>
      <c r="P22" s="74"/>
      <c r="Q22" s="69"/>
      <c r="R22" s="69"/>
    </row>
    <row r="23" spans="1:18">
      <c r="A23" s="36">
        <v>19</v>
      </c>
      <c r="B23" s="105"/>
      <c r="C23" s="105" t="s">
        <v>79</v>
      </c>
      <c r="D23" s="64" t="s">
        <v>180</v>
      </c>
      <c r="E23" s="105"/>
      <c r="F23" s="54" t="s">
        <v>202</v>
      </c>
      <c r="G23" s="64" t="s">
        <v>180</v>
      </c>
      <c r="H23" s="54" t="s">
        <v>71</v>
      </c>
      <c r="I23" s="54" t="s">
        <v>23</v>
      </c>
      <c r="J23" s="54" t="s">
        <v>80</v>
      </c>
      <c r="K23" s="77"/>
      <c r="L23" s="76"/>
      <c r="M23" s="70"/>
      <c r="N23" s="69"/>
      <c r="O23" s="70"/>
      <c r="P23" s="74"/>
      <c r="Q23" s="69"/>
      <c r="R23" s="69"/>
    </row>
    <row r="24" spans="1:18">
      <c r="A24" s="36">
        <v>20</v>
      </c>
      <c r="B24" s="105"/>
      <c r="C24" s="105"/>
      <c r="D24" s="64" t="s">
        <v>181</v>
      </c>
      <c r="E24" s="105"/>
      <c r="F24" s="54" t="s">
        <v>203</v>
      </c>
      <c r="G24" s="64" t="s">
        <v>181</v>
      </c>
      <c r="H24" s="54" t="s">
        <v>77</v>
      </c>
      <c r="I24" s="54" t="s">
        <v>23</v>
      </c>
      <c r="J24" s="54" t="s">
        <v>80</v>
      </c>
      <c r="K24" s="77"/>
      <c r="L24" s="76"/>
      <c r="M24" s="69"/>
      <c r="N24" s="69"/>
      <c r="O24" s="69"/>
      <c r="P24" s="74"/>
      <c r="Q24" s="69"/>
      <c r="R24" s="69"/>
    </row>
    <row r="25" spans="1:18">
      <c r="A25" s="36">
        <v>21</v>
      </c>
      <c r="B25" s="105"/>
      <c r="C25" s="105"/>
      <c r="D25" s="64" t="s">
        <v>182</v>
      </c>
      <c r="E25" s="105"/>
      <c r="F25" s="54" t="s">
        <v>204</v>
      </c>
      <c r="G25" s="64" t="s">
        <v>182</v>
      </c>
      <c r="H25" s="54" t="s">
        <v>76</v>
      </c>
      <c r="I25" s="54" t="s">
        <v>23</v>
      </c>
      <c r="J25" s="54" t="s">
        <v>80</v>
      </c>
      <c r="K25" s="77"/>
      <c r="L25" s="76"/>
      <c r="M25" s="70"/>
      <c r="N25" s="69"/>
      <c r="O25" s="70"/>
      <c r="P25" s="74"/>
      <c r="Q25" s="69"/>
      <c r="R25" s="69"/>
    </row>
    <row r="26" spans="1:18">
      <c r="A26" s="36">
        <v>22</v>
      </c>
      <c r="B26" s="105" t="s">
        <v>112</v>
      </c>
      <c r="C26" s="105" t="s">
        <v>155</v>
      </c>
      <c r="D26" s="105" t="s">
        <v>111</v>
      </c>
      <c r="E26" s="54" t="s">
        <v>209</v>
      </c>
      <c r="F26" s="54" t="s">
        <v>205</v>
      </c>
      <c r="G26" s="54" t="s">
        <v>209</v>
      </c>
      <c r="H26" s="54" t="s">
        <v>71</v>
      </c>
      <c r="I26" s="54" t="s">
        <v>23</v>
      </c>
      <c r="J26" s="54" t="s">
        <v>80</v>
      </c>
      <c r="K26" s="77"/>
      <c r="L26" s="76"/>
      <c r="M26" s="69"/>
      <c r="N26" s="69"/>
      <c r="O26" s="69"/>
      <c r="P26" s="74"/>
      <c r="Q26" s="69"/>
      <c r="R26" s="69"/>
    </row>
    <row r="27" spans="1:18">
      <c r="A27" s="36">
        <v>23</v>
      </c>
      <c r="B27" s="105"/>
      <c r="C27" s="105"/>
      <c r="D27" s="105"/>
      <c r="E27" s="54" t="s">
        <v>208</v>
      </c>
      <c r="F27" s="54" t="s">
        <v>206</v>
      </c>
      <c r="G27" s="54" t="s">
        <v>208</v>
      </c>
      <c r="H27" s="54" t="s">
        <v>71</v>
      </c>
      <c r="I27" s="54" t="s">
        <v>23</v>
      </c>
      <c r="J27" s="54" t="s">
        <v>80</v>
      </c>
      <c r="K27" s="77"/>
      <c r="L27" s="77"/>
      <c r="M27" s="69"/>
      <c r="N27" s="69"/>
      <c r="O27" s="69"/>
      <c r="P27" s="74"/>
      <c r="Q27" s="69"/>
      <c r="R27" s="69"/>
    </row>
    <row r="28" spans="1:18">
      <c r="A28" s="36">
        <v>24</v>
      </c>
      <c r="B28" s="105"/>
      <c r="C28" s="105"/>
      <c r="D28" s="105"/>
      <c r="E28" s="54" t="s">
        <v>210</v>
      </c>
      <c r="F28" s="54" t="s">
        <v>213</v>
      </c>
      <c r="G28" s="54" t="s">
        <v>210</v>
      </c>
      <c r="H28" s="54" t="s">
        <v>75</v>
      </c>
      <c r="I28" s="54" t="s">
        <v>23</v>
      </c>
      <c r="J28" s="54" t="s">
        <v>80</v>
      </c>
      <c r="K28" s="77"/>
      <c r="L28" s="77"/>
      <c r="M28" s="69"/>
      <c r="N28" s="69"/>
      <c r="O28" s="69"/>
      <c r="P28" s="74"/>
      <c r="Q28" s="69"/>
      <c r="R28" s="69"/>
    </row>
    <row r="29" spans="1:18">
      <c r="A29" s="36">
        <v>25</v>
      </c>
      <c r="B29" s="105"/>
      <c r="C29" s="105"/>
      <c r="D29" s="105"/>
      <c r="E29" s="54" t="s">
        <v>211</v>
      </c>
      <c r="F29" s="54" t="s">
        <v>214</v>
      </c>
      <c r="G29" s="54" t="s">
        <v>211</v>
      </c>
      <c r="H29" s="54" t="s">
        <v>77</v>
      </c>
      <c r="I29" s="54" t="s">
        <v>23</v>
      </c>
      <c r="J29" s="54" t="s">
        <v>80</v>
      </c>
      <c r="K29" s="77"/>
      <c r="L29" s="77"/>
      <c r="M29" s="69"/>
      <c r="N29" s="69"/>
      <c r="O29" s="69"/>
      <c r="P29" s="74"/>
      <c r="Q29" s="69"/>
      <c r="R29" s="69"/>
    </row>
    <row r="30" spans="1:18">
      <c r="A30" s="36">
        <v>26</v>
      </c>
      <c r="B30" s="105"/>
      <c r="C30" s="105"/>
      <c r="D30" s="105"/>
      <c r="E30" s="54" t="s">
        <v>212</v>
      </c>
      <c r="F30" s="54" t="s">
        <v>215</v>
      </c>
      <c r="G30" s="54" t="s">
        <v>212</v>
      </c>
      <c r="H30" s="54" t="s">
        <v>76</v>
      </c>
      <c r="I30" s="54" t="s">
        <v>23</v>
      </c>
      <c r="J30" s="54" t="s">
        <v>80</v>
      </c>
      <c r="K30" s="77"/>
      <c r="L30" s="77"/>
      <c r="M30" s="69"/>
      <c r="N30" s="69"/>
      <c r="O30" s="69"/>
      <c r="P30" s="74"/>
      <c r="Q30" s="69"/>
      <c r="R30" s="69"/>
    </row>
    <row r="31" spans="1:18">
      <c r="A31" s="36">
        <v>27</v>
      </c>
      <c r="B31" s="105" t="s">
        <v>183</v>
      </c>
      <c r="C31" s="105" t="s">
        <v>124</v>
      </c>
      <c r="D31" s="105" t="s">
        <v>208</v>
      </c>
      <c r="E31" s="54" t="s">
        <v>208</v>
      </c>
      <c r="F31" s="54" t="s">
        <v>217</v>
      </c>
      <c r="G31" s="54" t="s">
        <v>208</v>
      </c>
      <c r="H31" s="54" t="s">
        <v>71</v>
      </c>
      <c r="I31" s="54" t="s">
        <v>23</v>
      </c>
      <c r="J31" s="54" t="s">
        <v>80</v>
      </c>
      <c r="K31" s="77"/>
      <c r="L31" s="77"/>
      <c r="M31" s="70"/>
      <c r="N31" s="69"/>
      <c r="O31" s="70"/>
      <c r="P31" s="74"/>
      <c r="Q31" s="69"/>
      <c r="R31" s="69"/>
    </row>
    <row r="32" spans="1:18">
      <c r="A32" s="36">
        <v>28</v>
      </c>
      <c r="B32" s="105"/>
      <c r="C32" s="105"/>
      <c r="D32" s="105"/>
      <c r="E32" s="54" t="s">
        <v>210</v>
      </c>
      <c r="F32" s="54" t="s">
        <v>218</v>
      </c>
      <c r="G32" s="54" t="s">
        <v>210</v>
      </c>
      <c r="H32" s="54" t="s">
        <v>75</v>
      </c>
      <c r="I32" s="54" t="s">
        <v>23</v>
      </c>
      <c r="J32" s="54" t="s">
        <v>80</v>
      </c>
      <c r="K32" s="77"/>
      <c r="L32" s="77"/>
      <c r="M32" s="70"/>
      <c r="N32" s="69"/>
      <c r="O32" s="70"/>
      <c r="P32" s="74"/>
      <c r="Q32" s="69"/>
      <c r="R32" s="69"/>
    </row>
    <row r="33" spans="1:18">
      <c r="A33" s="36">
        <v>29</v>
      </c>
      <c r="B33" s="105"/>
      <c r="C33" s="105"/>
      <c r="D33" s="105"/>
      <c r="E33" s="54" t="s">
        <v>211</v>
      </c>
      <c r="F33" s="54" t="s">
        <v>219</v>
      </c>
      <c r="G33" s="54" t="s">
        <v>211</v>
      </c>
      <c r="H33" s="54" t="s">
        <v>77</v>
      </c>
      <c r="I33" s="54" t="s">
        <v>23</v>
      </c>
      <c r="J33" s="54" t="s">
        <v>80</v>
      </c>
      <c r="K33" s="77"/>
      <c r="L33" s="77"/>
      <c r="M33" s="70"/>
      <c r="N33" s="69"/>
      <c r="O33" s="70"/>
      <c r="P33" s="74"/>
      <c r="Q33" s="69"/>
      <c r="R33" s="69"/>
    </row>
    <row r="34" spans="1:18">
      <c r="A34" s="36">
        <v>30</v>
      </c>
      <c r="B34" s="105"/>
      <c r="C34" s="105"/>
      <c r="D34" s="105"/>
      <c r="E34" s="54" t="s">
        <v>212</v>
      </c>
      <c r="F34" s="54" t="s">
        <v>224</v>
      </c>
      <c r="G34" s="54" t="s">
        <v>212</v>
      </c>
      <c r="H34" s="54" t="s">
        <v>76</v>
      </c>
      <c r="I34" s="54" t="s">
        <v>23</v>
      </c>
      <c r="J34" s="54" t="s">
        <v>80</v>
      </c>
      <c r="K34" s="77"/>
      <c r="L34" s="77"/>
      <c r="M34" s="69"/>
      <c r="N34" s="69"/>
      <c r="O34" s="69"/>
      <c r="P34" s="74"/>
      <c r="Q34" s="69"/>
      <c r="R34" s="69"/>
    </row>
    <row r="35" spans="1:18">
      <c r="A35" s="36">
        <v>31</v>
      </c>
      <c r="B35" s="106" t="s">
        <v>126</v>
      </c>
      <c r="C35" s="65" t="s">
        <v>293</v>
      </c>
      <c r="D35" s="65" t="s">
        <v>331</v>
      </c>
      <c r="E35" s="106"/>
      <c r="F35" s="65" t="s">
        <v>225</v>
      </c>
      <c r="G35" s="65" t="s">
        <v>331</v>
      </c>
      <c r="H35" s="65" t="s">
        <v>71</v>
      </c>
      <c r="I35" s="65" t="s">
        <v>282</v>
      </c>
      <c r="J35" s="65" t="s">
        <v>80</v>
      </c>
      <c r="K35" s="77"/>
      <c r="L35" s="77"/>
      <c r="M35" s="69"/>
      <c r="N35" s="69"/>
      <c r="O35" s="69"/>
      <c r="P35" s="74"/>
      <c r="Q35" s="69"/>
      <c r="R35" s="69"/>
    </row>
    <row r="36" spans="1:18">
      <c r="A36" s="36">
        <v>32</v>
      </c>
      <c r="B36" s="107"/>
      <c r="C36" s="105" t="s">
        <v>127</v>
      </c>
      <c r="D36" s="64" t="s">
        <v>128</v>
      </c>
      <c r="E36" s="107"/>
      <c r="F36" s="65" t="s">
        <v>228</v>
      </c>
      <c r="G36" s="64" t="s">
        <v>128</v>
      </c>
      <c r="H36" s="54" t="s">
        <v>75</v>
      </c>
      <c r="I36" s="54" t="s">
        <v>23</v>
      </c>
      <c r="J36" s="54" t="s">
        <v>80</v>
      </c>
      <c r="K36" s="77"/>
      <c r="L36" s="77"/>
      <c r="M36" s="69"/>
      <c r="N36" s="69"/>
      <c r="O36" s="69"/>
      <c r="P36" s="74"/>
      <c r="Q36" s="69"/>
      <c r="R36" s="69"/>
    </row>
    <row r="37" spans="1:18">
      <c r="A37" s="36">
        <v>33</v>
      </c>
      <c r="B37" s="107"/>
      <c r="C37" s="105"/>
      <c r="D37" s="64" t="s">
        <v>129</v>
      </c>
      <c r="E37" s="107"/>
      <c r="F37" s="65" t="s">
        <v>229</v>
      </c>
      <c r="G37" s="64" t="s">
        <v>129</v>
      </c>
      <c r="H37" s="54" t="s">
        <v>71</v>
      </c>
      <c r="I37" s="54" t="s">
        <v>23</v>
      </c>
      <c r="J37" s="54" t="s">
        <v>80</v>
      </c>
      <c r="K37" s="77"/>
      <c r="L37" s="77"/>
      <c r="M37" s="69"/>
      <c r="N37" s="69"/>
      <c r="O37" s="69"/>
      <c r="P37" s="74"/>
      <c r="Q37" s="69"/>
      <c r="R37" s="69"/>
    </row>
    <row r="38" spans="1:18">
      <c r="A38" s="121">
        <v>34</v>
      </c>
      <c r="B38" s="108"/>
      <c r="C38" s="54" t="s">
        <v>102</v>
      </c>
      <c r="D38" s="54"/>
      <c r="E38" s="108"/>
      <c r="F38" s="65" t="s">
        <v>332</v>
      </c>
      <c r="G38" s="54" t="s">
        <v>102</v>
      </c>
      <c r="H38" s="54" t="s">
        <v>71</v>
      </c>
      <c r="I38" s="54" t="s">
        <v>23</v>
      </c>
      <c r="J38" s="54" t="s">
        <v>80</v>
      </c>
      <c r="K38" s="77"/>
      <c r="L38" s="77"/>
      <c r="M38" s="69"/>
      <c r="N38" s="69"/>
      <c r="O38" s="69"/>
      <c r="P38" s="74"/>
      <c r="Q38" s="69"/>
      <c r="R38" s="69"/>
    </row>
    <row r="39" spans="1:18">
      <c r="A39" s="69"/>
      <c r="K39" s="77"/>
      <c r="L39" s="77"/>
      <c r="M39" s="69"/>
      <c r="N39" s="69"/>
      <c r="O39" s="69"/>
      <c r="P39" s="74"/>
      <c r="Q39" s="69"/>
      <c r="R39" s="69"/>
    </row>
    <row r="40" spans="1:18">
      <c r="A40" s="69"/>
      <c r="K40" s="77"/>
      <c r="L40" s="77"/>
      <c r="M40" s="70"/>
      <c r="N40" s="69"/>
      <c r="O40" s="70"/>
      <c r="P40" s="74"/>
      <c r="Q40" s="69"/>
      <c r="R40" s="69"/>
    </row>
    <row r="41" spans="1:18">
      <c r="A41" s="69"/>
      <c r="K41" s="77"/>
      <c r="L41" s="77"/>
      <c r="M41" s="70"/>
      <c r="N41" s="69"/>
      <c r="O41" s="70"/>
      <c r="P41" s="74"/>
      <c r="Q41" s="69"/>
      <c r="R41" s="69"/>
    </row>
    <row r="42" spans="1:18">
      <c r="A42" s="69"/>
      <c r="K42" s="77"/>
      <c r="L42" s="77"/>
      <c r="M42" s="70"/>
      <c r="N42" s="69"/>
      <c r="O42" s="70"/>
      <c r="P42" s="74"/>
      <c r="Q42" s="69"/>
      <c r="R42" s="69"/>
    </row>
    <row r="43" spans="1:18">
      <c r="A43" s="69"/>
      <c r="K43" s="77"/>
      <c r="L43" s="76"/>
      <c r="M43" s="69"/>
      <c r="N43" s="69"/>
      <c r="O43" s="69"/>
      <c r="P43" s="74"/>
      <c r="Q43" s="69"/>
      <c r="R43" s="69"/>
    </row>
    <row r="44" spans="1:18">
      <c r="A44" s="37"/>
      <c r="K44" s="77"/>
      <c r="L44" s="76"/>
      <c r="M44" s="69"/>
      <c r="N44" s="69"/>
      <c r="O44" s="69"/>
      <c r="P44" s="74"/>
      <c r="Q44" s="69"/>
      <c r="R44" s="69"/>
    </row>
    <row r="45" spans="1:18">
      <c r="A45" s="37"/>
      <c r="B45" s="34"/>
      <c r="C45" s="34"/>
      <c r="D45" s="37"/>
      <c r="E45" s="37"/>
      <c r="F45" s="34"/>
      <c r="G45" s="34"/>
      <c r="H45" s="34"/>
    </row>
    <row r="46" spans="1:18">
      <c r="A46" s="37"/>
      <c r="B46" s="37"/>
      <c r="C46" s="34"/>
      <c r="D46" s="37"/>
      <c r="E46" s="37"/>
      <c r="F46" s="34"/>
      <c r="G46" s="34"/>
      <c r="H46" s="34"/>
    </row>
    <row r="47" spans="1:18">
      <c r="A47" s="37"/>
      <c r="B47" s="37"/>
      <c r="C47" s="34"/>
      <c r="D47" s="37"/>
      <c r="E47" s="37"/>
      <c r="F47" s="34"/>
      <c r="G47" s="34"/>
      <c r="H47" s="34"/>
    </row>
    <row r="48" spans="1:18">
      <c r="A48" s="37"/>
      <c r="B48" s="37"/>
      <c r="C48" s="34"/>
      <c r="D48" s="37"/>
      <c r="E48" s="37"/>
      <c r="F48" s="34"/>
      <c r="G48" s="34"/>
      <c r="H48" s="34"/>
    </row>
    <row r="49" spans="1:8">
      <c r="A49" s="37"/>
      <c r="B49" s="37"/>
      <c r="C49" s="34"/>
      <c r="D49" s="37"/>
      <c r="E49" s="37"/>
      <c r="F49" s="34"/>
      <c r="G49" s="34"/>
      <c r="H49" s="34"/>
    </row>
    <row r="50" spans="1:8">
      <c r="A50" s="37"/>
      <c r="B50" s="37"/>
      <c r="C50" s="37"/>
      <c r="D50" s="34"/>
      <c r="E50" s="37"/>
      <c r="F50" s="34"/>
      <c r="G50" s="34"/>
      <c r="H50" s="34"/>
    </row>
    <row r="51" spans="1:8">
      <c r="A51" s="37"/>
      <c r="B51" s="37"/>
      <c r="C51" s="37"/>
      <c r="D51" s="34"/>
      <c r="E51" s="37"/>
      <c r="F51" s="34"/>
      <c r="G51" s="34"/>
      <c r="H51" s="34"/>
    </row>
    <row r="52" spans="1:8">
      <c r="A52" s="37"/>
      <c r="B52" s="37"/>
      <c r="C52" s="37"/>
      <c r="D52" s="34"/>
      <c r="E52" s="37"/>
      <c r="F52" s="34"/>
      <c r="G52" s="34"/>
      <c r="H52" s="34"/>
    </row>
    <row r="53" spans="1:8">
      <c r="A53" s="37"/>
      <c r="B53" s="37"/>
      <c r="C53" s="37"/>
      <c r="D53" s="34"/>
      <c r="E53" s="37"/>
      <c r="F53" s="34"/>
      <c r="G53" s="34"/>
      <c r="H53" s="34"/>
    </row>
    <row r="54" spans="1:8">
      <c r="A54" s="37"/>
      <c r="B54" s="37"/>
      <c r="C54" s="37"/>
      <c r="D54" s="34"/>
      <c r="E54" s="37"/>
      <c r="F54" s="34"/>
      <c r="G54" s="34"/>
      <c r="H54" s="34"/>
    </row>
    <row r="55" spans="1:8">
      <c r="A55" s="37"/>
      <c r="B55" s="37"/>
      <c r="C55" s="37"/>
      <c r="D55" s="34"/>
      <c r="E55" s="37"/>
      <c r="F55" s="34"/>
      <c r="G55" s="34"/>
      <c r="H55" s="34"/>
    </row>
    <row r="56" spans="1:8">
      <c r="A56" s="37"/>
      <c r="B56" s="37"/>
      <c r="C56" s="37"/>
      <c r="D56" s="34"/>
      <c r="E56" s="37"/>
      <c r="F56" s="34"/>
      <c r="G56" s="34"/>
      <c r="H56" s="34"/>
    </row>
    <row r="57" spans="1:8">
      <c r="A57" s="37"/>
      <c r="B57" s="37"/>
      <c r="C57" s="37"/>
      <c r="D57" s="34"/>
      <c r="E57" s="39"/>
      <c r="F57" s="34"/>
      <c r="G57" s="34"/>
      <c r="H57" s="34"/>
    </row>
    <row r="58" spans="1:8">
      <c r="A58" s="37"/>
      <c r="B58" s="37"/>
      <c r="C58" s="37"/>
      <c r="D58" s="37"/>
      <c r="E58" s="34"/>
      <c r="F58" s="34"/>
      <c r="G58" s="34"/>
      <c r="H58" s="34"/>
    </row>
    <row r="59" spans="1:8">
      <c r="A59" s="37"/>
      <c r="B59" s="37"/>
      <c r="C59" s="37"/>
      <c r="D59" s="37"/>
      <c r="E59" s="34"/>
      <c r="F59" s="34"/>
      <c r="G59" s="34"/>
      <c r="H59" s="34"/>
    </row>
    <row r="60" spans="1:8">
      <c r="A60" s="37"/>
      <c r="B60" s="37"/>
      <c r="C60" s="34"/>
      <c r="D60" s="34"/>
      <c r="E60" s="34"/>
      <c r="F60" s="34"/>
      <c r="G60" s="34"/>
      <c r="H60" s="34"/>
    </row>
    <row r="61" spans="1:8">
      <c r="A61" s="37"/>
      <c r="B61" s="37"/>
      <c r="C61" s="37"/>
      <c r="D61" s="34"/>
      <c r="E61" s="37"/>
      <c r="F61" s="34"/>
      <c r="G61" s="34"/>
      <c r="H61" s="34"/>
    </row>
    <row r="62" spans="1:8">
      <c r="A62" s="37"/>
      <c r="B62" s="37"/>
      <c r="C62" s="37"/>
      <c r="D62" s="34"/>
      <c r="E62" s="37"/>
      <c r="F62" s="34"/>
      <c r="G62" s="34"/>
      <c r="H62" s="34"/>
    </row>
    <row r="63" spans="1:8">
      <c r="A63" s="37"/>
      <c r="B63" s="37"/>
      <c r="C63" s="34"/>
      <c r="D63" s="34"/>
      <c r="E63" s="37"/>
      <c r="F63" s="34"/>
      <c r="G63" s="34"/>
      <c r="H63" s="34"/>
    </row>
    <row r="64" spans="1:8">
      <c r="B64" s="37"/>
      <c r="C64" s="34"/>
      <c r="D64" s="34"/>
      <c r="E64" s="34"/>
      <c r="F64" s="34"/>
      <c r="G64" s="34"/>
    </row>
  </sheetData>
  <mergeCells count="28">
    <mergeCell ref="A3:A4"/>
    <mergeCell ref="C8:C10"/>
    <mergeCell ref="C11:C13"/>
    <mergeCell ref="J3:J4"/>
    <mergeCell ref="G3:G4"/>
    <mergeCell ref="H3:H4"/>
    <mergeCell ref="I3:I4"/>
    <mergeCell ref="F3:F4"/>
    <mergeCell ref="B3:E3"/>
    <mergeCell ref="B6:B13"/>
    <mergeCell ref="B14:B25"/>
    <mergeCell ref="D17:D19"/>
    <mergeCell ref="D20:D22"/>
    <mergeCell ref="B26:B30"/>
    <mergeCell ref="B31:B34"/>
    <mergeCell ref="C14:C16"/>
    <mergeCell ref="C17:C22"/>
    <mergeCell ref="C23:C25"/>
    <mergeCell ref="C26:C30"/>
    <mergeCell ref="C31:C34"/>
    <mergeCell ref="C36:C37"/>
    <mergeCell ref="B35:B38"/>
    <mergeCell ref="D26:D30"/>
    <mergeCell ref="D31:D34"/>
    <mergeCell ref="E23:E25"/>
    <mergeCell ref="E5:E16"/>
    <mergeCell ref="D5:D7"/>
    <mergeCell ref="E35:E38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0"/>
  <sheetViews>
    <sheetView topLeftCell="A37" zoomScale="85" zoomScaleNormal="85" workbookViewId="0">
      <selection activeCell="I63" sqref="I63"/>
    </sheetView>
  </sheetViews>
  <sheetFormatPr defaultRowHeight="16.5"/>
  <cols>
    <col min="1" max="1" width="27.625" customWidth="1"/>
    <col min="2" max="2" width="8.625" customWidth="1"/>
    <col min="3" max="3" width="17.625" style="8" customWidth="1"/>
    <col min="4" max="5" width="9" style="9" customWidth="1"/>
    <col min="6" max="6" width="9" style="10" customWidth="1"/>
    <col min="7" max="7" width="9" style="11" customWidth="1"/>
    <col min="8" max="1025" width="8.625" customWidth="1"/>
  </cols>
  <sheetData>
    <row r="1" spans="1:7" ht="17.25">
      <c r="A1" s="12" t="s">
        <v>32</v>
      </c>
      <c r="B1" s="12" t="s">
        <v>19</v>
      </c>
      <c r="C1" s="12" t="s">
        <v>33</v>
      </c>
      <c r="D1" s="13" t="s">
        <v>34</v>
      </c>
      <c r="E1" s="13" t="s">
        <v>35</v>
      </c>
      <c r="F1" s="14" t="s">
        <v>36</v>
      </c>
      <c r="G1" s="15" t="s">
        <v>37</v>
      </c>
    </row>
    <row r="2" spans="1:7">
      <c r="A2" s="16" t="s">
        <v>38</v>
      </c>
      <c r="B2" s="85" t="s">
        <v>23</v>
      </c>
      <c r="C2" s="86" t="str">
        <f t="shared" ref="C2:C51" si="0">IF(G2=0,"Not Started",IF(G2&lt;1,"Progress",IF(G2=1,"Finished")))</f>
        <v>Progress</v>
      </c>
      <c r="D2" s="87"/>
      <c r="E2" s="87"/>
      <c r="F2" s="88">
        <f t="shared" ref="F2:F50" si="1">NETWORKDAYS(D2,E2)</f>
        <v>0</v>
      </c>
      <c r="G2" s="17">
        <f>AVERAGE(G3,G4,G5,G11)</f>
        <v>0.5</v>
      </c>
    </row>
    <row r="3" spans="1:7">
      <c r="A3" s="18" t="s">
        <v>39</v>
      </c>
      <c r="B3" s="89" t="s">
        <v>23</v>
      </c>
      <c r="C3" s="90" t="str">
        <f t="shared" si="0"/>
        <v>Finished</v>
      </c>
      <c r="D3" s="91">
        <v>43903</v>
      </c>
      <c r="E3" s="91">
        <v>43903</v>
      </c>
      <c r="F3" s="92">
        <f t="shared" si="1"/>
        <v>1</v>
      </c>
      <c r="G3" s="19">
        <v>1</v>
      </c>
    </row>
    <row r="4" spans="1:7">
      <c r="A4" s="18" t="s">
        <v>40</v>
      </c>
      <c r="B4" s="89" t="s">
        <v>23</v>
      </c>
      <c r="C4" s="90" t="str">
        <f t="shared" si="0"/>
        <v>Finished</v>
      </c>
      <c r="D4" s="91">
        <v>43903</v>
      </c>
      <c r="E4" s="91">
        <v>43903</v>
      </c>
      <c r="F4" s="92">
        <f t="shared" si="1"/>
        <v>1</v>
      </c>
      <c r="G4" s="19">
        <v>1</v>
      </c>
    </row>
    <row r="5" spans="1:7">
      <c r="A5" s="20" t="s">
        <v>41</v>
      </c>
      <c r="B5" s="89" t="s">
        <v>23</v>
      </c>
      <c r="C5" s="90" t="str">
        <f t="shared" si="0"/>
        <v>Not Started</v>
      </c>
      <c r="D5" s="91"/>
      <c r="E5" s="91"/>
      <c r="F5" s="92">
        <f t="shared" si="1"/>
        <v>0</v>
      </c>
      <c r="G5" s="21">
        <v>0</v>
      </c>
    </row>
    <row r="6" spans="1:7">
      <c r="A6" s="18" t="s">
        <v>42</v>
      </c>
      <c r="B6" s="89" t="s">
        <v>23</v>
      </c>
      <c r="C6" s="90" t="str">
        <f t="shared" si="0"/>
        <v>Not Started</v>
      </c>
      <c r="D6" s="91"/>
      <c r="E6" s="91"/>
      <c r="F6" s="92">
        <f t="shared" si="1"/>
        <v>0</v>
      </c>
      <c r="G6" s="19">
        <v>0</v>
      </c>
    </row>
    <row r="7" spans="1:7">
      <c r="A7" s="18" t="s">
        <v>43</v>
      </c>
      <c r="B7" s="89" t="s">
        <v>23</v>
      </c>
      <c r="C7" s="90" t="str">
        <f t="shared" si="0"/>
        <v>Not Started</v>
      </c>
      <c r="D7" s="91"/>
      <c r="E7" s="91"/>
      <c r="F7" s="92">
        <f t="shared" si="1"/>
        <v>0</v>
      </c>
      <c r="G7" s="19">
        <v>0</v>
      </c>
    </row>
    <row r="8" spans="1:7">
      <c r="A8" s="18" t="s">
        <v>44</v>
      </c>
      <c r="B8" s="89" t="s">
        <v>23</v>
      </c>
      <c r="C8" s="90" t="str">
        <f t="shared" si="0"/>
        <v>Not Started</v>
      </c>
      <c r="D8" s="91"/>
      <c r="E8" s="91"/>
      <c r="F8" s="92">
        <f t="shared" si="1"/>
        <v>0</v>
      </c>
      <c r="G8" s="19">
        <v>0</v>
      </c>
    </row>
    <row r="9" spans="1:7">
      <c r="A9" s="18" t="s">
        <v>45</v>
      </c>
      <c r="B9" s="89" t="s">
        <v>23</v>
      </c>
      <c r="C9" s="90" t="str">
        <f t="shared" si="0"/>
        <v>Not Started</v>
      </c>
      <c r="D9" s="91"/>
      <c r="E9" s="91"/>
      <c r="F9" s="92">
        <f t="shared" si="1"/>
        <v>0</v>
      </c>
      <c r="G9" s="19">
        <v>0</v>
      </c>
    </row>
    <row r="10" spans="1:7">
      <c r="A10" s="18" t="s">
        <v>46</v>
      </c>
      <c r="B10" s="89" t="s">
        <v>23</v>
      </c>
      <c r="C10" s="90" t="str">
        <f t="shared" si="0"/>
        <v>Not Started</v>
      </c>
      <c r="D10" s="91"/>
      <c r="E10" s="91"/>
      <c r="F10" s="92">
        <f t="shared" si="1"/>
        <v>0</v>
      </c>
      <c r="G10" s="19">
        <v>0</v>
      </c>
    </row>
    <row r="11" spans="1:7">
      <c r="A11" s="20" t="s">
        <v>47</v>
      </c>
      <c r="B11" s="89" t="s">
        <v>23</v>
      </c>
      <c r="C11" s="90" t="str">
        <f t="shared" si="0"/>
        <v>Not Started</v>
      </c>
      <c r="D11" s="91"/>
      <c r="E11" s="91"/>
      <c r="F11" s="92">
        <f t="shared" si="1"/>
        <v>0</v>
      </c>
      <c r="G11" s="21">
        <v>0</v>
      </c>
    </row>
    <row r="12" spans="1:7">
      <c r="A12" s="18" t="s">
        <v>231</v>
      </c>
      <c r="B12" s="89" t="s">
        <v>23</v>
      </c>
      <c r="C12" s="90" t="str">
        <f t="shared" si="0"/>
        <v>Not Started</v>
      </c>
      <c r="D12" s="91"/>
      <c r="E12" s="91"/>
      <c r="F12" s="92">
        <f t="shared" si="1"/>
        <v>0</v>
      </c>
      <c r="G12" s="19">
        <v>0</v>
      </c>
    </row>
    <row r="13" spans="1:7">
      <c r="A13" s="18" t="s">
        <v>232</v>
      </c>
      <c r="B13" s="89" t="s">
        <v>23</v>
      </c>
      <c r="C13" s="90" t="str">
        <f t="shared" si="0"/>
        <v>Not Started</v>
      </c>
      <c r="D13" s="91"/>
      <c r="E13" s="91"/>
      <c r="F13" s="92">
        <f t="shared" si="1"/>
        <v>0</v>
      </c>
      <c r="G13" s="19">
        <v>0</v>
      </c>
    </row>
    <row r="14" spans="1:7">
      <c r="A14" s="18" t="s">
        <v>233</v>
      </c>
      <c r="B14" s="89" t="s">
        <v>23</v>
      </c>
      <c r="C14" s="90" t="str">
        <f t="shared" ref="C14:C15" si="2">IF(G14=0,"Not Started",IF(G14&lt;1,"Progress",IF(G14=1,"Finished")))</f>
        <v>Finished</v>
      </c>
      <c r="D14" s="91">
        <v>43904</v>
      </c>
      <c r="E14" s="91">
        <v>43904</v>
      </c>
      <c r="F14" s="92">
        <v>1</v>
      </c>
      <c r="G14" s="19">
        <v>1</v>
      </c>
    </row>
    <row r="15" spans="1:7">
      <c r="A15" s="18" t="s">
        <v>234</v>
      </c>
      <c r="B15" s="89" t="s">
        <v>23</v>
      </c>
      <c r="C15" s="90" t="str">
        <f t="shared" si="2"/>
        <v>Not Started</v>
      </c>
      <c r="D15" s="91"/>
      <c r="E15" s="91"/>
      <c r="F15" s="92">
        <f t="shared" ref="F14:F15" si="3">NETWORKDAYS(D15,E15)</f>
        <v>0</v>
      </c>
      <c r="G15" s="19">
        <v>0</v>
      </c>
    </row>
    <row r="16" spans="1:7">
      <c r="A16" s="16" t="s">
        <v>48</v>
      </c>
      <c r="B16" s="87" t="s">
        <v>23</v>
      </c>
      <c r="C16" s="86" t="str">
        <f t="shared" si="0"/>
        <v>Progress</v>
      </c>
      <c r="D16" s="87"/>
      <c r="E16" s="87"/>
      <c r="F16" s="88">
        <f t="shared" si="1"/>
        <v>0</v>
      </c>
      <c r="G16" s="22">
        <f>AVERAGE(G17,G30)</f>
        <v>0.25</v>
      </c>
    </row>
    <row r="17" spans="1:7">
      <c r="A17" s="23" t="s">
        <v>230</v>
      </c>
      <c r="B17" s="93" t="s">
        <v>23</v>
      </c>
      <c r="C17" s="94" t="str">
        <f t="shared" si="0"/>
        <v>Progress</v>
      </c>
      <c r="D17" s="95"/>
      <c r="E17" s="95"/>
      <c r="F17" s="96">
        <f>NETWORKDAYS(D17,E17)</f>
        <v>0</v>
      </c>
      <c r="G17" s="25">
        <f>AVERAGE(G18,G19)</f>
        <v>0.5</v>
      </c>
    </row>
    <row r="18" spans="1:7">
      <c r="A18" s="18" t="s">
        <v>235</v>
      </c>
      <c r="B18" s="89" t="s">
        <v>23</v>
      </c>
      <c r="C18" s="90" t="str">
        <f t="shared" si="0"/>
        <v>Finished</v>
      </c>
      <c r="D18" s="91"/>
      <c r="E18" s="91"/>
      <c r="F18" s="92">
        <f t="shared" si="1"/>
        <v>0</v>
      </c>
      <c r="G18" s="19">
        <v>1</v>
      </c>
    </row>
    <row r="19" spans="1:7">
      <c r="A19" s="80" t="s">
        <v>236</v>
      </c>
      <c r="B19" s="97" t="s">
        <v>282</v>
      </c>
      <c r="C19" s="98" t="str">
        <f>IF(G19=0,"Not Started",IF(G19&lt;1,"Progress",IF(G19=1,"Finished")))</f>
        <v>Not Started</v>
      </c>
      <c r="D19" s="99"/>
      <c r="E19" s="99"/>
      <c r="F19" s="100">
        <f>NETWORKDAYS(D19,E19)</f>
        <v>0</v>
      </c>
      <c r="G19" s="81">
        <f>AVERAGE(G22,G26,G20,G21)</f>
        <v>0</v>
      </c>
    </row>
    <row r="20" spans="1:7">
      <c r="A20" s="18" t="s">
        <v>237</v>
      </c>
      <c r="B20" s="89" t="s">
        <v>23</v>
      </c>
      <c r="C20" s="90" t="str">
        <f t="shared" si="0"/>
        <v>Not Started</v>
      </c>
      <c r="D20" s="91"/>
      <c r="E20" s="91"/>
      <c r="F20" s="92">
        <f t="shared" si="1"/>
        <v>0</v>
      </c>
      <c r="G20" s="19">
        <v>0</v>
      </c>
    </row>
    <row r="21" spans="1:7">
      <c r="A21" s="18" t="s">
        <v>238</v>
      </c>
      <c r="B21" s="89" t="s">
        <v>23</v>
      </c>
      <c r="C21" s="90" t="str">
        <f t="shared" si="0"/>
        <v>Not Started</v>
      </c>
      <c r="D21" s="91"/>
      <c r="E21" s="91"/>
      <c r="F21" s="92">
        <f t="shared" si="1"/>
        <v>0</v>
      </c>
      <c r="G21" s="19">
        <v>0</v>
      </c>
    </row>
    <row r="22" spans="1:7">
      <c r="A22" s="20" t="s">
        <v>239</v>
      </c>
      <c r="B22" s="89" t="s">
        <v>23</v>
      </c>
      <c r="C22" s="90" t="str">
        <f t="shared" si="0"/>
        <v>Not Started</v>
      </c>
      <c r="D22" s="91"/>
      <c r="E22" s="91"/>
      <c r="F22" s="92">
        <f t="shared" si="1"/>
        <v>0</v>
      </c>
      <c r="G22" s="21">
        <f>AVERAGE(G23:G25)</f>
        <v>0</v>
      </c>
    </row>
    <row r="23" spans="1:7">
      <c r="A23" s="18" t="s">
        <v>240</v>
      </c>
      <c r="B23" s="89" t="s">
        <v>23</v>
      </c>
      <c r="C23" s="90" t="str">
        <f t="shared" si="0"/>
        <v>Not Started</v>
      </c>
      <c r="D23" s="91"/>
      <c r="E23" s="91"/>
      <c r="F23" s="92">
        <f t="shared" si="1"/>
        <v>0</v>
      </c>
      <c r="G23" s="19">
        <v>0</v>
      </c>
    </row>
    <row r="24" spans="1:7">
      <c r="A24" s="18" t="s">
        <v>241</v>
      </c>
      <c r="B24" s="89" t="s">
        <v>23</v>
      </c>
      <c r="C24" s="90" t="str">
        <f t="shared" si="0"/>
        <v>Not Started</v>
      </c>
      <c r="D24" s="91"/>
      <c r="E24" s="91"/>
      <c r="F24" s="92">
        <f t="shared" si="1"/>
        <v>0</v>
      </c>
      <c r="G24" s="19">
        <v>0</v>
      </c>
    </row>
    <row r="25" spans="1:7">
      <c r="A25" s="18" t="s">
        <v>242</v>
      </c>
      <c r="B25" s="89" t="s">
        <v>23</v>
      </c>
      <c r="C25" s="90" t="str">
        <f t="shared" si="0"/>
        <v>Not Started</v>
      </c>
      <c r="D25" s="91"/>
      <c r="E25" s="91"/>
      <c r="F25" s="92">
        <f t="shared" si="1"/>
        <v>0</v>
      </c>
      <c r="G25" s="19">
        <v>0</v>
      </c>
    </row>
    <row r="26" spans="1:7">
      <c r="A26" s="20" t="s">
        <v>243</v>
      </c>
      <c r="B26" s="89" t="s">
        <v>23</v>
      </c>
      <c r="C26" s="90" t="str">
        <f t="shared" si="0"/>
        <v>Not Started</v>
      </c>
      <c r="D26" s="91"/>
      <c r="E26" s="91"/>
      <c r="F26" s="92">
        <f t="shared" si="1"/>
        <v>0</v>
      </c>
      <c r="G26" s="21">
        <f>AVERAGE(G27:G29)</f>
        <v>0</v>
      </c>
    </row>
    <row r="27" spans="1:7">
      <c r="A27" s="18" t="s">
        <v>244</v>
      </c>
      <c r="B27" s="89" t="s">
        <v>23</v>
      </c>
      <c r="C27" s="90" t="str">
        <f t="shared" si="0"/>
        <v>Not Started</v>
      </c>
      <c r="D27" s="91"/>
      <c r="E27" s="91"/>
      <c r="F27" s="92">
        <f t="shared" si="1"/>
        <v>0</v>
      </c>
      <c r="G27" s="19">
        <v>0</v>
      </c>
    </row>
    <row r="28" spans="1:7">
      <c r="A28" s="18" t="s">
        <v>245</v>
      </c>
      <c r="B28" s="89" t="s">
        <v>23</v>
      </c>
      <c r="C28" s="90" t="str">
        <f t="shared" si="0"/>
        <v>Not Started</v>
      </c>
      <c r="D28" s="91"/>
      <c r="E28" s="91"/>
      <c r="F28" s="92">
        <f t="shared" si="1"/>
        <v>0</v>
      </c>
      <c r="G28" s="19">
        <v>0</v>
      </c>
    </row>
    <row r="29" spans="1:7">
      <c r="A29" s="18" t="s">
        <v>246</v>
      </c>
      <c r="B29" s="89" t="s">
        <v>23</v>
      </c>
      <c r="C29" s="90" t="str">
        <f t="shared" si="0"/>
        <v>Not Started</v>
      </c>
      <c r="D29" s="91"/>
      <c r="E29" s="91"/>
      <c r="F29" s="92">
        <f t="shared" si="1"/>
        <v>0</v>
      </c>
      <c r="G29" s="19">
        <v>0</v>
      </c>
    </row>
    <row r="30" spans="1:7">
      <c r="A30" s="24" t="s">
        <v>49</v>
      </c>
      <c r="B30" s="101" t="s">
        <v>23</v>
      </c>
      <c r="C30" s="94" t="str">
        <f t="shared" si="0"/>
        <v>Not Started</v>
      </c>
      <c r="D30" s="102"/>
      <c r="E30" s="102"/>
      <c r="F30" s="96">
        <f>NETWORKDAYS(D30,E30)</f>
        <v>0</v>
      </c>
      <c r="G30" s="25">
        <f>AVERAGE(G31,G47,G55,G63)</f>
        <v>0</v>
      </c>
    </row>
    <row r="31" spans="1:7">
      <c r="A31" s="80" t="s">
        <v>247</v>
      </c>
      <c r="B31" s="97" t="s">
        <v>282</v>
      </c>
      <c r="C31" s="98" t="str">
        <f>IF(G31=0,"Not Started",IF(G31&lt;1,"Progress",IF(G31=1,"Finished")))</f>
        <v>Not Started</v>
      </c>
      <c r="D31" s="99"/>
      <c r="E31" s="99"/>
      <c r="F31" s="100">
        <f>NETWORKDAYS(D31,E31)</f>
        <v>0</v>
      </c>
      <c r="G31" s="81">
        <f>AVERAGE(G32,G36,G43)</f>
        <v>0</v>
      </c>
    </row>
    <row r="32" spans="1:7">
      <c r="A32" s="20" t="s">
        <v>248</v>
      </c>
      <c r="B32" s="89" t="s">
        <v>282</v>
      </c>
      <c r="C32" s="90" t="str">
        <f t="shared" si="0"/>
        <v>Not Started</v>
      </c>
      <c r="D32" s="91"/>
      <c r="E32" s="91"/>
      <c r="F32" s="92">
        <f t="shared" si="1"/>
        <v>0</v>
      </c>
      <c r="G32" s="21">
        <f>AVERAGE(G33:G35)</f>
        <v>0</v>
      </c>
    </row>
    <row r="33" spans="1:7">
      <c r="A33" s="18" t="s">
        <v>249</v>
      </c>
      <c r="B33" s="89" t="s">
        <v>282</v>
      </c>
      <c r="C33" s="90" t="str">
        <f t="shared" si="0"/>
        <v>Not Started</v>
      </c>
      <c r="D33" s="91"/>
      <c r="E33" s="91"/>
      <c r="F33" s="92">
        <f t="shared" si="1"/>
        <v>0</v>
      </c>
      <c r="G33" s="19">
        <v>0</v>
      </c>
    </row>
    <row r="34" spans="1:7">
      <c r="A34" s="18" t="s">
        <v>250</v>
      </c>
      <c r="B34" s="89" t="s">
        <v>282</v>
      </c>
      <c r="C34" s="90" t="str">
        <f t="shared" si="0"/>
        <v>Not Started</v>
      </c>
      <c r="D34" s="91"/>
      <c r="E34" s="91"/>
      <c r="F34" s="92">
        <f t="shared" si="1"/>
        <v>0</v>
      </c>
      <c r="G34" s="19">
        <v>0</v>
      </c>
    </row>
    <row r="35" spans="1:7">
      <c r="A35" s="3" t="s">
        <v>251</v>
      </c>
      <c r="B35" s="89" t="s">
        <v>282</v>
      </c>
      <c r="C35" s="90" t="str">
        <f t="shared" si="0"/>
        <v>Not Started</v>
      </c>
      <c r="D35" s="103"/>
      <c r="E35" s="103"/>
      <c r="F35" s="92">
        <f t="shared" si="1"/>
        <v>0</v>
      </c>
      <c r="G35" s="21">
        <v>0</v>
      </c>
    </row>
    <row r="36" spans="1:7">
      <c r="A36" s="78" t="s">
        <v>252</v>
      </c>
      <c r="B36" s="89" t="s">
        <v>282</v>
      </c>
      <c r="C36" s="90" t="str">
        <f t="shared" si="0"/>
        <v>Not Started</v>
      </c>
      <c r="D36" s="103"/>
      <c r="E36" s="103"/>
      <c r="F36" s="92">
        <f t="shared" si="1"/>
        <v>0</v>
      </c>
      <c r="G36" s="21">
        <f>AVERAGE(G37:G42)</f>
        <v>0</v>
      </c>
    </row>
    <row r="37" spans="1:7">
      <c r="A37" s="3" t="s">
        <v>253</v>
      </c>
      <c r="B37" s="89" t="s">
        <v>282</v>
      </c>
      <c r="C37" s="90" t="str">
        <f t="shared" si="0"/>
        <v>Not Started</v>
      </c>
      <c r="D37" s="54"/>
      <c r="E37" s="54"/>
      <c r="F37" s="92">
        <f t="shared" si="1"/>
        <v>0</v>
      </c>
      <c r="G37" s="79">
        <v>0</v>
      </c>
    </row>
    <row r="38" spans="1:7">
      <c r="A38" s="3" t="s">
        <v>254</v>
      </c>
      <c r="B38" s="89" t="s">
        <v>282</v>
      </c>
      <c r="C38" s="90" t="str">
        <f t="shared" si="0"/>
        <v>Not Started</v>
      </c>
      <c r="D38" s="54"/>
      <c r="E38" s="54"/>
      <c r="F38" s="92">
        <f t="shared" si="1"/>
        <v>0</v>
      </c>
      <c r="G38" s="79">
        <v>0</v>
      </c>
    </row>
    <row r="39" spans="1:7">
      <c r="A39" s="3" t="s">
        <v>255</v>
      </c>
      <c r="B39" s="89" t="s">
        <v>282</v>
      </c>
      <c r="C39" s="90" t="str">
        <f t="shared" si="0"/>
        <v>Not Started</v>
      </c>
      <c r="D39" s="54"/>
      <c r="E39" s="54"/>
      <c r="F39" s="92">
        <f t="shared" si="1"/>
        <v>0</v>
      </c>
      <c r="G39" s="79">
        <v>0</v>
      </c>
    </row>
    <row r="40" spans="1:7">
      <c r="A40" s="3" t="s">
        <v>256</v>
      </c>
      <c r="B40" s="89" t="s">
        <v>282</v>
      </c>
      <c r="C40" s="90" t="str">
        <f t="shared" si="0"/>
        <v>Not Started</v>
      </c>
      <c r="D40" s="54"/>
      <c r="E40" s="54"/>
      <c r="F40" s="92">
        <f t="shared" si="1"/>
        <v>0</v>
      </c>
      <c r="G40" s="79">
        <v>0</v>
      </c>
    </row>
    <row r="41" spans="1:7">
      <c r="A41" s="3" t="s">
        <v>257</v>
      </c>
      <c r="B41" s="89" t="s">
        <v>282</v>
      </c>
      <c r="C41" s="90" t="str">
        <f t="shared" si="0"/>
        <v>Not Started</v>
      </c>
      <c r="D41" s="54"/>
      <c r="E41" s="54"/>
      <c r="F41" s="92">
        <f t="shared" si="1"/>
        <v>0</v>
      </c>
      <c r="G41" s="79">
        <v>0</v>
      </c>
    </row>
    <row r="42" spans="1:7">
      <c r="A42" s="3" t="s">
        <v>258</v>
      </c>
      <c r="B42" s="89" t="s">
        <v>282</v>
      </c>
      <c r="C42" s="90" t="str">
        <f t="shared" si="0"/>
        <v>Not Started</v>
      </c>
      <c r="D42" s="54"/>
      <c r="E42" s="54"/>
      <c r="F42" s="92">
        <f t="shared" si="1"/>
        <v>0</v>
      </c>
      <c r="G42" s="79">
        <v>0</v>
      </c>
    </row>
    <row r="43" spans="1:7">
      <c r="A43" s="78" t="s">
        <v>259</v>
      </c>
      <c r="B43" s="89" t="s">
        <v>282</v>
      </c>
      <c r="C43" s="90" t="str">
        <f t="shared" si="0"/>
        <v>Not Started</v>
      </c>
      <c r="D43" s="54"/>
      <c r="E43" s="54"/>
      <c r="F43" s="92">
        <f t="shared" si="1"/>
        <v>0</v>
      </c>
      <c r="G43" s="21">
        <f>AVERAGE(G44:G46)</f>
        <v>0</v>
      </c>
    </row>
    <row r="44" spans="1:7">
      <c r="A44" s="3" t="s">
        <v>260</v>
      </c>
      <c r="B44" s="89" t="s">
        <v>282</v>
      </c>
      <c r="C44" s="90" t="str">
        <f t="shared" si="0"/>
        <v>Not Started</v>
      </c>
      <c r="D44" s="54"/>
      <c r="E44" s="54"/>
      <c r="F44" s="92">
        <f t="shared" si="1"/>
        <v>0</v>
      </c>
      <c r="G44" s="79">
        <v>0</v>
      </c>
    </row>
    <row r="45" spans="1:7">
      <c r="A45" s="3" t="s">
        <v>261</v>
      </c>
      <c r="B45" s="89" t="s">
        <v>282</v>
      </c>
      <c r="C45" s="90" t="str">
        <f t="shared" si="0"/>
        <v>Not Started</v>
      </c>
      <c r="D45" s="54"/>
      <c r="E45" s="54"/>
      <c r="F45" s="92">
        <f t="shared" si="1"/>
        <v>0</v>
      </c>
      <c r="G45" s="79">
        <v>0</v>
      </c>
    </row>
    <row r="46" spans="1:7">
      <c r="A46" s="3" t="s">
        <v>262</v>
      </c>
      <c r="B46" s="89" t="s">
        <v>282</v>
      </c>
      <c r="C46" s="90" t="str">
        <f t="shared" si="0"/>
        <v>Not Started</v>
      </c>
      <c r="D46" s="54"/>
      <c r="E46" s="54"/>
      <c r="F46" s="92">
        <f t="shared" si="1"/>
        <v>0</v>
      </c>
      <c r="G46" s="79">
        <v>0</v>
      </c>
    </row>
    <row r="47" spans="1:7">
      <c r="A47" s="82" t="s">
        <v>263</v>
      </c>
      <c r="B47" s="97" t="s">
        <v>282</v>
      </c>
      <c r="C47" s="98" t="str">
        <f>IF(G47=0,"Not Started",IF(G47&lt;1,"Progress",IF(G47=1,"Finished")))</f>
        <v>Not Started</v>
      </c>
      <c r="D47" s="104"/>
      <c r="E47" s="104"/>
      <c r="F47" s="100">
        <f>NETWORKDAYS(D47,E47)</f>
        <v>0</v>
      </c>
      <c r="G47" s="81">
        <f>AVERAGE(G48,G53,G61)</f>
        <v>0</v>
      </c>
    </row>
    <row r="48" spans="1:7">
      <c r="A48" s="78" t="s">
        <v>264</v>
      </c>
      <c r="B48" s="54" t="s">
        <v>282</v>
      </c>
      <c r="C48" s="90" t="str">
        <f t="shared" si="0"/>
        <v>Not Started</v>
      </c>
      <c r="D48" s="54"/>
      <c r="E48" s="54"/>
      <c r="F48" s="92">
        <f t="shared" si="1"/>
        <v>0</v>
      </c>
      <c r="G48" s="21">
        <f>AVERAGE(G49:G54)</f>
        <v>0</v>
      </c>
    </row>
    <row r="49" spans="1:7">
      <c r="A49" s="3" t="s">
        <v>265</v>
      </c>
      <c r="B49" s="54" t="s">
        <v>282</v>
      </c>
      <c r="C49" s="90" t="str">
        <f t="shared" si="0"/>
        <v>Not Started</v>
      </c>
      <c r="D49" s="54"/>
      <c r="E49" s="54"/>
      <c r="F49" s="92">
        <f t="shared" si="1"/>
        <v>0</v>
      </c>
      <c r="G49" s="84">
        <v>0</v>
      </c>
    </row>
    <row r="50" spans="1:7">
      <c r="A50" s="3" t="s">
        <v>266</v>
      </c>
      <c r="B50" s="54" t="s">
        <v>282</v>
      </c>
      <c r="C50" s="90" t="str">
        <f t="shared" si="0"/>
        <v>Not Started</v>
      </c>
      <c r="D50" s="54"/>
      <c r="E50" s="54"/>
      <c r="F50" s="92">
        <f t="shared" si="1"/>
        <v>0</v>
      </c>
      <c r="G50" s="84">
        <v>0</v>
      </c>
    </row>
    <row r="51" spans="1:7">
      <c r="A51" s="3" t="s">
        <v>283</v>
      </c>
      <c r="B51" s="65" t="s">
        <v>282</v>
      </c>
      <c r="C51" s="90" t="str">
        <f t="shared" si="0"/>
        <v>Not Started</v>
      </c>
      <c r="D51" s="65"/>
      <c r="E51" s="65"/>
      <c r="F51" s="92">
        <f>NETWORKDAYS(D51,E51)</f>
        <v>0</v>
      </c>
      <c r="G51" s="84">
        <v>0</v>
      </c>
    </row>
    <row r="52" spans="1:7">
      <c r="A52" s="3" t="s">
        <v>267</v>
      </c>
      <c r="B52" s="54" t="s">
        <v>282</v>
      </c>
      <c r="C52" s="90" t="str">
        <f>IF(G52=0,"Not Started",IF(G52&lt;1,"Progress",IF(G52=1,"Finished")))</f>
        <v>Not Started</v>
      </c>
      <c r="D52" s="54"/>
      <c r="E52" s="54"/>
      <c r="F52" s="92">
        <f>NETWORKDAYS(D52,E52)</f>
        <v>0</v>
      </c>
      <c r="G52" s="84">
        <v>0</v>
      </c>
    </row>
    <row r="53" spans="1:7">
      <c r="A53" s="3" t="s">
        <v>268</v>
      </c>
      <c r="B53" s="54" t="s">
        <v>282</v>
      </c>
      <c r="C53" s="90" t="str">
        <f>IF(G53=0,"Not Started",IF(G53&lt;1,"Progress",IF(G53=1,"Finished")))</f>
        <v>Not Started</v>
      </c>
      <c r="D53" s="54"/>
      <c r="E53" s="54"/>
      <c r="F53" s="92">
        <f>NETWORKDAYS(D53,E53)</f>
        <v>0</v>
      </c>
      <c r="G53" s="84">
        <v>0</v>
      </c>
    </row>
    <row r="54" spans="1:7">
      <c r="A54" s="3" t="s">
        <v>269</v>
      </c>
      <c r="B54" s="54" t="s">
        <v>282</v>
      </c>
      <c r="C54" s="90" t="str">
        <f>IF(G54=0,"Not Started",IF(G54&lt;1,"Progress",IF(G54=1,"Finished")))</f>
        <v>Not Started</v>
      </c>
      <c r="D54" s="54"/>
      <c r="E54" s="54"/>
      <c r="F54" s="92">
        <f>NETWORKDAYS(D54,E54)</f>
        <v>0</v>
      </c>
      <c r="G54" s="84">
        <v>0</v>
      </c>
    </row>
    <row r="55" spans="1:7">
      <c r="A55" s="82" t="s">
        <v>270</v>
      </c>
      <c r="B55" s="97" t="s">
        <v>282</v>
      </c>
      <c r="C55" s="98" t="str">
        <f>IF(G55=0,"Not Started",IF(G55&lt;1,"Progress",IF(G55=1,"Finished")))</f>
        <v>Not Started</v>
      </c>
      <c r="D55" s="104"/>
      <c r="E55" s="104"/>
      <c r="F55" s="100">
        <f>NETWORKDAYS(D55,E55)</f>
        <v>0</v>
      </c>
      <c r="G55" s="81">
        <f>AVERAGE(G56,G61,G74)</f>
        <v>0</v>
      </c>
    </row>
    <row r="56" spans="1:7">
      <c r="A56" s="78" t="s">
        <v>271</v>
      </c>
      <c r="B56" s="54" t="s">
        <v>282</v>
      </c>
      <c r="C56" s="90" t="str">
        <f>IF(G56=0,"Not Started",IF(G56&lt;1,"Progress",IF(G56=1,"Finished")))</f>
        <v>Not Started</v>
      </c>
      <c r="D56" s="54"/>
      <c r="E56" s="54"/>
      <c r="F56" s="92">
        <f>NETWORKDAYS(D56,E56)</f>
        <v>0</v>
      </c>
      <c r="G56" s="21">
        <f>AVERAGE(G57:G62)</f>
        <v>0</v>
      </c>
    </row>
    <row r="57" spans="1:7">
      <c r="A57" s="3" t="s">
        <v>272</v>
      </c>
      <c r="B57" s="54" t="s">
        <v>282</v>
      </c>
      <c r="C57" s="90" t="str">
        <f>IF(G57=0,"Not Started",IF(G57&lt;1,"Progress",IF(G57=1,"Finished")))</f>
        <v>Not Started</v>
      </c>
      <c r="D57" s="54"/>
      <c r="E57" s="54"/>
      <c r="F57" s="92">
        <f>NETWORKDAYS(D57,E57)</f>
        <v>0</v>
      </c>
      <c r="G57" s="84">
        <v>0</v>
      </c>
    </row>
    <row r="58" spans="1:7">
      <c r="A58" s="3" t="s">
        <v>273</v>
      </c>
      <c r="B58" s="54" t="s">
        <v>282</v>
      </c>
      <c r="C58" s="90" t="str">
        <f>IF(G58=0,"Not Started",IF(G58&lt;1,"Progress",IF(G58=1,"Finished")))</f>
        <v>Not Started</v>
      </c>
      <c r="D58" s="54"/>
      <c r="E58" s="54"/>
      <c r="F58" s="92">
        <f>NETWORKDAYS(D58,E58)</f>
        <v>0</v>
      </c>
      <c r="G58" s="84">
        <v>0</v>
      </c>
    </row>
    <row r="59" spans="1:7">
      <c r="A59" s="3" t="s">
        <v>284</v>
      </c>
      <c r="B59" s="65" t="s">
        <v>282</v>
      </c>
      <c r="C59" s="90" t="str">
        <f>IF(G59=0,"Not Started",IF(G59&lt;1,"Progress",IF(G59=1,"Finished")))</f>
        <v>Not Started</v>
      </c>
      <c r="D59" s="65"/>
      <c r="E59" s="65"/>
      <c r="F59" s="92">
        <f>NETWORKDAYS(D59,E59)</f>
        <v>0</v>
      </c>
      <c r="G59" s="11">
        <v>0</v>
      </c>
    </row>
    <row r="60" spans="1:7">
      <c r="A60" s="3" t="s">
        <v>274</v>
      </c>
      <c r="B60" s="54" t="s">
        <v>282</v>
      </c>
      <c r="C60" s="90" t="str">
        <f>IF(G60=0,"Not Started",IF(G60&lt;1,"Progress",IF(G60=1,"Finished")))</f>
        <v>Not Started</v>
      </c>
      <c r="D60" s="54"/>
      <c r="E60" s="54"/>
      <c r="F60" s="92">
        <f>NETWORKDAYS(D60,E60)</f>
        <v>0</v>
      </c>
      <c r="G60" s="84">
        <v>0</v>
      </c>
    </row>
    <row r="61" spans="1:7">
      <c r="A61" s="3" t="s">
        <v>275</v>
      </c>
      <c r="B61" s="54" t="s">
        <v>282</v>
      </c>
      <c r="C61" s="90" t="str">
        <f>IF(G61=0,"Not Started",IF(G61&lt;1,"Progress",IF(G61=1,"Finished")))</f>
        <v>Not Started</v>
      </c>
      <c r="D61" s="54"/>
      <c r="E61" s="54"/>
      <c r="F61" s="92">
        <f>NETWORKDAYS(D61,E61)</f>
        <v>0</v>
      </c>
      <c r="G61" s="84">
        <v>0</v>
      </c>
    </row>
    <row r="62" spans="1:7">
      <c r="A62" s="3" t="s">
        <v>276</v>
      </c>
      <c r="B62" s="54" t="s">
        <v>282</v>
      </c>
      <c r="C62" s="90" t="str">
        <f>IF(G62=0,"Not Started",IF(G62&lt;1,"Progress",IF(G62=1,"Finished")))</f>
        <v>Not Started</v>
      </c>
      <c r="D62" s="54"/>
      <c r="E62" s="54"/>
      <c r="F62" s="92">
        <f>NETWORKDAYS(D62,E62)</f>
        <v>0</v>
      </c>
      <c r="G62" s="84">
        <v>0</v>
      </c>
    </row>
    <row r="63" spans="1:7">
      <c r="A63" s="83" t="s">
        <v>277</v>
      </c>
      <c r="B63" s="97" t="s">
        <v>282</v>
      </c>
      <c r="C63" s="98" t="str">
        <f>IF(G63=0,"Not Started",IF(G63&lt;1,"Progress",IF(G63=1,"Finished")))</f>
        <v>Not Started</v>
      </c>
      <c r="D63" s="104"/>
      <c r="E63" s="104"/>
      <c r="F63" s="100">
        <f>NETWORKDAYS(D63,E63)</f>
        <v>0</v>
      </c>
      <c r="G63" s="81">
        <f>AVERAGE(G69,G72,G64)</f>
        <v>0</v>
      </c>
    </row>
    <row r="64" spans="1:7">
      <c r="A64" s="78" t="s">
        <v>335</v>
      </c>
      <c r="B64" s="65" t="s">
        <v>282</v>
      </c>
      <c r="C64" s="90" t="str">
        <f>IF(G64=0,"Not Started",IF(G64&lt;1,"Progress",IF(G64=1,"Finished")))</f>
        <v>Not Started</v>
      </c>
      <c r="D64" s="65"/>
      <c r="E64" s="65"/>
      <c r="F64" s="92">
        <f>NETWORKDAYS(D64,E64)</f>
        <v>0</v>
      </c>
      <c r="G64" s="21">
        <f>AVERAGE(G65:G68)</f>
        <v>0</v>
      </c>
    </row>
    <row r="65" spans="1:7">
      <c r="A65" s="3" t="s">
        <v>339</v>
      </c>
      <c r="B65" s="65" t="s">
        <v>282</v>
      </c>
      <c r="C65" s="90" t="str">
        <f>IF(G65=0,"Not Started",IF(G65&lt;1,"Progress",IF(G65=1,"Finished")))</f>
        <v>Not Started</v>
      </c>
      <c r="D65" s="65"/>
      <c r="E65" s="65"/>
      <c r="F65" s="92">
        <f>NETWORKDAYS(D65,E65)</f>
        <v>0</v>
      </c>
      <c r="G65" s="84">
        <v>0</v>
      </c>
    </row>
    <row r="66" spans="1:7">
      <c r="A66" s="3" t="s">
        <v>336</v>
      </c>
      <c r="B66" s="65" t="s">
        <v>282</v>
      </c>
      <c r="C66" s="90" t="str">
        <f>IF(G66=0,"Not Started",IF(G66&lt;1,"Progress",IF(G66=1,"Finished")))</f>
        <v>Not Started</v>
      </c>
      <c r="D66" s="65"/>
      <c r="E66" s="65"/>
      <c r="F66" s="92">
        <f>NETWORKDAYS(D66,E66)</f>
        <v>0</v>
      </c>
      <c r="G66" s="84">
        <v>0</v>
      </c>
    </row>
    <row r="67" spans="1:7">
      <c r="A67" s="3" t="s">
        <v>337</v>
      </c>
      <c r="B67" s="65" t="s">
        <v>282</v>
      </c>
      <c r="C67" s="90" t="str">
        <f>IF(G67=0,"Not Started",IF(G67&lt;1,"Progress",IF(G67=1,"Finished")))</f>
        <v>Not Started</v>
      </c>
      <c r="D67" s="65"/>
      <c r="E67" s="65"/>
      <c r="F67" s="92">
        <f>NETWORKDAYS(D67,E67)</f>
        <v>0</v>
      </c>
      <c r="G67" s="84">
        <v>0</v>
      </c>
    </row>
    <row r="68" spans="1:7">
      <c r="A68" s="3" t="s">
        <v>338</v>
      </c>
      <c r="B68" s="65" t="s">
        <v>282</v>
      </c>
      <c r="C68" s="90" t="str">
        <f>IF(G68=0,"Not Started",IF(G68&lt;1,"Progress",IF(G68=1,"Finished")))</f>
        <v>Not Started</v>
      </c>
      <c r="D68" s="65"/>
      <c r="E68" s="65"/>
      <c r="F68" s="92">
        <f>NETWORKDAYS(D68,E68)</f>
        <v>0</v>
      </c>
      <c r="G68" s="84">
        <v>0</v>
      </c>
    </row>
    <row r="69" spans="1:7">
      <c r="A69" s="78" t="s">
        <v>278</v>
      </c>
      <c r="B69" s="54" t="s">
        <v>282</v>
      </c>
      <c r="C69" s="90" t="str">
        <f>IF(G69=0,"Not Started",IF(G69&lt;1,"Progress",IF(G69=1,"Finished")))</f>
        <v>Not Started</v>
      </c>
      <c r="D69" s="54"/>
      <c r="E69" s="54"/>
      <c r="F69" s="92">
        <f>NETWORKDAYS(D69,E69)</f>
        <v>0</v>
      </c>
      <c r="G69" s="21">
        <f>AVERAGE(G70:G71)</f>
        <v>0</v>
      </c>
    </row>
    <row r="70" spans="1:7">
      <c r="A70" s="3" t="s">
        <v>279</v>
      </c>
      <c r="B70" s="54" t="s">
        <v>282</v>
      </c>
      <c r="C70" s="90" t="str">
        <f>IF(G70=0,"Not Started",IF(G70&lt;1,"Progress",IF(G70=1,"Finished")))</f>
        <v>Not Started</v>
      </c>
      <c r="D70" s="54"/>
      <c r="E70" s="54"/>
      <c r="F70" s="92">
        <f>NETWORKDAYS(D70,E70)</f>
        <v>0</v>
      </c>
      <c r="G70" s="84">
        <v>0</v>
      </c>
    </row>
    <row r="71" spans="1:7">
      <c r="A71" s="3" t="s">
        <v>280</v>
      </c>
      <c r="B71" s="54" t="s">
        <v>282</v>
      </c>
      <c r="C71" s="90" t="str">
        <f>IF(G71=0,"Not Started",IF(G71&lt;1,"Progress",IF(G71=1,"Finished")))</f>
        <v>Not Started</v>
      </c>
      <c r="D71" s="54"/>
      <c r="E71" s="54"/>
      <c r="F71" s="92">
        <f>NETWORKDAYS(D71,E71)</f>
        <v>0</v>
      </c>
      <c r="G71" s="84">
        <v>0</v>
      </c>
    </row>
    <row r="72" spans="1:7">
      <c r="A72" s="3" t="s">
        <v>281</v>
      </c>
      <c r="B72" s="54" t="s">
        <v>282</v>
      </c>
      <c r="C72" s="90" t="str">
        <f>IF(G72=0,"Not Started",IF(G72&lt;1,"Progress",IF(G72=1,"Finished")))</f>
        <v>Not Started</v>
      </c>
      <c r="D72" s="54"/>
      <c r="E72" s="54"/>
      <c r="F72" s="92">
        <f>NETWORKDAYS(D72,E72)</f>
        <v>0</v>
      </c>
      <c r="G72" s="84">
        <v>0</v>
      </c>
    </row>
    <row r="74" spans="1:7">
      <c r="C74"/>
      <c r="D74"/>
      <c r="E74"/>
      <c r="F74"/>
      <c r="G74"/>
    </row>
    <row r="75" spans="1:7">
      <c r="C75"/>
      <c r="D75"/>
      <c r="E75"/>
      <c r="F75"/>
      <c r="G75"/>
    </row>
    <row r="76" spans="1:7">
      <c r="C76"/>
      <c r="D76"/>
      <c r="E76"/>
      <c r="F76"/>
      <c r="G76"/>
    </row>
    <row r="77" spans="1:7">
      <c r="C77"/>
      <c r="D77"/>
      <c r="E77"/>
      <c r="F77"/>
      <c r="G77"/>
    </row>
    <row r="78" spans="1:7">
      <c r="C78"/>
      <c r="D78"/>
      <c r="E78"/>
      <c r="F78"/>
      <c r="G78"/>
    </row>
    <row r="79" spans="1:7">
      <c r="C79"/>
      <c r="D79"/>
      <c r="E79"/>
      <c r="F79"/>
      <c r="G79"/>
    </row>
    <row r="80" spans="1:7">
      <c r="C80"/>
      <c r="D80"/>
      <c r="E80"/>
      <c r="F80"/>
      <c r="G80"/>
    </row>
    <row r="81" spans="3:7">
      <c r="C81"/>
      <c r="D81"/>
      <c r="E81"/>
      <c r="F81"/>
      <c r="G81"/>
    </row>
    <row r="82" spans="3:7">
      <c r="C82"/>
      <c r="D82"/>
      <c r="E82"/>
      <c r="F82"/>
      <c r="G82"/>
    </row>
    <row r="83" spans="3:7">
      <c r="C83"/>
      <c r="D83"/>
      <c r="E83"/>
      <c r="F83"/>
      <c r="G83"/>
    </row>
    <row r="84" spans="3:7">
      <c r="C84"/>
      <c r="D84"/>
      <c r="E84"/>
      <c r="F84"/>
      <c r="G84"/>
    </row>
    <row r="85" spans="3:7">
      <c r="C85"/>
      <c r="D85"/>
      <c r="E85"/>
      <c r="F85"/>
      <c r="G85"/>
    </row>
    <row r="86" spans="3:7">
      <c r="C86"/>
      <c r="D86"/>
      <c r="E86"/>
      <c r="F86"/>
      <c r="G86"/>
    </row>
    <row r="87" spans="3:7">
      <c r="C87"/>
      <c r="D87"/>
      <c r="E87"/>
      <c r="F87"/>
      <c r="G87"/>
    </row>
    <row r="88" spans="3:7">
      <c r="C88"/>
      <c r="D88"/>
      <c r="E88"/>
      <c r="F88"/>
      <c r="G88"/>
    </row>
    <row r="89" spans="3:7">
      <c r="C89"/>
      <c r="D89"/>
      <c r="E89"/>
      <c r="F89"/>
      <c r="G89"/>
    </row>
    <row r="90" spans="3:7">
      <c r="C90"/>
      <c r="D90"/>
      <c r="E90"/>
      <c r="F90"/>
      <c r="G90"/>
    </row>
    <row r="91" spans="3:7">
      <c r="C91"/>
      <c r="D91"/>
      <c r="E91"/>
      <c r="F91"/>
      <c r="G91"/>
    </row>
    <row r="92" spans="3:7">
      <c r="C92"/>
      <c r="D92"/>
      <c r="E92"/>
      <c r="F92"/>
      <c r="G92"/>
    </row>
    <row r="93" spans="3:7">
      <c r="C93"/>
      <c r="D93"/>
      <c r="E93"/>
      <c r="F93"/>
      <c r="G93"/>
    </row>
    <row r="94" spans="3:7">
      <c r="C94"/>
      <c r="D94"/>
      <c r="E94"/>
      <c r="F94"/>
      <c r="G94"/>
    </row>
    <row r="95" spans="3:7">
      <c r="C95"/>
      <c r="D95"/>
      <c r="E95"/>
      <c r="F95"/>
      <c r="G95"/>
    </row>
    <row r="96" spans="3:7">
      <c r="C96"/>
      <c r="D96"/>
      <c r="E96"/>
      <c r="F96"/>
      <c r="G96"/>
    </row>
    <row r="97" spans="3:7">
      <c r="C97"/>
      <c r="D97"/>
      <c r="E97"/>
      <c r="F97"/>
      <c r="G97"/>
    </row>
    <row r="98" spans="3:7">
      <c r="C98"/>
      <c r="D98"/>
      <c r="E98"/>
      <c r="F98"/>
      <c r="G98"/>
    </row>
    <row r="99" spans="3:7">
      <c r="C99"/>
      <c r="D99"/>
      <c r="E99"/>
      <c r="F99"/>
      <c r="G99"/>
    </row>
    <row r="100" spans="3:7">
      <c r="C100"/>
      <c r="D100"/>
      <c r="E100"/>
      <c r="F100"/>
      <c r="G100"/>
    </row>
    <row r="101" spans="3:7">
      <c r="C101"/>
      <c r="D101"/>
      <c r="E101"/>
      <c r="F101"/>
      <c r="G101"/>
    </row>
    <row r="102" spans="3:7">
      <c r="C102"/>
      <c r="D102"/>
      <c r="E102"/>
      <c r="F102"/>
      <c r="G102"/>
    </row>
    <row r="103" spans="3:7">
      <c r="C103"/>
      <c r="D103"/>
      <c r="E103"/>
      <c r="F103"/>
      <c r="G103"/>
    </row>
    <row r="104" spans="3:7">
      <c r="C104"/>
      <c r="D104"/>
      <c r="E104"/>
      <c r="F104"/>
      <c r="G104"/>
    </row>
    <row r="105" spans="3:7">
      <c r="C105"/>
      <c r="D105"/>
      <c r="E105"/>
      <c r="F105"/>
      <c r="G105"/>
    </row>
    <row r="106" spans="3:7">
      <c r="C106"/>
      <c r="D106"/>
      <c r="E106"/>
      <c r="F106"/>
      <c r="G106"/>
    </row>
    <row r="107" spans="3:7">
      <c r="C107"/>
      <c r="D107"/>
      <c r="E107"/>
      <c r="F107"/>
      <c r="G107"/>
    </row>
    <row r="108" spans="3:7">
      <c r="C108"/>
      <c r="D108"/>
      <c r="E108"/>
      <c r="F108"/>
      <c r="G108"/>
    </row>
    <row r="109" spans="3:7">
      <c r="C109"/>
      <c r="D109"/>
      <c r="E109"/>
      <c r="F109"/>
      <c r="G109"/>
    </row>
    <row r="110" spans="3:7">
      <c r="C110"/>
      <c r="D110"/>
      <c r="E110"/>
      <c r="F110"/>
      <c r="G110"/>
    </row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2"/>
  <sheetViews>
    <sheetView topLeftCell="A25" zoomScale="55" zoomScaleNormal="55" workbookViewId="0">
      <selection activeCell="P41" sqref="P41"/>
    </sheetView>
  </sheetViews>
  <sheetFormatPr defaultRowHeight="16.5"/>
  <cols>
    <col min="1" max="1" width="15.5" style="26" customWidth="1"/>
    <col min="2" max="2" width="16.625" style="26" customWidth="1"/>
    <col min="3" max="3" width="19" style="26" customWidth="1"/>
    <col min="4" max="4" width="19" style="27" customWidth="1"/>
    <col min="5" max="5" width="19" style="26" customWidth="1"/>
    <col min="6" max="9" width="6.875" style="26" customWidth="1"/>
    <col min="10" max="10" width="7.875" style="26" customWidth="1"/>
    <col min="11" max="11" width="31.25" style="28" customWidth="1"/>
    <col min="12" max="12" width="13.75" style="29" customWidth="1"/>
    <col min="13" max="13" width="13.875" style="29" customWidth="1"/>
    <col min="14" max="14" width="15.875" style="29" bestFit="1" customWidth="1"/>
    <col min="15" max="15" width="17.5" style="29" bestFit="1" customWidth="1"/>
    <col min="16" max="16" width="11.125" style="29" bestFit="1" customWidth="1"/>
    <col min="17" max="21" width="9" style="29" customWidth="1"/>
    <col min="22" max="22" width="18.375" style="29" bestFit="1" customWidth="1"/>
    <col min="23" max="1025" width="9" style="29" customWidth="1"/>
  </cols>
  <sheetData>
    <row r="1" spans="1:11" ht="49.5">
      <c r="A1" s="115" t="s">
        <v>50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1" ht="27.75" thickBot="1">
      <c r="A2" s="43" t="s">
        <v>51</v>
      </c>
      <c r="B2" s="43" t="s">
        <v>52</v>
      </c>
      <c r="C2" s="43" t="s">
        <v>53</v>
      </c>
      <c r="D2" s="43" t="s">
        <v>54</v>
      </c>
      <c r="E2" s="43" t="s">
        <v>55</v>
      </c>
      <c r="F2" s="43" t="s">
        <v>56</v>
      </c>
      <c r="G2" s="43" t="s">
        <v>57</v>
      </c>
      <c r="H2" s="43" t="s">
        <v>58</v>
      </c>
      <c r="I2" s="43" t="s">
        <v>59</v>
      </c>
      <c r="J2" s="43" t="s">
        <v>60</v>
      </c>
      <c r="K2" s="43" t="s">
        <v>61</v>
      </c>
    </row>
    <row r="3" spans="1:11" ht="17.25" customHeight="1">
      <c r="A3" s="50" t="s">
        <v>287</v>
      </c>
      <c r="B3" s="50" t="s">
        <v>285</v>
      </c>
      <c r="C3" s="44" t="s">
        <v>288</v>
      </c>
      <c r="D3" s="44" t="s">
        <v>289</v>
      </c>
      <c r="E3" s="44" t="s">
        <v>306</v>
      </c>
      <c r="F3" s="44">
        <v>11</v>
      </c>
      <c r="G3" s="44"/>
      <c r="H3" s="44" t="s">
        <v>62</v>
      </c>
      <c r="I3" s="44" t="s">
        <v>62</v>
      </c>
      <c r="J3" s="44" t="s">
        <v>91</v>
      </c>
      <c r="K3" s="44"/>
    </row>
    <row r="4" spans="1:11">
      <c r="A4" s="51"/>
      <c r="B4" s="51"/>
      <c r="C4" s="68" t="s">
        <v>63</v>
      </c>
      <c r="D4" s="41" t="s">
        <v>290</v>
      </c>
      <c r="E4" s="41" t="s">
        <v>97</v>
      </c>
      <c r="F4" s="41">
        <v>45</v>
      </c>
      <c r="G4" s="41"/>
      <c r="H4" s="41"/>
      <c r="I4" s="41" t="s">
        <v>62</v>
      </c>
      <c r="J4" s="41" t="s">
        <v>91</v>
      </c>
      <c r="K4" s="41"/>
    </row>
    <row r="5" spans="1:11">
      <c r="A5" s="51"/>
      <c r="B5" s="51"/>
      <c r="C5" s="68" t="s">
        <v>64</v>
      </c>
      <c r="D5" s="41" t="s">
        <v>292</v>
      </c>
      <c r="E5" s="41" t="s">
        <v>97</v>
      </c>
      <c r="F5" s="41">
        <v>128</v>
      </c>
      <c r="G5" s="41"/>
      <c r="H5" s="41"/>
      <c r="I5" s="41" t="s">
        <v>62</v>
      </c>
      <c r="J5" s="41"/>
      <c r="K5" s="41"/>
    </row>
    <row r="6" spans="1:11">
      <c r="A6" s="51"/>
      <c r="B6" s="51"/>
      <c r="C6" s="68" t="s">
        <v>85</v>
      </c>
      <c r="D6" s="41" t="s">
        <v>291</v>
      </c>
      <c r="E6" s="41" t="s">
        <v>97</v>
      </c>
      <c r="F6" s="41">
        <v>256</v>
      </c>
      <c r="G6" s="41"/>
      <c r="H6" s="41"/>
      <c r="I6" s="41" t="s">
        <v>62</v>
      </c>
      <c r="J6" s="41" t="s">
        <v>91</v>
      </c>
      <c r="K6" s="41"/>
    </row>
    <row r="7" spans="1:11">
      <c r="A7" s="51"/>
      <c r="B7" s="51"/>
      <c r="C7" s="68" t="s">
        <v>65</v>
      </c>
      <c r="D7" s="41" t="s">
        <v>86</v>
      </c>
      <c r="E7" s="41" t="s">
        <v>98</v>
      </c>
      <c r="F7" s="41"/>
      <c r="G7" s="41"/>
      <c r="H7" s="41"/>
      <c r="I7" s="41" t="s">
        <v>62</v>
      </c>
      <c r="J7" s="41"/>
      <c r="K7" s="41"/>
    </row>
    <row r="8" spans="1:11" ht="17.25" thickBot="1">
      <c r="A8" s="51"/>
      <c r="B8" s="51"/>
      <c r="C8" s="68" t="s">
        <v>66</v>
      </c>
      <c r="D8" s="41" t="s">
        <v>87</v>
      </c>
      <c r="E8" s="41" t="s">
        <v>303</v>
      </c>
      <c r="F8" s="65">
        <v>11</v>
      </c>
      <c r="G8" s="41"/>
      <c r="H8" s="41"/>
      <c r="I8" s="41" t="s">
        <v>62</v>
      </c>
      <c r="J8" s="41"/>
      <c r="K8" s="42"/>
    </row>
    <row r="9" spans="1:11">
      <c r="A9" s="50" t="s">
        <v>294</v>
      </c>
      <c r="B9" s="50" t="s">
        <v>286</v>
      </c>
      <c r="C9" s="45" t="s">
        <v>295</v>
      </c>
      <c r="D9" s="45" t="s">
        <v>289</v>
      </c>
      <c r="E9" s="44" t="s">
        <v>306</v>
      </c>
      <c r="F9" s="44">
        <v>11</v>
      </c>
      <c r="G9" s="44"/>
      <c r="H9" s="44" t="s">
        <v>62</v>
      </c>
      <c r="I9" s="44" t="s">
        <v>62</v>
      </c>
      <c r="J9" s="44" t="s">
        <v>91</v>
      </c>
      <c r="K9" s="116" t="s">
        <v>296</v>
      </c>
    </row>
    <row r="10" spans="1:11">
      <c r="A10" s="51"/>
      <c r="B10" s="51"/>
      <c r="C10" s="68" t="s">
        <v>299</v>
      </c>
      <c r="D10" s="41" t="s">
        <v>297</v>
      </c>
      <c r="E10" s="41" t="s">
        <v>301</v>
      </c>
      <c r="F10" s="41">
        <v>128</v>
      </c>
      <c r="G10" s="41"/>
      <c r="H10" s="41"/>
      <c r="I10" s="41" t="s">
        <v>91</v>
      </c>
      <c r="J10" s="41"/>
      <c r="K10" s="41"/>
    </row>
    <row r="11" spans="1:11">
      <c r="A11" s="51"/>
      <c r="B11" s="51"/>
      <c r="C11" s="68" t="s">
        <v>298</v>
      </c>
      <c r="D11" s="41" t="s">
        <v>300</v>
      </c>
      <c r="E11" s="41" t="s">
        <v>302</v>
      </c>
      <c r="F11" s="65">
        <v>1</v>
      </c>
      <c r="G11" s="41"/>
      <c r="H11" s="41"/>
      <c r="I11" s="41" t="s">
        <v>91</v>
      </c>
      <c r="J11" s="41"/>
      <c r="K11" s="41"/>
    </row>
    <row r="12" spans="1:11">
      <c r="A12" s="51"/>
      <c r="B12" s="51"/>
      <c r="C12" s="68" t="s">
        <v>65</v>
      </c>
      <c r="D12" s="41" t="s">
        <v>86</v>
      </c>
      <c r="E12" s="41" t="s">
        <v>98</v>
      </c>
      <c r="F12" s="41"/>
      <c r="G12" s="41"/>
      <c r="H12" s="41"/>
      <c r="I12" s="41" t="s">
        <v>62</v>
      </c>
      <c r="J12" s="41"/>
      <c r="K12" s="41"/>
    </row>
    <row r="13" spans="1:11" ht="16.5" customHeight="1" thickBot="1">
      <c r="A13" s="51"/>
      <c r="B13" s="51"/>
      <c r="C13" s="68" t="s">
        <v>66</v>
      </c>
      <c r="D13" s="41" t="s">
        <v>87</v>
      </c>
      <c r="E13" s="41" t="s">
        <v>303</v>
      </c>
      <c r="F13" s="65"/>
      <c r="G13" s="41"/>
      <c r="H13" s="41"/>
      <c r="I13" s="41" t="s">
        <v>62</v>
      </c>
      <c r="J13" s="41"/>
      <c r="K13" s="42"/>
    </row>
    <row r="14" spans="1:11">
      <c r="A14" s="50" t="s">
        <v>304</v>
      </c>
      <c r="B14" s="50" t="s">
        <v>305</v>
      </c>
      <c r="C14" s="45" t="s">
        <v>295</v>
      </c>
      <c r="D14" s="45" t="s">
        <v>289</v>
      </c>
      <c r="E14" s="44" t="s">
        <v>306</v>
      </c>
      <c r="F14" s="44">
        <v>11</v>
      </c>
      <c r="G14" s="44"/>
      <c r="H14" s="44" t="s">
        <v>62</v>
      </c>
      <c r="I14" s="44" t="s">
        <v>62</v>
      </c>
      <c r="J14" s="44" t="s">
        <v>91</v>
      </c>
      <c r="K14" s="116" t="s">
        <v>296</v>
      </c>
    </row>
    <row r="15" spans="1:11">
      <c r="A15" s="51"/>
      <c r="B15" s="51"/>
      <c r="C15" s="68" t="s">
        <v>307</v>
      </c>
      <c r="D15" s="68" t="s">
        <v>308</v>
      </c>
      <c r="E15" s="41" t="s">
        <v>302</v>
      </c>
      <c r="F15" s="65">
        <v>1</v>
      </c>
      <c r="G15" s="41"/>
      <c r="H15" s="41"/>
      <c r="I15" s="41" t="s">
        <v>91</v>
      </c>
      <c r="J15" s="41"/>
      <c r="K15" s="41"/>
    </row>
    <row r="16" spans="1:11">
      <c r="B16" s="117"/>
      <c r="C16" s="68" t="s">
        <v>65</v>
      </c>
      <c r="D16" s="41" t="s">
        <v>86</v>
      </c>
      <c r="E16" s="41" t="s">
        <v>98</v>
      </c>
      <c r="F16" s="41"/>
      <c r="G16" s="41"/>
      <c r="H16" s="41"/>
      <c r="I16" s="41" t="s">
        <v>62</v>
      </c>
      <c r="J16" s="41"/>
      <c r="K16" s="41"/>
    </row>
    <row r="17" spans="1:11" ht="17.25" thickBot="1">
      <c r="B17" s="118"/>
      <c r="C17" s="68" t="s">
        <v>66</v>
      </c>
      <c r="D17" s="41" t="s">
        <v>87</v>
      </c>
      <c r="E17" s="41" t="s">
        <v>303</v>
      </c>
      <c r="F17" s="65"/>
      <c r="G17" s="41"/>
      <c r="H17" s="41"/>
      <c r="I17" s="41" t="s">
        <v>62</v>
      </c>
      <c r="J17" s="41"/>
      <c r="K17" s="42"/>
    </row>
    <row r="18" spans="1:11">
      <c r="A18" s="50" t="s">
        <v>111</v>
      </c>
      <c r="B18" s="50" t="s">
        <v>309</v>
      </c>
      <c r="C18" s="45" t="s">
        <v>288</v>
      </c>
      <c r="D18" s="45" t="s">
        <v>289</v>
      </c>
      <c r="E18" s="44" t="s">
        <v>306</v>
      </c>
      <c r="F18" s="44">
        <v>11</v>
      </c>
      <c r="G18" s="44"/>
      <c r="H18" s="44" t="s">
        <v>62</v>
      </c>
      <c r="I18" s="44" t="s">
        <v>62</v>
      </c>
      <c r="J18" s="44" t="s">
        <v>91</v>
      </c>
      <c r="K18" s="44"/>
    </row>
    <row r="19" spans="1:11">
      <c r="A19" s="51"/>
      <c r="B19" s="51"/>
      <c r="C19" s="40" t="s">
        <v>311</v>
      </c>
      <c r="D19" s="40" t="s">
        <v>312</v>
      </c>
      <c r="E19" s="41" t="s">
        <v>301</v>
      </c>
      <c r="F19" s="41">
        <v>50</v>
      </c>
      <c r="G19" s="41"/>
      <c r="H19" s="41"/>
      <c r="I19" s="41" t="s">
        <v>62</v>
      </c>
      <c r="J19" s="41"/>
      <c r="K19" s="41"/>
    </row>
    <row r="20" spans="1:11">
      <c r="A20" s="51"/>
      <c r="B20" s="51"/>
      <c r="C20" s="40" t="s">
        <v>313</v>
      </c>
      <c r="D20" s="40" t="s">
        <v>314</v>
      </c>
      <c r="E20" s="41" t="s">
        <v>99</v>
      </c>
      <c r="F20" s="41">
        <v>128</v>
      </c>
      <c r="G20" s="41"/>
      <c r="H20" s="41"/>
      <c r="I20" s="41" t="s">
        <v>62</v>
      </c>
      <c r="J20" s="41"/>
      <c r="K20" s="41"/>
    </row>
    <row r="21" spans="1:11">
      <c r="A21" s="51"/>
      <c r="B21" s="51"/>
      <c r="C21" s="68" t="s">
        <v>65</v>
      </c>
      <c r="D21" s="41" t="s">
        <v>86</v>
      </c>
      <c r="E21" s="41" t="s">
        <v>98</v>
      </c>
      <c r="F21" s="41"/>
      <c r="G21" s="41"/>
      <c r="H21" s="41"/>
      <c r="I21" s="41" t="s">
        <v>62</v>
      </c>
      <c r="J21" s="41"/>
      <c r="K21" s="41"/>
    </row>
    <row r="22" spans="1:11" ht="17.25" thickBot="1">
      <c r="A22" s="51"/>
      <c r="B22" s="51"/>
      <c r="C22" s="68" t="s">
        <v>66</v>
      </c>
      <c r="D22" s="41" t="s">
        <v>87</v>
      </c>
      <c r="E22" s="41" t="s">
        <v>303</v>
      </c>
      <c r="F22" s="65"/>
      <c r="G22" s="41"/>
      <c r="H22" s="41"/>
      <c r="I22" s="41" t="s">
        <v>62</v>
      </c>
      <c r="J22" s="41"/>
      <c r="K22" s="42"/>
    </row>
    <row r="23" spans="1:11" ht="16.5" customHeight="1">
      <c r="A23" s="50" t="s">
        <v>315</v>
      </c>
      <c r="B23" s="50" t="s">
        <v>316</v>
      </c>
      <c r="C23" s="45" t="s">
        <v>288</v>
      </c>
      <c r="D23" s="45" t="s">
        <v>289</v>
      </c>
      <c r="E23" s="44" t="s">
        <v>306</v>
      </c>
      <c r="F23" s="44">
        <v>11</v>
      </c>
      <c r="G23" s="44"/>
      <c r="H23" s="44" t="s">
        <v>62</v>
      </c>
      <c r="I23" s="44" t="s">
        <v>62</v>
      </c>
      <c r="J23" s="44" t="s">
        <v>91</v>
      </c>
      <c r="K23" s="44"/>
    </row>
    <row r="24" spans="1:11">
      <c r="A24" s="51"/>
      <c r="B24" s="51"/>
      <c r="C24" s="68" t="s">
        <v>318</v>
      </c>
      <c r="D24" s="68" t="s">
        <v>312</v>
      </c>
      <c r="E24" s="41" t="s">
        <v>301</v>
      </c>
      <c r="F24" s="41">
        <v>50</v>
      </c>
      <c r="G24" s="41"/>
      <c r="H24" s="41"/>
      <c r="I24" s="41" t="s">
        <v>91</v>
      </c>
      <c r="J24" s="41"/>
      <c r="K24" s="41"/>
    </row>
    <row r="25" spans="1:11">
      <c r="A25" s="51"/>
      <c r="B25" s="51"/>
      <c r="C25" s="68" t="s">
        <v>65</v>
      </c>
      <c r="D25" s="41" t="s">
        <v>86</v>
      </c>
      <c r="E25" s="41" t="s">
        <v>98</v>
      </c>
      <c r="F25" s="41"/>
      <c r="G25" s="41"/>
      <c r="H25" s="41"/>
      <c r="I25" s="41" t="s">
        <v>62</v>
      </c>
      <c r="J25" s="41"/>
      <c r="K25" s="41"/>
    </row>
    <row r="26" spans="1:11" ht="17.25" thickBot="1">
      <c r="A26" s="51"/>
      <c r="B26" s="51"/>
      <c r="C26" s="68" t="s">
        <v>66</v>
      </c>
      <c r="D26" s="41" t="s">
        <v>87</v>
      </c>
      <c r="E26" s="41" t="s">
        <v>303</v>
      </c>
      <c r="F26" s="65"/>
      <c r="G26" s="41"/>
      <c r="H26" s="41"/>
      <c r="I26" s="41" t="s">
        <v>62</v>
      </c>
      <c r="J26" s="41"/>
      <c r="K26" s="42"/>
    </row>
    <row r="27" spans="1:11">
      <c r="A27" s="50" t="s">
        <v>208</v>
      </c>
      <c r="B27" s="50" t="s">
        <v>319</v>
      </c>
      <c r="C27" s="45" t="s">
        <v>288</v>
      </c>
      <c r="D27" s="45" t="s">
        <v>289</v>
      </c>
      <c r="E27" s="44" t="s">
        <v>306</v>
      </c>
      <c r="F27" s="44">
        <v>11</v>
      </c>
      <c r="G27" s="44"/>
      <c r="H27" s="44" t="s">
        <v>62</v>
      </c>
      <c r="I27" s="44" t="s">
        <v>62</v>
      </c>
      <c r="J27" s="44" t="s">
        <v>91</v>
      </c>
      <c r="K27" s="44"/>
    </row>
    <row r="28" spans="1:11">
      <c r="A28" s="51"/>
      <c r="B28" s="51"/>
      <c r="C28" s="30" t="s">
        <v>310</v>
      </c>
      <c r="D28" s="31" t="s">
        <v>342</v>
      </c>
      <c r="E28" s="30"/>
      <c r="F28" s="30"/>
      <c r="G28" s="30"/>
      <c r="H28" s="30"/>
      <c r="I28" s="30"/>
      <c r="J28" s="30"/>
      <c r="K28" s="30" t="s">
        <v>321</v>
      </c>
    </row>
    <row r="29" spans="1:11">
      <c r="A29" s="51"/>
      <c r="B29" s="51"/>
      <c r="C29" s="30" t="s">
        <v>317</v>
      </c>
      <c r="D29" s="31" t="s">
        <v>343</v>
      </c>
      <c r="E29" s="30"/>
      <c r="F29" s="30"/>
      <c r="G29" s="30"/>
      <c r="H29" s="30"/>
      <c r="I29" s="30"/>
      <c r="J29" s="30"/>
      <c r="K29" s="30" t="s">
        <v>322</v>
      </c>
    </row>
    <row r="30" spans="1:11">
      <c r="A30" s="51"/>
      <c r="B30" s="51"/>
      <c r="C30" s="68" t="s">
        <v>323</v>
      </c>
      <c r="D30" s="68" t="s">
        <v>96</v>
      </c>
      <c r="E30" s="41" t="s">
        <v>301</v>
      </c>
      <c r="F30" s="41">
        <v>200</v>
      </c>
      <c r="G30" s="41"/>
      <c r="H30" s="41"/>
      <c r="I30" s="41" t="s">
        <v>91</v>
      </c>
      <c r="J30" s="41"/>
      <c r="K30" s="41"/>
    </row>
    <row r="31" spans="1:11">
      <c r="A31" s="51"/>
      <c r="B31" s="51"/>
      <c r="C31" s="68" t="s">
        <v>324</v>
      </c>
      <c r="D31" s="68" t="s">
        <v>95</v>
      </c>
      <c r="E31" s="41" t="s">
        <v>341</v>
      </c>
      <c r="F31" s="41"/>
      <c r="G31" s="41"/>
      <c r="H31" s="41"/>
      <c r="I31" s="41" t="s">
        <v>62</v>
      </c>
      <c r="J31" s="41"/>
      <c r="K31" s="41"/>
    </row>
    <row r="32" spans="1:11">
      <c r="A32" s="51"/>
      <c r="B32" s="51"/>
      <c r="C32" s="40" t="s">
        <v>325</v>
      </c>
      <c r="D32" s="40" t="s">
        <v>326</v>
      </c>
      <c r="E32" s="41" t="s">
        <v>301</v>
      </c>
      <c r="F32" s="41">
        <v>50</v>
      </c>
      <c r="G32" s="41"/>
      <c r="H32" s="41"/>
      <c r="I32" s="41" t="s">
        <v>62</v>
      </c>
      <c r="J32" s="41"/>
      <c r="K32" s="41"/>
    </row>
    <row r="33" spans="1:11">
      <c r="A33" s="51"/>
      <c r="B33" s="51"/>
      <c r="C33" s="68" t="s">
        <v>65</v>
      </c>
      <c r="D33" s="41" t="s">
        <v>86</v>
      </c>
      <c r="E33" s="41" t="s">
        <v>98</v>
      </c>
      <c r="F33" s="41"/>
      <c r="G33" s="41"/>
      <c r="H33" s="41"/>
      <c r="I33" s="41" t="s">
        <v>62</v>
      </c>
      <c r="J33" s="41"/>
      <c r="K33" s="41"/>
    </row>
    <row r="34" spans="1:11" ht="17.25" thickBot="1">
      <c r="A34" s="51"/>
      <c r="B34" s="51"/>
      <c r="C34" s="68" t="s">
        <v>66</v>
      </c>
      <c r="D34" s="41" t="s">
        <v>87</v>
      </c>
      <c r="E34" s="41" t="s">
        <v>303</v>
      </c>
      <c r="F34" s="65"/>
      <c r="G34" s="41"/>
      <c r="H34" s="41"/>
      <c r="I34" s="41" t="s">
        <v>62</v>
      </c>
      <c r="J34" s="41"/>
      <c r="K34" s="42"/>
    </row>
    <row r="35" spans="1:11" ht="16.5" customHeight="1">
      <c r="A35" s="50" t="s">
        <v>340</v>
      </c>
      <c r="B35" s="50" t="s">
        <v>327</v>
      </c>
      <c r="C35" s="45" t="s">
        <v>288</v>
      </c>
      <c r="D35" s="45" t="s">
        <v>289</v>
      </c>
      <c r="E35" s="44" t="s">
        <v>306</v>
      </c>
      <c r="F35" s="44">
        <v>11</v>
      </c>
      <c r="G35" s="44"/>
      <c r="H35" s="44" t="s">
        <v>62</v>
      </c>
      <c r="I35" s="44" t="s">
        <v>62</v>
      </c>
      <c r="J35" s="44" t="s">
        <v>91</v>
      </c>
      <c r="K35" s="44"/>
    </row>
    <row r="36" spans="1:11">
      <c r="A36" s="52"/>
      <c r="B36" s="52"/>
      <c r="C36" s="30" t="s">
        <v>320</v>
      </c>
      <c r="D36" s="31" t="s">
        <v>344</v>
      </c>
      <c r="E36" s="30"/>
      <c r="F36" s="30"/>
      <c r="G36" s="30"/>
      <c r="H36" s="30"/>
      <c r="I36" s="30"/>
      <c r="J36" s="30"/>
      <c r="K36" s="30" t="s">
        <v>345</v>
      </c>
    </row>
    <row r="37" spans="1:11">
      <c r="A37" s="52"/>
      <c r="B37" s="52"/>
      <c r="C37" s="30" t="s">
        <v>347</v>
      </c>
      <c r="D37" s="31" t="s">
        <v>84</v>
      </c>
      <c r="E37" s="30"/>
      <c r="F37" s="30"/>
      <c r="G37" s="30"/>
      <c r="H37" s="30"/>
      <c r="I37" s="30"/>
      <c r="J37" s="30"/>
      <c r="K37" s="30" t="s">
        <v>296</v>
      </c>
    </row>
    <row r="38" spans="1:11">
      <c r="A38" s="51"/>
      <c r="B38" s="51"/>
      <c r="C38" s="65" t="s">
        <v>106</v>
      </c>
      <c r="D38" s="68" t="s">
        <v>95</v>
      </c>
      <c r="E38" s="41" t="s">
        <v>301</v>
      </c>
      <c r="F38" s="41">
        <v>1000</v>
      </c>
      <c r="G38" s="41"/>
      <c r="H38" s="41"/>
      <c r="I38" s="41" t="s">
        <v>62</v>
      </c>
      <c r="J38" s="41"/>
      <c r="K38" s="41"/>
    </row>
    <row r="39" spans="1:11">
      <c r="A39" s="51"/>
      <c r="B39" s="51"/>
      <c r="C39" s="68" t="s">
        <v>65</v>
      </c>
      <c r="D39" s="41" t="s">
        <v>86</v>
      </c>
      <c r="E39" s="41" t="s">
        <v>98</v>
      </c>
      <c r="F39" s="41"/>
      <c r="G39" s="41"/>
      <c r="H39" s="41"/>
      <c r="I39" s="41" t="s">
        <v>62</v>
      </c>
      <c r="J39" s="41"/>
      <c r="K39" s="41"/>
    </row>
    <row r="40" spans="1:11" ht="17.25" thickBot="1">
      <c r="A40" s="51"/>
      <c r="B40" s="51"/>
      <c r="C40" s="68" t="s">
        <v>66</v>
      </c>
      <c r="D40" s="41" t="s">
        <v>87</v>
      </c>
      <c r="E40" s="41" t="s">
        <v>303</v>
      </c>
      <c r="F40" s="65"/>
      <c r="G40" s="41"/>
      <c r="H40" s="41"/>
      <c r="I40" s="41" t="s">
        <v>62</v>
      </c>
      <c r="J40" s="41"/>
      <c r="K40" s="42"/>
    </row>
    <row r="41" spans="1:11">
      <c r="A41" s="50" t="s">
        <v>119</v>
      </c>
      <c r="B41" s="50" t="s">
        <v>346</v>
      </c>
      <c r="C41" s="45" t="s">
        <v>288</v>
      </c>
      <c r="D41" s="45" t="s">
        <v>289</v>
      </c>
      <c r="E41" s="44" t="s">
        <v>306</v>
      </c>
      <c r="F41" s="44">
        <v>11</v>
      </c>
      <c r="G41" s="44"/>
      <c r="H41" s="44" t="s">
        <v>62</v>
      </c>
      <c r="I41" s="44" t="s">
        <v>62</v>
      </c>
      <c r="J41" s="44" t="s">
        <v>91</v>
      </c>
      <c r="K41" s="44"/>
    </row>
    <row r="42" spans="1:11">
      <c r="A42" s="51"/>
      <c r="B42" s="51"/>
      <c r="C42" s="30" t="s">
        <v>310</v>
      </c>
      <c r="D42" s="31" t="s">
        <v>342</v>
      </c>
      <c r="E42" s="30"/>
      <c r="F42" s="30"/>
      <c r="G42" s="30"/>
      <c r="H42" s="30"/>
      <c r="I42" s="30"/>
      <c r="J42" s="30"/>
      <c r="K42" s="30" t="s">
        <v>345</v>
      </c>
    </row>
    <row r="43" spans="1:11">
      <c r="A43" s="51"/>
      <c r="B43" s="51"/>
      <c r="C43" s="30" t="s">
        <v>347</v>
      </c>
      <c r="D43" s="31" t="s">
        <v>84</v>
      </c>
      <c r="E43" s="30"/>
      <c r="F43" s="30"/>
      <c r="G43" s="30"/>
      <c r="H43" s="30"/>
      <c r="I43" s="30"/>
      <c r="J43" s="30"/>
      <c r="K43" s="30" t="s">
        <v>296</v>
      </c>
    </row>
    <row r="44" spans="1:11" ht="16.5" customHeight="1">
      <c r="A44" s="51"/>
      <c r="B44" s="51"/>
      <c r="C44" s="68" t="s">
        <v>65</v>
      </c>
      <c r="D44" s="41" t="s">
        <v>86</v>
      </c>
      <c r="E44" s="41" t="s">
        <v>98</v>
      </c>
      <c r="F44" s="41"/>
      <c r="G44" s="41"/>
      <c r="H44" s="41"/>
      <c r="I44" s="41" t="s">
        <v>62</v>
      </c>
      <c r="J44" s="41"/>
      <c r="K44" s="41"/>
    </row>
    <row r="45" spans="1:11" ht="17.25" thickBot="1">
      <c r="A45" s="51"/>
      <c r="B45" s="51"/>
      <c r="C45" s="68" t="s">
        <v>66</v>
      </c>
      <c r="D45" s="41" t="s">
        <v>87</v>
      </c>
      <c r="E45" s="41" t="s">
        <v>303</v>
      </c>
      <c r="F45" s="65"/>
      <c r="G45" s="41"/>
      <c r="H45" s="41"/>
      <c r="I45" s="41" t="s">
        <v>62</v>
      </c>
      <c r="J45" s="41"/>
      <c r="K45" s="41"/>
    </row>
    <row r="46" spans="1:11">
      <c r="A46" s="50" t="s">
        <v>348</v>
      </c>
      <c r="B46" s="50" t="s">
        <v>349</v>
      </c>
      <c r="C46" s="45" t="s">
        <v>288</v>
      </c>
      <c r="D46" s="45" t="s">
        <v>289</v>
      </c>
      <c r="E46" s="44" t="s">
        <v>306</v>
      </c>
      <c r="F46" s="44">
        <v>11</v>
      </c>
      <c r="G46" s="44"/>
      <c r="H46" s="44" t="s">
        <v>62</v>
      </c>
      <c r="I46" s="44" t="s">
        <v>62</v>
      </c>
      <c r="J46" s="44" t="s">
        <v>91</v>
      </c>
      <c r="K46" s="44"/>
    </row>
    <row r="47" spans="1:11">
      <c r="A47" s="51"/>
      <c r="B47" s="51"/>
      <c r="C47" s="30" t="s">
        <v>317</v>
      </c>
      <c r="D47" s="31" t="s">
        <v>343</v>
      </c>
      <c r="E47" s="30"/>
      <c r="F47" s="30"/>
      <c r="G47" s="30"/>
      <c r="H47" s="30"/>
      <c r="I47" s="30"/>
      <c r="J47" s="30"/>
      <c r="K47" s="30" t="s">
        <v>322</v>
      </c>
    </row>
    <row r="48" spans="1:11">
      <c r="A48" s="51"/>
      <c r="B48" s="51"/>
      <c r="C48" s="30" t="s">
        <v>347</v>
      </c>
      <c r="D48" s="31" t="s">
        <v>84</v>
      </c>
      <c r="E48" s="30"/>
      <c r="F48" s="30"/>
      <c r="G48" s="30"/>
      <c r="H48" s="30"/>
      <c r="I48" s="30"/>
      <c r="J48" s="30"/>
      <c r="K48" s="30" t="s">
        <v>296</v>
      </c>
    </row>
    <row r="49" spans="1:11">
      <c r="A49" s="51"/>
      <c r="B49" s="51"/>
      <c r="C49" s="68" t="s">
        <v>65</v>
      </c>
      <c r="D49" s="41" t="s">
        <v>86</v>
      </c>
      <c r="E49" s="41" t="s">
        <v>98</v>
      </c>
      <c r="F49" s="41"/>
      <c r="G49" s="41"/>
      <c r="H49" s="41"/>
      <c r="I49" s="41" t="s">
        <v>62</v>
      </c>
      <c r="J49" s="41"/>
      <c r="K49" s="41"/>
    </row>
    <row r="50" spans="1:11" ht="17.25" thickBot="1">
      <c r="A50" s="51"/>
      <c r="B50" s="51"/>
      <c r="C50" s="68" t="s">
        <v>66</v>
      </c>
      <c r="D50" s="41" t="s">
        <v>87</v>
      </c>
      <c r="E50" s="41" t="s">
        <v>303</v>
      </c>
      <c r="F50" s="65"/>
      <c r="G50" s="41"/>
      <c r="H50" s="41"/>
      <c r="I50" s="41" t="s">
        <v>62</v>
      </c>
      <c r="J50" s="41"/>
      <c r="K50" s="41"/>
    </row>
    <row r="51" spans="1:11">
      <c r="A51" s="50" t="s">
        <v>125</v>
      </c>
      <c r="B51" s="50" t="s">
        <v>350</v>
      </c>
      <c r="C51" s="45" t="s">
        <v>288</v>
      </c>
      <c r="D51" s="45" t="s">
        <v>289</v>
      </c>
      <c r="E51" s="44" t="s">
        <v>306</v>
      </c>
      <c r="F51" s="44">
        <v>11</v>
      </c>
      <c r="G51" s="44"/>
      <c r="H51" s="44" t="s">
        <v>62</v>
      </c>
      <c r="I51" s="44" t="s">
        <v>62</v>
      </c>
      <c r="J51" s="44"/>
      <c r="K51" s="44"/>
    </row>
    <row r="52" spans="1:11">
      <c r="A52" s="51"/>
      <c r="B52" s="51"/>
      <c r="C52" s="30" t="s">
        <v>320</v>
      </c>
      <c r="D52" s="31" t="s">
        <v>344</v>
      </c>
      <c r="E52" s="30"/>
      <c r="F52" s="30"/>
      <c r="G52" s="30"/>
      <c r="H52" s="30"/>
      <c r="I52" s="30"/>
      <c r="J52" s="30"/>
      <c r="K52" s="30" t="s">
        <v>345</v>
      </c>
    </row>
    <row r="53" spans="1:11">
      <c r="A53" s="51"/>
      <c r="B53" s="51"/>
      <c r="C53" s="30" t="s">
        <v>347</v>
      </c>
      <c r="D53" s="31" t="s">
        <v>84</v>
      </c>
      <c r="E53" s="30"/>
      <c r="F53" s="30"/>
      <c r="G53" s="30"/>
      <c r="H53" s="30"/>
      <c r="I53" s="30"/>
      <c r="J53" s="30"/>
      <c r="K53" s="30" t="s">
        <v>296</v>
      </c>
    </row>
    <row r="54" spans="1:11">
      <c r="A54" s="51"/>
      <c r="B54" s="51"/>
      <c r="C54" s="68" t="s">
        <v>65</v>
      </c>
      <c r="D54" s="41" t="s">
        <v>86</v>
      </c>
      <c r="E54" s="41" t="s">
        <v>98</v>
      </c>
      <c r="F54" s="41"/>
      <c r="G54" s="41"/>
      <c r="H54" s="41"/>
      <c r="I54" s="41" t="s">
        <v>62</v>
      </c>
      <c r="J54" s="41"/>
      <c r="K54" s="41"/>
    </row>
    <row r="55" spans="1:11" ht="17.25" thickBot="1">
      <c r="A55" s="51"/>
      <c r="B55" s="51"/>
      <c r="C55" s="68" t="s">
        <v>66</v>
      </c>
      <c r="D55" s="41" t="s">
        <v>87</v>
      </c>
      <c r="E55" s="41" t="s">
        <v>303</v>
      </c>
      <c r="F55" s="65"/>
      <c r="G55" s="41"/>
      <c r="H55" s="41"/>
      <c r="I55" s="41" t="s">
        <v>62</v>
      </c>
      <c r="J55" s="41"/>
      <c r="K55" s="41"/>
    </row>
    <row r="56" spans="1:11">
      <c r="A56" s="50" t="s">
        <v>293</v>
      </c>
      <c r="B56" s="50" t="s">
        <v>100</v>
      </c>
      <c r="C56" s="45" t="s">
        <v>288</v>
      </c>
      <c r="D56" s="45" t="s">
        <v>289</v>
      </c>
      <c r="E56" s="44" t="s">
        <v>306</v>
      </c>
      <c r="F56" s="44">
        <v>11</v>
      </c>
      <c r="G56" s="44"/>
      <c r="H56" s="44" t="s">
        <v>62</v>
      </c>
      <c r="I56" s="44" t="s">
        <v>62</v>
      </c>
      <c r="J56" s="44" t="s">
        <v>91</v>
      </c>
      <c r="K56" s="44"/>
    </row>
    <row r="57" spans="1:11">
      <c r="A57" s="51"/>
      <c r="B57" s="51"/>
      <c r="C57" s="30" t="s">
        <v>347</v>
      </c>
      <c r="D57" s="31" t="s">
        <v>84</v>
      </c>
      <c r="E57" s="30"/>
      <c r="F57" s="30"/>
      <c r="G57" s="30"/>
      <c r="H57" s="30"/>
      <c r="I57" s="30"/>
      <c r="J57" s="30"/>
      <c r="K57" s="30" t="s">
        <v>296</v>
      </c>
    </row>
    <row r="58" spans="1:11">
      <c r="A58" s="51"/>
      <c r="B58" s="51"/>
      <c r="C58" s="128" t="s">
        <v>351</v>
      </c>
      <c r="D58" s="129" t="s">
        <v>96</v>
      </c>
      <c r="E58" s="41" t="s">
        <v>301</v>
      </c>
      <c r="F58" s="41">
        <v>200</v>
      </c>
      <c r="G58" s="129"/>
      <c r="H58" s="129"/>
      <c r="I58" s="41" t="s">
        <v>91</v>
      </c>
      <c r="J58" s="129"/>
      <c r="K58" s="129"/>
    </row>
    <row r="59" spans="1:11">
      <c r="A59" s="51"/>
      <c r="B59" s="51"/>
      <c r="C59" s="128" t="s">
        <v>352</v>
      </c>
      <c r="D59" s="129" t="s">
        <v>95</v>
      </c>
      <c r="E59" s="41" t="s">
        <v>341</v>
      </c>
      <c r="F59" s="41"/>
      <c r="G59" s="129"/>
      <c r="H59" s="129"/>
      <c r="I59" s="41" t="s">
        <v>62</v>
      </c>
      <c r="J59" s="129"/>
      <c r="K59" s="41"/>
    </row>
    <row r="60" spans="1:11">
      <c r="A60" s="51"/>
      <c r="B60" s="51"/>
      <c r="C60" s="68" t="s">
        <v>65</v>
      </c>
      <c r="D60" s="41" t="s">
        <v>86</v>
      </c>
      <c r="E60" s="41" t="s">
        <v>98</v>
      </c>
      <c r="F60" s="41"/>
      <c r="G60" s="41"/>
      <c r="H60" s="41"/>
      <c r="I60" s="41" t="s">
        <v>62</v>
      </c>
      <c r="J60" s="41"/>
      <c r="K60" s="41"/>
    </row>
    <row r="61" spans="1:11" ht="17.25" thickBot="1">
      <c r="A61" s="51"/>
      <c r="B61" s="51"/>
      <c r="C61" s="68" t="s">
        <v>66</v>
      </c>
      <c r="D61" s="41" t="s">
        <v>87</v>
      </c>
      <c r="E61" s="41" t="s">
        <v>303</v>
      </c>
      <c r="F61" s="65"/>
      <c r="G61" s="41"/>
      <c r="H61" s="41"/>
      <c r="I61" s="41" t="s">
        <v>62</v>
      </c>
      <c r="J61" s="41"/>
      <c r="K61" s="41"/>
    </row>
    <row r="62" spans="1:11">
      <c r="A62" s="50" t="s">
        <v>90</v>
      </c>
      <c r="B62" s="50" t="s">
        <v>104</v>
      </c>
      <c r="C62" s="45" t="s">
        <v>288</v>
      </c>
      <c r="D62" s="45" t="s">
        <v>289</v>
      </c>
      <c r="E62" s="44" t="s">
        <v>306</v>
      </c>
      <c r="F62" s="44">
        <v>11</v>
      </c>
      <c r="G62" s="44"/>
      <c r="H62" s="44" t="s">
        <v>62</v>
      </c>
      <c r="I62" s="44" t="s">
        <v>62</v>
      </c>
      <c r="J62" s="44"/>
      <c r="K62" s="44"/>
    </row>
    <row r="63" spans="1:11">
      <c r="A63" s="51"/>
      <c r="B63" s="51"/>
      <c r="C63" s="30" t="s">
        <v>347</v>
      </c>
      <c r="D63" s="31" t="s">
        <v>84</v>
      </c>
      <c r="E63" s="30"/>
      <c r="F63" s="30"/>
      <c r="G63" s="30"/>
      <c r="H63" s="30"/>
      <c r="I63" s="30"/>
      <c r="J63" s="30"/>
      <c r="K63" s="30" t="s">
        <v>296</v>
      </c>
    </row>
    <row r="64" spans="1:11">
      <c r="A64" s="51"/>
      <c r="B64" s="51"/>
      <c r="C64" s="128" t="s">
        <v>351</v>
      </c>
      <c r="D64" s="129" t="s">
        <v>96</v>
      </c>
      <c r="E64" s="41" t="s">
        <v>301</v>
      </c>
      <c r="F64" s="41">
        <v>200</v>
      </c>
      <c r="G64" s="129"/>
      <c r="H64" s="129"/>
      <c r="I64" s="41" t="s">
        <v>91</v>
      </c>
      <c r="J64" s="129"/>
      <c r="K64" s="129"/>
    </row>
    <row r="65" spans="1:1025">
      <c r="A65" s="51"/>
      <c r="B65" s="51"/>
      <c r="C65" s="128" t="s">
        <v>352</v>
      </c>
      <c r="D65" s="129" t="s">
        <v>95</v>
      </c>
      <c r="E65" s="41" t="s">
        <v>341</v>
      </c>
      <c r="F65" s="41"/>
      <c r="G65" s="129"/>
      <c r="H65" s="129"/>
      <c r="I65" s="41" t="s">
        <v>62</v>
      </c>
      <c r="J65" s="129"/>
      <c r="K65" s="41"/>
    </row>
    <row r="66" spans="1:1025">
      <c r="A66" s="51"/>
      <c r="B66" s="51"/>
      <c r="C66" s="128" t="s">
        <v>353</v>
      </c>
      <c r="D66" s="129" t="s">
        <v>103</v>
      </c>
      <c r="E66" s="129" t="s">
        <v>101</v>
      </c>
      <c r="F66" s="67">
        <v>2</v>
      </c>
      <c r="G66" s="129"/>
      <c r="H66" s="129"/>
      <c r="I66" s="129"/>
      <c r="J66" s="129"/>
      <c r="K66" s="129"/>
    </row>
    <row r="67" spans="1:1025">
      <c r="A67" s="51"/>
      <c r="B67" s="51"/>
      <c r="C67" s="68" t="s">
        <v>65</v>
      </c>
      <c r="D67" s="41" t="s">
        <v>86</v>
      </c>
      <c r="E67" s="41" t="s">
        <v>98</v>
      </c>
      <c r="F67" s="41"/>
      <c r="G67" s="41"/>
      <c r="H67" s="41"/>
      <c r="I67" s="41" t="s">
        <v>62</v>
      </c>
      <c r="J67" s="41"/>
      <c r="K67" s="41"/>
    </row>
    <row r="68" spans="1:1025" ht="17.25" thickBot="1">
      <c r="A68" s="51"/>
      <c r="B68" s="51"/>
      <c r="C68" s="68" t="s">
        <v>66</v>
      </c>
      <c r="D68" s="41" t="s">
        <v>87</v>
      </c>
      <c r="E68" s="41" t="s">
        <v>303</v>
      </c>
      <c r="F68" s="65"/>
      <c r="G68" s="41"/>
      <c r="H68" s="41"/>
      <c r="I68" s="41" t="s">
        <v>62</v>
      </c>
      <c r="J68" s="41"/>
      <c r="K68" s="41"/>
    </row>
    <row r="69" spans="1:1025">
      <c r="A69" s="50" t="s">
        <v>105</v>
      </c>
      <c r="B69" s="50" t="s">
        <v>354</v>
      </c>
      <c r="C69" s="45" t="s">
        <v>288</v>
      </c>
      <c r="D69" s="45" t="s">
        <v>289</v>
      </c>
      <c r="E69" s="44" t="s">
        <v>306</v>
      </c>
      <c r="F69" s="44">
        <v>11</v>
      </c>
      <c r="G69" s="44"/>
      <c r="H69" s="44" t="s">
        <v>62</v>
      </c>
      <c r="I69" s="44" t="s">
        <v>62</v>
      </c>
      <c r="J69" s="44"/>
      <c r="K69" s="44"/>
    </row>
    <row r="70" spans="1:1025" s="53" customFormat="1">
      <c r="A70" s="51"/>
      <c r="B70" s="51"/>
      <c r="C70" s="30" t="s">
        <v>347</v>
      </c>
      <c r="D70" s="31" t="s">
        <v>84</v>
      </c>
      <c r="E70" s="30"/>
      <c r="F70" s="30"/>
      <c r="G70" s="30"/>
      <c r="H70" s="30"/>
      <c r="I70" s="30"/>
      <c r="J70" s="30"/>
      <c r="K70" s="30" t="s">
        <v>296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  <c r="EL70" s="29"/>
      <c r="EM70" s="29"/>
      <c r="EN70" s="29"/>
      <c r="EO70" s="29"/>
      <c r="EP70" s="29"/>
      <c r="EQ70" s="29"/>
      <c r="ER70" s="29"/>
      <c r="ES70" s="29"/>
      <c r="ET70" s="29"/>
      <c r="EU70" s="29"/>
      <c r="EV70" s="29"/>
      <c r="EW70" s="29"/>
      <c r="EX70" s="29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29"/>
      <c r="FJ70" s="29"/>
      <c r="FK70" s="29"/>
      <c r="FL70" s="29"/>
      <c r="FM70" s="29"/>
      <c r="FN70" s="29"/>
      <c r="FO70" s="29"/>
      <c r="FP70" s="29"/>
      <c r="FQ70" s="29"/>
      <c r="FR70" s="29"/>
      <c r="FS70" s="29"/>
      <c r="FT70" s="29"/>
      <c r="FU70" s="29"/>
      <c r="FV70" s="29"/>
      <c r="FW70" s="29"/>
      <c r="FX70" s="29"/>
      <c r="FY70" s="29"/>
      <c r="FZ70" s="29"/>
      <c r="GA70" s="29"/>
      <c r="GB70" s="29"/>
      <c r="GC70" s="29"/>
      <c r="GD70" s="29"/>
      <c r="GE70" s="29"/>
      <c r="GF70" s="29"/>
      <c r="GG70" s="29"/>
      <c r="GH70" s="29"/>
      <c r="GI70" s="29"/>
      <c r="GJ70" s="29"/>
      <c r="GK70" s="29"/>
      <c r="GL70" s="29"/>
      <c r="GM70" s="29"/>
      <c r="GN70" s="29"/>
      <c r="GO70" s="29"/>
      <c r="GP70" s="29"/>
      <c r="GQ70" s="29"/>
      <c r="GR70" s="29"/>
      <c r="GS70" s="29"/>
      <c r="GT70" s="29"/>
      <c r="GU70" s="29"/>
      <c r="GV70" s="29"/>
      <c r="GW70" s="29"/>
      <c r="GX70" s="29"/>
      <c r="GY70" s="29"/>
      <c r="GZ70" s="29"/>
      <c r="HA70" s="29"/>
      <c r="HB70" s="29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52"/>
      <c r="JX70" s="52"/>
      <c r="JY70" s="52"/>
      <c r="JZ70" s="52"/>
      <c r="KA70" s="52"/>
      <c r="KB70" s="52"/>
      <c r="KC70" s="52"/>
      <c r="KD70" s="52"/>
      <c r="KE70" s="52"/>
      <c r="KF70" s="52"/>
      <c r="KG70" s="52"/>
      <c r="KH70" s="52"/>
      <c r="KI70" s="52"/>
      <c r="KJ70" s="52"/>
      <c r="KK70" s="52"/>
      <c r="KL70" s="52"/>
      <c r="KM70" s="52"/>
      <c r="KN70" s="52"/>
      <c r="KO70" s="52"/>
      <c r="KP70" s="52"/>
      <c r="KQ70" s="52"/>
      <c r="KR70" s="52"/>
      <c r="KS70" s="52"/>
      <c r="KT70" s="52"/>
      <c r="KU70" s="52"/>
      <c r="KV70" s="52"/>
      <c r="KW70" s="52"/>
      <c r="KX70" s="52"/>
      <c r="KY70" s="52"/>
      <c r="KZ70" s="52"/>
      <c r="LA70" s="52"/>
      <c r="LB70" s="52"/>
      <c r="LC70" s="52"/>
      <c r="LD70" s="52"/>
      <c r="LE70" s="52"/>
      <c r="LF70" s="52"/>
      <c r="LG70" s="52"/>
      <c r="LH70" s="52"/>
      <c r="LI70" s="52"/>
      <c r="LJ70" s="52"/>
      <c r="LK70" s="52"/>
      <c r="LL70" s="52"/>
      <c r="LM70" s="52"/>
      <c r="LN70" s="52"/>
      <c r="LO70" s="52"/>
      <c r="LP70" s="52"/>
      <c r="LQ70" s="52"/>
      <c r="LR70" s="52"/>
      <c r="LS70" s="52"/>
      <c r="LT70" s="52"/>
      <c r="LU70" s="52"/>
      <c r="LV70" s="52"/>
      <c r="LW70" s="52"/>
      <c r="LX70" s="52"/>
      <c r="LY70" s="52"/>
      <c r="LZ70" s="52"/>
      <c r="MA70" s="52"/>
      <c r="MB70" s="52"/>
      <c r="MC70" s="52"/>
      <c r="MD70" s="52"/>
      <c r="ME70" s="52"/>
      <c r="MF70" s="52"/>
      <c r="MG70" s="52"/>
      <c r="MH70" s="52"/>
      <c r="MI70" s="52"/>
      <c r="MJ70" s="52"/>
      <c r="MK70" s="52"/>
      <c r="ML70" s="52"/>
      <c r="MM70" s="52"/>
      <c r="MN70" s="52"/>
      <c r="MO70" s="52"/>
      <c r="MP70" s="52"/>
      <c r="MQ70" s="52"/>
      <c r="MR70" s="52"/>
      <c r="MS70" s="52"/>
      <c r="MT70" s="52"/>
      <c r="MU70" s="52"/>
      <c r="MV70" s="52"/>
      <c r="MW70" s="52"/>
      <c r="MX70" s="52"/>
      <c r="MY70" s="52"/>
      <c r="MZ70" s="52"/>
      <c r="NA70" s="52"/>
      <c r="NB70" s="52"/>
      <c r="NC70" s="52"/>
      <c r="ND70" s="52"/>
      <c r="NE70" s="52"/>
      <c r="NF70" s="52"/>
      <c r="NG70" s="52"/>
      <c r="NH70" s="52"/>
      <c r="NI70" s="52"/>
      <c r="NJ70" s="52"/>
      <c r="NK70" s="52"/>
      <c r="NL70" s="52"/>
      <c r="NM70" s="52"/>
      <c r="NN70" s="52"/>
      <c r="NO70" s="52"/>
      <c r="NP70" s="52"/>
      <c r="NQ70" s="52"/>
      <c r="NR70" s="52"/>
      <c r="NS70" s="52"/>
      <c r="NT70" s="52"/>
      <c r="NU70" s="52"/>
      <c r="NV70" s="52"/>
      <c r="NW70" s="52"/>
      <c r="NX70" s="52"/>
      <c r="NY70" s="52"/>
      <c r="NZ70" s="52"/>
      <c r="OA70" s="52"/>
      <c r="OB70" s="52"/>
      <c r="OC70" s="52"/>
      <c r="OD70" s="52"/>
      <c r="OE70" s="52"/>
      <c r="OF70" s="52"/>
      <c r="OG70" s="52"/>
      <c r="OH70" s="52"/>
      <c r="OI70" s="52"/>
      <c r="OJ70" s="52"/>
      <c r="OK70" s="52"/>
      <c r="OL70" s="52"/>
      <c r="OM70" s="52"/>
      <c r="ON70" s="52"/>
      <c r="OO70" s="52"/>
      <c r="OP70" s="52"/>
      <c r="OQ70" s="52"/>
      <c r="OR70" s="52"/>
      <c r="OS70" s="52"/>
      <c r="OT70" s="52"/>
      <c r="OU70" s="52"/>
      <c r="OV70" s="52"/>
      <c r="OW70" s="52"/>
      <c r="OX70" s="52"/>
      <c r="OY70" s="52"/>
      <c r="OZ70" s="52"/>
      <c r="PA70" s="52"/>
      <c r="PB70" s="52"/>
      <c r="PC70" s="52"/>
      <c r="PD70" s="52"/>
      <c r="PE70" s="52"/>
      <c r="PF70" s="52"/>
      <c r="PG70" s="52"/>
      <c r="PH70" s="52"/>
      <c r="PI70" s="52"/>
      <c r="PJ70" s="52"/>
      <c r="PK70" s="52"/>
      <c r="PL70" s="52"/>
      <c r="PM70" s="52"/>
      <c r="PN70" s="52"/>
      <c r="PO70" s="52"/>
      <c r="PP70" s="52"/>
      <c r="PQ70" s="52"/>
      <c r="PR70" s="52"/>
      <c r="PS70" s="52"/>
      <c r="PT70" s="52"/>
      <c r="PU70" s="52"/>
      <c r="PV70" s="52"/>
      <c r="PW70" s="52"/>
      <c r="PX70" s="52"/>
      <c r="PY70" s="52"/>
      <c r="PZ70" s="52"/>
      <c r="QA70" s="52"/>
      <c r="QB70" s="52"/>
      <c r="QC70" s="52"/>
      <c r="QD70" s="52"/>
      <c r="QE70" s="52"/>
      <c r="QF70" s="52"/>
      <c r="QG70" s="52"/>
      <c r="QH70" s="52"/>
      <c r="QI70" s="52"/>
      <c r="QJ70" s="52"/>
      <c r="QK70" s="52"/>
      <c r="QL70" s="52"/>
      <c r="QM70" s="52"/>
      <c r="QN70" s="52"/>
      <c r="QO70" s="52"/>
      <c r="QP70" s="52"/>
      <c r="QQ70" s="52"/>
      <c r="QR70" s="52"/>
      <c r="QS70" s="52"/>
      <c r="QT70" s="52"/>
      <c r="QU70" s="52"/>
      <c r="QV70" s="52"/>
      <c r="QW70" s="52"/>
      <c r="QX70" s="52"/>
      <c r="QY70" s="52"/>
      <c r="QZ70" s="52"/>
      <c r="RA70" s="52"/>
      <c r="RB70" s="52"/>
      <c r="RC70" s="52"/>
      <c r="RD70" s="52"/>
      <c r="RE70" s="52"/>
      <c r="RF70" s="52"/>
      <c r="RG70" s="52"/>
      <c r="RH70" s="52"/>
      <c r="RI70" s="52"/>
      <c r="RJ70" s="52"/>
      <c r="RK70" s="52"/>
      <c r="RL70" s="52"/>
      <c r="RM70" s="52"/>
      <c r="RN70" s="52"/>
      <c r="RO70" s="52"/>
      <c r="RP70" s="52"/>
      <c r="RQ70" s="52"/>
      <c r="RR70" s="52"/>
      <c r="RS70" s="52"/>
      <c r="RT70" s="52"/>
      <c r="RU70" s="52"/>
      <c r="RV70" s="52"/>
      <c r="RW70" s="52"/>
      <c r="RX70" s="52"/>
      <c r="RY70" s="52"/>
      <c r="RZ70" s="52"/>
      <c r="SA70" s="52"/>
      <c r="SB70" s="52"/>
      <c r="SC70" s="52"/>
      <c r="SD70" s="52"/>
      <c r="SE70" s="52"/>
      <c r="SF70" s="52"/>
      <c r="SG70" s="52"/>
      <c r="SH70" s="52"/>
      <c r="SI70" s="52"/>
      <c r="SJ70" s="52"/>
      <c r="SK70" s="52"/>
      <c r="SL70" s="52"/>
      <c r="SM70" s="52"/>
      <c r="SN70" s="52"/>
      <c r="SO70" s="52"/>
      <c r="SP70" s="52"/>
      <c r="SQ70" s="52"/>
      <c r="SR70" s="52"/>
      <c r="SS70" s="52"/>
      <c r="ST70" s="52"/>
      <c r="SU70" s="52"/>
      <c r="SV70" s="52"/>
      <c r="SW70" s="52"/>
      <c r="SX70" s="52"/>
      <c r="SY70" s="52"/>
      <c r="SZ70" s="52"/>
      <c r="TA70" s="52"/>
      <c r="TB70" s="52"/>
      <c r="TC70" s="52"/>
      <c r="TD70" s="52"/>
      <c r="TE70" s="52"/>
      <c r="TF70" s="52"/>
      <c r="TG70" s="52"/>
      <c r="TH70" s="52"/>
      <c r="TI70" s="52"/>
      <c r="TJ70" s="52"/>
      <c r="TK70" s="52"/>
      <c r="TL70" s="52"/>
      <c r="TM70" s="52"/>
      <c r="TN70" s="52"/>
      <c r="TO70" s="52"/>
      <c r="TP70" s="52"/>
      <c r="TQ70" s="52"/>
      <c r="TR70" s="52"/>
      <c r="TS70" s="52"/>
      <c r="TT70" s="52"/>
      <c r="TU70" s="52"/>
      <c r="TV70" s="52"/>
      <c r="TW70" s="52"/>
      <c r="TX70" s="52"/>
      <c r="TY70" s="52"/>
      <c r="TZ70" s="52"/>
      <c r="UA70" s="52"/>
      <c r="UB70" s="52"/>
      <c r="UC70" s="52"/>
      <c r="UD70" s="52"/>
      <c r="UE70" s="52"/>
      <c r="UF70" s="52"/>
      <c r="UG70" s="52"/>
      <c r="UH70" s="52"/>
      <c r="UI70" s="52"/>
      <c r="UJ70" s="52"/>
      <c r="UK70" s="52"/>
      <c r="UL70" s="52"/>
      <c r="UM70" s="52"/>
      <c r="UN70" s="52"/>
      <c r="UO70" s="52"/>
      <c r="UP70" s="52"/>
      <c r="UQ70" s="52"/>
      <c r="UR70" s="52"/>
      <c r="US70" s="52"/>
      <c r="UT70" s="52"/>
      <c r="UU70" s="52"/>
      <c r="UV70" s="52"/>
      <c r="UW70" s="52"/>
      <c r="UX70" s="52"/>
      <c r="UY70" s="52"/>
      <c r="UZ70" s="52"/>
      <c r="VA70" s="52"/>
      <c r="VB70" s="52"/>
      <c r="VC70" s="52"/>
      <c r="VD70" s="52"/>
      <c r="VE70" s="52"/>
      <c r="VF70" s="52"/>
      <c r="VG70" s="52"/>
      <c r="VH70" s="52"/>
      <c r="VI70" s="52"/>
      <c r="VJ70" s="52"/>
      <c r="VK70" s="52"/>
      <c r="VL70" s="52"/>
      <c r="VM70" s="52"/>
      <c r="VN70" s="52"/>
      <c r="VO70" s="52"/>
      <c r="VP70" s="52"/>
      <c r="VQ70" s="52"/>
      <c r="VR70" s="52"/>
      <c r="VS70" s="52"/>
      <c r="VT70" s="52"/>
      <c r="VU70" s="52"/>
      <c r="VV70" s="52"/>
      <c r="VW70" s="52"/>
      <c r="VX70" s="52"/>
      <c r="VY70" s="52"/>
      <c r="VZ70" s="52"/>
      <c r="WA70" s="52"/>
      <c r="WB70" s="52"/>
      <c r="WC70" s="52"/>
      <c r="WD70" s="52"/>
      <c r="WE70" s="52"/>
      <c r="WF70" s="52"/>
      <c r="WG70" s="52"/>
      <c r="WH70" s="52"/>
      <c r="WI70" s="52"/>
      <c r="WJ70" s="52"/>
      <c r="WK70" s="52"/>
      <c r="WL70" s="52"/>
      <c r="WM70" s="52"/>
      <c r="WN70" s="52"/>
      <c r="WO70" s="52"/>
      <c r="WP70" s="52"/>
      <c r="WQ70" s="52"/>
      <c r="WR70" s="52"/>
      <c r="WS70" s="52"/>
      <c r="WT70" s="52"/>
      <c r="WU70" s="52"/>
      <c r="WV70" s="52"/>
      <c r="WW70" s="52"/>
      <c r="WX70" s="52"/>
      <c r="WY70" s="52"/>
      <c r="WZ70" s="52"/>
      <c r="XA70" s="52"/>
      <c r="XB70" s="52"/>
      <c r="XC70" s="52"/>
      <c r="XD70" s="52"/>
      <c r="XE70" s="52"/>
      <c r="XF70" s="52"/>
      <c r="XG70" s="52"/>
      <c r="XH70" s="52"/>
      <c r="XI70" s="52"/>
      <c r="XJ70" s="52"/>
      <c r="XK70" s="52"/>
      <c r="XL70" s="52"/>
      <c r="XM70" s="52"/>
      <c r="XN70" s="52"/>
      <c r="XO70" s="52"/>
      <c r="XP70" s="52"/>
      <c r="XQ70" s="52"/>
      <c r="XR70" s="52"/>
      <c r="XS70" s="52"/>
      <c r="XT70" s="52"/>
      <c r="XU70" s="52"/>
      <c r="XV70" s="52"/>
      <c r="XW70" s="52"/>
      <c r="XX70" s="52"/>
      <c r="XY70" s="52"/>
      <c r="XZ70" s="52"/>
      <c r="YA70" s="52"/>
      <c r="YB70" s="52"/>
      <c r="YC70" s="52"/>
      <c r="YD70" s="52"/>
      <c r="YE70" s="52"/>
      <c r="YF70" s="52"/>
      <c r="YG70" s="52"/>
      <c r="YH70" s="52"/>
      <c r="YI70" s="52"/>
      <c r="YJ70" s="52"/>
      <c r="YK70" s="52"/>
      <c r="YL70" s="52"/>
      <c r="YM70" s="52"/>
      <c r="YN70" s="52"/>
      <c r="YO70" s="52"/>
      <c r="YP70" s="52"/>
      <c r="YQ70" s="52"/>
      <c r="YR70" s="52"/>
      <c r="YS70" s="52"/>
      <c r="YT70" s="52"/>
      <c r="YU70" s="52"/>
      <c r="YV70" s="52"/>
      <c r="YW70" s="52"/>
      <c r="YX70" s="52"/>
      <c r="YY70" s="52"/>
      <c r="YZ70" s="52"/>
      <c r="ZA70" s="52"/>
      <c r="ZB70" s="52"/>
      <c r="ZC70" s="52"/>
      <c r="ZD70" s="52"/>
      <c r="ZE70" s="52"/>
      <c r="ZF70" s="52"/>
      <c r="ZG70" s="52"/>
      <c r="ZH70" s="52"/>
      <c r="ZI70" s="52"/>
      <c r="ZJ70" s="52"/>
      <c r="ZK70" s="52"/>
      <c r="ZL70" s="52"/>
      <c r="ZM70" s="52"/>
      <c r="ZN70" s="52"/>
      <c r="ZO70" s="52"/>
      <c r="ZP70" s="52"/>
      <c r="ZQ70" s="52"/>
      <c r="ZR70" s="52"/>
      <c r="ZS70" s="52"/>
      <c r="ZT70" s="52"/>
      <c r="ZU70" s="52"/>
      <c r="ZV70" s="52"/>
      <c r="ZW70" s="52"/>
      <c r="ZX70" s="52"/>
      <c r="ZY70" s="52"/>
      <c r="ZZ70" s="52"/>
      <c r="AAA70" s="52"/>
      <c r="AAB70" s="52"/>
      <c r="AAC70" s="52"/>
      <c r="AAD70" s="52"/>
      <c r="AAE70" s="52"/>
      <c r="AAF70" s="52"/>
      <c r="AAG70" s="52"/>
      <c r="AAH70" s="52"/>
      <c r="AAI70" s="52"/>
      <c r="AAJ70" s="52"/>
      <c r="AAK70" s="52"/>
      <c r="AAL70" s="52"/>
      <c r="AAM70" s="52"/>
      <c r="AAN70" s="52"/>
      <c r="AAO70" s="52"/>
      <c r="AAP70" s="52"/>
      <c r="AAQ70" s="52"/>
      <c r="AAR70" s="52"/>
      <c r="AAS70" s="52"/>
      <c r="AAT70" s="52"/>
      <c r="AAU70" s="52"/>
      <c r="AAV70" s="52"/>
      <c r="AAW70" s="52"/>
      <c r="AAX70" s="52"/>
      <c r="AAY70" s="52"/>
      <c r="AAZ70" s="52"/>
      <c r="ABA70" s="52"/>
      <c r="ABB70" s="52"/>
      <c r="ABC70" s="52"/>
      <c r="ABD70" s="52"/>
      <c r="ABE70" s="52"/>
      <c r="ABF70" s="52"/>
      <c r="ABG70" s="52"/>
      <c r="ABH70" s="52"/>
      <c r="ABI70" s="52"/>
      <c r="ABJ70" s="52"/>
      <c r="ABK70" s="52"/>
      <c r="ABL70" s="52"/>
      <c r="ABM70" s="52"/>
      <c r="ABN70" s="52"/>
      <c r="ABO70" s="52"/>
      <c r="ABP70" s="52"/>
      <c r="ABQ70" s="52"/>
      <c r="ABR70" s="52"/>
      <c r="ABS70" s="52"/>
      <c r="ABT70" s="52"/>
      <c r="ABU70" s="52"/>
      <c r="ABV70" s="52"/>
      <c r="ABW70" s="52"/>
      <c r="ABX70" s="52"/>
      <c r="ABY70" s="52"/>
      <c r="ABZ70" s="52"/>
      <c r="ACA70" s="52"/>
      <c r="ACB70" s="52"/>
      <c r="ACC70" s="52"/>
      <c r="ACD70" s="52"/>
      <c r="ACE70" s="52"/>
      <c r="ACF70" s="52"/>
      <c r="ACG70" s="52"/>
      <c r="ACH70" s="52"/>
      <c r="ACI70" s="52"/>
      <c r="ACJ70" s="52"/>
      <c r="ACK70" s="52"/>
      <c r="ACL70" s="52"/>
      <c r="ACM70" s="52"/>
      <c r="ACN70" s="52"/>
      <c r="ACO70" s="52"/>
      <c r="ACP70" s="52"/>
      <c r="ACQ70" s="52"/>
      <c r="ACR70" s="52"/>
      <c r="ACS70" s="52"/>
      <c r="ACT70" s="52"/>
      <c r="ACU70" s="52"/>
      <c r="ACV70" s="52"/>
      <c r="ACW70" s="52"/>
      <c r="ACX70" s="52"/>
      <c r="ACY70" s="52"/>
      <c r="ACZ70" s="52"/>
      <c r="ADA70" s="52"/>
      <c r="ADB70" s="52"/>
      <c r="ADC70" s="52"/>
      <c r="ADD70" s="52"/>
      <c r="ADE70" s="52"/>
      <c r="ADF70" s="52"/>
      <c r="ADG70" s="52"/>
      <c r="ADH70" s="52"/>
      <c r="ADI70" s="52"/>
      <c r="ADJ70" s="52"/>
      <c r="ADK70" s="52"/>
      <c r="ADL70" s="52"/>
      <c r="ADM70" s="52"/>
      <c r="ADN70" s="52"/>
      <c r="ADO70" s="52"/>
      <c r="ADP70" s="52"/>
      <c r="ADQ70" s="52"/>
      <c r="ADR70" s="52"/>
      <c r="ADS70" s="52"/>
      <c r="ADT70" s="52"/>
      <c r="ADU70" s="52"/>
      <c r="ADV70" s="52"/>
      <c r="ADW70" s="52"/>
      <c r="ADX70" s="52"/>
      <c r="ADY70" s="52"/>
      <c r="ADZ70" s="52"/>
      <c r="AEA70" s="52"/>
      <c r="AEB70" s="52"/>
      <c r="AEC70" s="52"/>
      <c r="AED70" s="52"/>
      <c r="AEE70" s="52"/>
      <c r="AEF70" s="52"/>
      <c r="AEG70" s="52"/>
      <c r="AEH70" s="52"/>
      <c r="AEI70" s="52"/>
      <c r="AEJ70" s="52"/>
      <c r="AEK70" s="52"/>
      <c r="AEL70" s="52"/>
      <c r="AEM70" s="52"/>
      <c r="AEN70" s="52"/>
      <c r="AEO70" s="52"/>
      <c r="AEP70" s="52"/>
      <c r="AEQ70" s="52"/>
      <c r="AER70" s="52"/>
      <c r="AES70" s="52"/>
      <c r="AET70" s="52"/>
      <c r="AEU70" s="52"/>
      <c r="AEV70" s="52"/>
      <c r="AEW70" s="52"/>
      <c r="AEX70" s="52"/>
      <c r="AEY70" s="52"/>
      <c r="AEZ70" s="52"/>
      <c r="AFA70" s="52"/>
      <c r="AFB70" s="52"/>
      <c r="AFC70" s="52"/>
      <c r="AFD70" s="52"/>
      <c r="AFE70" s="52"/>
      <c r="AFF70" s="52"/>
      <c r="AFG70" s="52"/>
      <c r="AFH70" s="52"/>
      <c r="AFI70" s="52"/>
      <c r="AFJ70" s="52"/>
      <c r="AFK70" s="52"/>
      <c r="AFL70" s="52"/>
      <c r="AFM70" s="52"/>
      <c r="AFN70" s="52"/>
      <c r="AFO70" s="52"/>
      <c r="AFP70" s="52"/>
      <c r="AFQ70" s="52"/>
      <c r="AFR70" s="52"/>
      <c r="AFS70" s="52"/>
      <c r="AFT70" s="52"/>
      <c r="AFU70" s="52"/>
      <c r="AFV70" s="52"/>
      <c r="AFW70" s="52"/>
      <c r="AFX70" s="52"/>
      <c r="AFY70" s="52"/>
      <c r="AFZ70" s="52"/>
      <c r="AGA70" s="52"/>
      <c r="AGB70" s="52"/>
      <c r="AGC70" s="52"/>
      <c r="AGD70" s="52"/>
      <c r="AGE70" s="52"/>
      <c r="AGF70" s="52"/>
      <c r="AGG70" s="52"/>
      <c r="AGH70" s="52"/>
      <c r="AGI70" s="52"/>
      <c r="AGJ70" s="52"/>
      <c r="AGK70" s="52"/>
      <c r="AGL70" s="52"/>
      <c r="AGM70" s="52"/>
      <c r="AGN70" s="52"/>
      <c r="AGO70" s="52"/>
      <c r="AGP70" s="52"/>
      <c r="AGQ70" s="52"/>
      <c r="AGR70" s="52"/>
      <c r="AGS70" s="52"/>
      <c r="AGT70" s="52"/>
      <c r="AGU70" s="52"/>
      <c r="AGV70" s="52"/>
      <c r="AGW70" s="52"/>
      <c r="AGX70" s="52"/>
      <c r="AGY70" s="52"/>
      <c r="AGZ70" s="52"/>
      <c r="AHA70" s="52"/>
      <c r="AHB70" s="52"/>
      <c r="AHC70" s="52"/>
      <c r="AHD70" s="52"/>
      <c r="AHE70" s="52"/>
      <c r="AHF70" s="52"/>
      <c r="AHG70" s="52"/>
      <c r="AHH70" s="52"/>
      <c r="AHI70" s="52"/>
      <c r="AHJ70" s="52"/>
      <c r="AHK70" s="52"/>
      <c r="AHL70" s="52"/>
      <c r="AHM70" s="52"/>
      <c r="AHN70" s="52"/>
      <c r="AHO70" s="52"/>
      <c r="AHP70" s="52"/>
      <c r="AHQ70" s="52"/>
      <c r="AHR70" s="52"/>
      <c r="AHS70" s="52"/>
      <c r="AHT70" s="52"/>
      <c r="AHU70" s="52"/>
      <c r="AHV70" s="52"/>
      <c r="AHW70" s="52"/>
      <c r="AHX70" s="52"/>
      <c r="AHY70" s="52"/>
      <c r="AHZ70" s="52"/>
      <c r="AIA70" s="52"/>
      <c r="AIB70" s="52"/>
      <c r="AIC70" s="52"/>
      <c r="AID70" s="52"/>
      <c r="AIE70" s="52"/>
      <c r="AIF70" s="52"/>
      <c r="AIG70" s="52"/>
      <c r="AIH70" s="52"/>
      <c r="AII70" s="52"/>
      <c r="AIJ70" s="52"/>
      <c r="AIK70" s="52"/>
      <c r="AIL70" s="52"/>
      <c r="AIM70" s="52"/>
      <c r="AIN70" s="52"/>
      <c r="AIO70" s="52"/>
      <c r="AIP70" s="52"/>
      <c r="AIQ70" s="52"/>
      <c r="AIR70" s="52"/>
      <c r="AIS70" s="52"/>
      <c r="AIT70" s="52"/>
      <c r="AIU70" s="52"/>
      <c r="AIV70" s="52"/>
      <c r="AIW70" s="52"/>
      <c r="AIX70" s="52"/>
      <c r="AIY70" s="52"/>
      <c r="AIZ70" s="52"/>
      <c r="AJA70" s="52"/>
      <c r="AJB70" s="52"/>
      <c r="AJC70" s="52"/>
      <c r="AJD70" s="52"/>
      <c r="AJE70" s="52"/>
      <c r="AJF70" s="52"/>
      <c r="AJG70" s="52"/>
      <c r="AJH70" s="52"/>
      <c r="AJI70" s="52"/>
      <c r="AJJ70" s="52"/>
      <c r="AJK70" s="52"/>
      <c r="AJL70" s="52"/>
      <c r="AJM70" s="52"/>
      <c r="AJN70" s="52"/>
      <c r="AJO70" s="52"/>
      <c r="AJP70" s="52"/>
      <c r="AJQ70" s="52"/>
      <c r="AJR70" s="52"/>
      <c r="AJS70" s="52"/>
      <c r="AJT70" s="52"/>
      <c r="AJU70" s="52"/>
      <c r="AJV70" s="52"/>
      <c r="AJW70" s="52"/>
      <c r="AJX70" s="52"/>
      <c r="AJY70" s="52"/>
      <c r="AJZ70" s="52"/>
      <c r="AKA70" s="52"/>
      <c r="AKB70" s="52"/>
      <c r="AKC70" s="52"/>
      <c r="AKD70" s="52"/>
      <c r="AKE70" s="52"/>
      <c r="AKF70" s="52"/>
      <c r="AKG70" s="52"/>
      <c r="AKH70" s="52"/>
      <c r="AKI70" s="52"/>
      <c r="AKJ70" s="52"/>
      <c r="AKK70" s="52"/>
      <c r="AKL70" s="52"/>
      <c r="AKM70" s="52"/>
      <c r="AKN70" s="52"/>
      <c r="AKO70" s="52"/>
      <c r="AKP70" s="52"/>
      <c r="AKQ70" s="52"/>
      <c r="AKR70" s="52"/>
      <c r="AKS70" s="52"/>
      <c r="AKT70" s="52"/>
      <c r="AKU70" s="52"/>
      <c r="AKV70" s="52"/>
      <c r="AKW70" s="52"/>
      <c r="AKX70" s="52"/>
      <c r="AKY70" s="52"/>
      <c r="AKZ70" s="52"/>
      <c r="ALA70" s="52"/>
      <c r="ALB70" s="52"/>
      <c r="ALC70" s="52"/>
      <c r="ALD70" s="52"/>
      <c r="ALE70" s="52"/>
      <c r="ALF70" s="52"/>
      <c r="ALG70" s="52"/>
      <c r="ALH70" s="52"/>
      <c r="ALI70" s="52"/>
      <c r="ALJ70" s="52"/>
      <c r="ALK70" s="52"/>
      <c r="ALL70" s="52"/>
      <c r="ALM70" s="52"/>
      <c r="ALN70" s="52"/>
      <c r="ALO70" s="52"/>
      <c r="ALP70" s="52"/>
      <c r="ALQ70" s="52"/>
      <c r="ALR70" s="52"/>
      <c r="ALS70" s="52"/>
      <c r="ALT70" s="52"/>
      <c r="ALU70" s="52"/>
      <c r="ALV70" s="52"/>
      <c r="ALW70" s="52"/>
      <c r="ALX70" s="52"/>
      <c r="ALY70" s="52"/>
      <c r="ALZ70" s="52"/>
      <c r="AMA70" s="52"/>
      <c r="AMB70" s="52"/>
      <c r="AMC70" s="52"/>
      <c r="AMD70" s="52"/>
      <c r="AME70" s="52"/>
      <c r="AMF70" s="52"/>
      <c r="AMG70" s="52"/>
      <c r="AMH70" s="52"/>
      <c r="AMI70" s="52"/>
      <c r="AMJ70" s="52"/>
      <c r="AMK70" s="52"/>
    </row>
    <row r="71" spans="1:1025">
      <c r="A71" s="51"/>
      <c r="B71" s="51"/>
      <c r="C71" s="30" t="s">
        <v>89</v>
      </c>
      <c r="D71" s="31" t="s">
        <v>356</v>
      </c>
      <c r="E71" s="30"/>
      <c r="F71" s="30"/>
      <c r="G71" s="30"/>
      <c r="H71" s="30"/>
      <c r="I71" s="30"/>
      <c r="J71" s="30"/>
      <c r="K71" s="30" t="s">
        <v>355</v>
      </c>
    </row>
    <row r="72" spans="1:1025">
      <c r="A72" s="51"/>
      <c r="B72" s="51"/>
      <c r="C72" s="128" t="s">
        <v>351</v>
      </c>
      <c r="D72" s="129" t="s">
        <v>96</v>
      </c>
      <c r="E72" s="41" t="s">
        <v>301</v>
      </c>
      <c r="F72" s="41">
        <v>200</v>
      </c>
      <c r="G72" s="129"/>
      <c r="H72" s="129"/>
      <c r="I72" s="41" t="s">
        <v>91</v>
      </c>
      <c r="J72" s="129"/>
      <c r="K72" s="129"/>
    </row>
    <row r="73" spans="1:1025">
      <c r="A73" s="51"/>
      <c r="B73" s="51"/>
      <c r="C73" s="128" t="s">
        <v>352</v>
      </c>
      <c r="D73" s="129" t="s">
        <v>95</v>
      </c>
      <c r="E73" s="41" t="s">
        <v>341</v>
      </c>
      <c r="F73" s="41"/>
      <c r="G73" s="129"/>
      <c r="H73" s="129"/>
      <c r="I73" s="41" t="s">
        <v>62</v>
      </c>
      <c r="J73" s="129"/>
      <c r="K73" s="41"/>
    </row>
    <row r="74" spans="1:1025">
      <c r="A74" s="51"/>
      <c r="B74" s="51"/>
      <c r="C74" s="128" t="s">
        <v>353</v>
      </c>
      <c r="D74" s="129" t="s">
        <v>103</v>
      </c>
      <c r="E74" s="129" t="s">
        <v>101</v>
      </c>
      <c r="F74" s="67">
        <v>2</v>
      </c>
      <c r="G74" s="129"/>
      <c r="H74" s="129"/>
      <c r="I74" s="129"/>
      <c r="J74" s="129"/>
      <c r="K74" s="129"/>
    </row>
    <row r="75" spans="1:1025">
      <c r="A75" s="51"/>
      <c r="B75" s="51"/>
      <c r="C75" s="68" t="s">
        <v>65</v>
      </c>
      <c r="D75" s="41" t="s">
        <v>86</v>
      </c>
      <c r="E75" s="41" t="s">
        <v>98</v>
      </c>
      <c r="F75" s="41"/>
      <c r="G75" s="41"/>
      <c r="H75" s="41"/>
      <c r="I75" s="41" t="s">
        <v>62</v>
      </c>
      <c r="J75" s="41"/>
      <c r="K75" s="41"/>
    </row>
    <row r="76" spans="1:1025" ht="17.25" thickBot="1">
      <c r="A76" s="51"/>
      <c r="B76" s="51"/>
      <c r="C76" s="46" t="s">
        <v>66</v>
      </c>
      <c r="D76" s="42" t="s">
        <v>87</v>
      </c>
      <c r="E76" s="42" t="s">
        <v>303</v>
      </c>
      <c r="F76" s="66"/>
      <c r="G76" s="42"/>
      <c r="H76" s="42"/>
      <c r="I76" s="42" t="s">
        <v>62</v>
      </c>
      <c r="J76" s="42"/>
      <c r="K76" s="42"/>
    </row>
    <row r="77" spans="1:1025">
      <c r="A77" s="50" t="s">
        <v>88</v>
      </c>
      <c r="B77" s="50" t="s">
        <v>102</v>
      </c>
      <c r="C77" s="45" t="s">
        <v>288</v>
      </c>
      <c r="D77" s="45" t="s">
        <v>289</v>
      </c>
      <c r="E77" s="44" t="s">
        <v>306</v>
      </c>
      <c r="F77" s="44">
        <v>11</v>
      </c>
      <c r="G77" s="44"/>
      <c r="H77" s="44" t="s">
        <v>62</v>
      </c>
      <c r="I77" s="44" t="s">
        <v>62</v>
      </c>
      <c r="J77" s="44"/>
      <c r="K77" s="44"/>
    </row>
    <row r="78" spans="1:1025">
      <c r="A78" s="51"/>
      <c r="B78" s="51"/>
      <c r="C78" s="128" t="s">
        <v>351</v>
      </c>
      <c r="D78" s="129" t="s">
        <v>96</v>
      </c>
      <c r="E78" s="41" t="s">
        <v>301</v>
      </c>
      <c r="F78" s="41">
        <v>200</v>
      </c>
      <c r="G78" s="129"/>
      <c r="H78" s="129"/>
      <c r="I78" s="41" t="s">
        <v>91</v>
      </c>
      <c r="J78" s="129"/>
      <c r="K78" s="129"/>
    </row>
    <row r="79" spans="1:1025">
      <c r="A79" s="51"/>
      <c r="B79" s="51"/>
      <c r="C79" s="128" t="s">
        <v>352</v>
      </c>
      <c r="D79" s="129" t="s">
        <v>95</v>
      </c>
      <c r="E79" s="41" t="s">
        <v>341</v>
      </c>
      <c r="F79" s="41"/>
      <c r="G79" s="129"/>
      <c r="H79" s="129"/>
      <c r="I79" s="41" t="s">
        <v>62</v>
      </c>
      <c r="J79" s="129"/>
      <c r="K79" s="41"/>
    </row>
    <row r="80" spans="1:1025">
      <c r="A80" s="51"/>
      <c r="B80" s="51"/>
      <c r="C80" s="128" t="s">
        <v>353</v>
      </c>
      <c r="D80" s="129" t="s">
        <v>103</v>
      </c>
      <c r="E80" s="129" t="s">
        <v>101</v>
      </c>
      <c r="F80" s="67">
        <v>2</v>
      </c>
      <c r="G80" s="129"/>
      <c r="H80" s="129"/>
      <c r="I80" s="129"/>
      <c r="J80" s="129"/>
      <c r="K80" s="129"/>
    </row>
    <row r="81" spans="1:11">
      <c r="A81" s="51"/>
      <c r="B81" s="51"/>
      <c r="C81" s="68" t="s">
        <v>65</v>
      </c>
      <c r="D81" s="41" t="s">
        <v>86</v>
      </c>
      <c r="E81" s="41" t="s">
        <v>98</v>
      </c>
      <c r="F81" s="41"/>
      <c r="G81" s="41"/>
      <c r="H81" s="41"/>
      <c r="I81" s="41" t="s">
        <v>62</v>
      </c>
      <c r="J81" s="41"/>
      <c r="K81" s="41"/>
    </row>
    <row r="82" spans="1:11">
      <c r="A82" s="130"/>
      <c r="B82" s="130"/>
      <c r="C82" s="68" t="s">
        <v>66</v>
      </c>
      <c r="D82" s="41" t="s">
        <v>87</v>
      </c>
      <c r="E82" s="41" t="s">
        <v>303</v>
      </c>
      <c r="F82" s="65"/>
      <c r="G82" s="41"/>
      <c r="H82" s="41"/>
      <c r="I82" s="41" t="s">
        <v>62</v>
      </c>
      <c r="J82" s="41"/>
      <c r="K82" s="41"/>
    </row>
  </sheetData>
  <mergeCells count="1">
    <mergeCell ref="A1:K1"/>
  </mergeCells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abSelected="1" zoomScale="85" zoomScaleNormal="85" workbookViewId="0">
      <selection activeCell="P16" sqref="P16"/>
    </sheetView>
  </sheetViews>
  <sheetFormatPr defaultRowHeight="16.5"/>
  <cols>
    <col min="1" max="1025" width="8.625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메뉴 구조도(관리자)</vt:lpstr>
      <vt:lpstr>메뉴 구조도(사용자)</vt:lpstr>
      <vt:lpstr>프로그램 명세서(관리자)</vt:lpstr>
      <vt:lpstr>프로그램 명세서(사용자)</vt:lpstr>
      <vt:lpstr>WBS</vt:lpstr>
      <vt:lpstr>Sheet1</vt:lpstr>
      <vt:lpstr>테이블명세서</vt:lpstr>
      <vt:lpstr>ERD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data11</dc:creator>
  <dc:description/>
  <cp:lastModifiedBy>임대성</cp:lastModifiedBy>
  <cp:revision>4</cp:revision>
  <dcterms:created xsi:type="dcterms:W3CDTF">2018-10-04T01:57:47Z</dcterms:created>
  <dcterms:modified xsi:type="dcterms:W3CDTF">2020-03-14T08:22:15Z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