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tfairprod-my.sharepoint.com/personal/declan_little_flutteruki_com/Documents/Documents 2/"/>
    </mc:Choice>
  </mc:AlternateContent>
  <xr:revisionPtr revIDLastSave="0" documentId="8_{5B344569-9C38-49DA-A672-C3B55D4E0E82}" xr6:coauthVersionLast="47" xr6:coauthVersionMax="47" xr10:uidLastSave="{00000000-0000-0000-0000-000000000000}"/>
  <bookViews>
    <workbookView xWindow="25290" yWindow="-16440" windowWidth="29040" windowHeight="15720" xr2:uid="{5FF18BC7-3FE8-4B33-8DA9-6206038A62B0}"/>
  </bookViews>
  <sheets>
    <sheet name="non_active_player_cards_premier" sheetId="1" r:id="rId1"/>
  </sheets>
  <calcPr calcId="0"/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3" i="1"/>
  <c r="Y2" i="1"/>
</calcChain>
</file>

<file path=xl/sharedStrings.xml><?xml version="1.0" encoding="utf-8"?>
<sst xmlns="http://schemas.openxmlformats.org/spreadsheetml/2006/main" count="257" uniqueCount="187">
  <si>
    <t>fixture_event_id</t>
  </si>
  <si>
    <t>contestant_id</t>
  </si>
  <si>
    <t>game_minute</t>
  </si>
  <si>
    <t>game_second</t>
  </si>
  <si>
    <t>last_modified</t>
  </si>
  <si>
    <t>match_id</t>
  </si>
  <si>
    <t>outcome</t>
  </si>
  <si>
    <t>period</t>
  </si>
  <si>
    <t>pitch_position_x</t>
  </si>
  <si>
    <t>pitch_position_y</t>
  </si>
  <si>
    <t>player_id</t>
  </si>
  <si>
    <t>timestamp</t>
  </si>
  <si>
    <t>type_id</t>
  </si>
  <si>
    <t>card_time_secs</t>
  </si>
  <si>
    <t>fixture</t>
  </si>
  <si>
    <t>team_name</t>
  </si>
  <si>
    <t>player_first_name</t>
  </si>
  <si>
    <t>player_last_name</t>
  </si>
  <si>
    <t>player_match_name</t>
  </si>
  <si>
    <t>start_time_secs</t>
  </si>
  <si>
    <t>stop_time_secs</t>
  </si>
  <si>
    <t>non_active_card</t>
  </si>
  <si>
    <t>non_active_card_player</t>
  </si>
  <si>
    <t>non_active_card_coach</t>
  </si>
  <si>
    <t>1pse9ta7a45pi2w2grjim70ge</t>
  </si>
  <si>
    <t>d0gjv8ng14kofz4xkkyut8p3o</t>
  </si>
  <si>
    <t>SECOND_HALF</t>
  </si>
  <si>
    <t>a2zavv31d2aadyddk0kjttdgq</t>
  </si>
  <si>
    <t>AFC Bournemouth</t>
  </si>
  <si>
    <t>MiloÅ¡</t>
  </si>
  <si>
    <t>1qtaiy11gswx327s0vkibf70n</t>
  </si>
  <si>
    <t>dyxou7dq78o53mr2lg6l6ii38</t>
  </si>
  <si>
    <t>f30avgacyfz88ppw9mh8v57md</t>
  </si>
  <si>
    <t>Felipe Augusto</t>
  </si>
  <si>
    <t>Felipe</t>
  </si>
  <si>
    <t>NULL</t>
  </si>
  <si>
    <t>b9si1jn1lfxfund69e9ogcu2n</t>
  </si>
  <si>
    <t>cxqskpuscpigwy2aoj0ki191w</t>
  </si>
  <si>
    <t>5hu4oy1jz8k1c3ajuiueoo2ga</t>
  </si>
  <si>
    <t>Wolverhampton Wanderers</t>
  </si>
  <si>
    <t>JoÃ£o Victor</t>
  </si>
  <si>
    <t>9q0arba2kbnywth8bkxlhgmdr</t>
  </si>
  <si>
    <t>e8sjo3pll9sw7ysc5k1jh400k</t>
  </si>
  <si>
    <t>3uc9z96xvain84leorf4ls962</t>
  </si>
  <si>
    <t>Chelsea</t>
  </si>
  <si>
    <t>MoisÃ©s Isaac</t>
  </si>
  <si>
    <t>ec0ihjd8mahv615kmpkoy4xsk</t>
  </si>
  <si>
    <t>4pyehox7p3z64c4l3k8yoyfv9</t>
  </si>
  <si>
    <t>Pablo</t>
  </si>
  <si>
    <t>Sarabia GarcÃ­a</t>
  </si>
  <si>
    <t>Pablo Sarabia</t>
  </si>
  <si>
    <t>cl8deprqfb4kndpzj68yma1w4</t>
  </si>
  <si>
    <t>3fhoof7n4sjaizvotcmypb9at</t>
  </si>
  <si>
    <t>NÃ©lson</t>
  </si>
  <si>
    <t>ehlx1dbqgn1v99e24ul1rljpw</t>
  </si>
  <si>
    <t>5g5wwp5luxo1rz1kp6chvz0x6</t>
  </si>
  <si>
    <t>BenoÃ®t Ntambue</t>
  </si>
  <si>
    <t>Badiashile Mukinayi Baya</t>
  </si>
  <si>
    <t>7yx5dqhhphyvfisohikodajhv</t>
  </si>
  <si>
    <t>crftr9euth5c6dghijbyki87o</t>
  </si>
  <si>
    <t>xu7mykgl15kaib3olilmsez9</t>
  </si>
  <si>
    <t>Brentford</t>
  </si>
  <si>
    <t>Neal</t>
  </si>
  <si>
    <t>Maupay</t>
  </si>
  <si>
    <t>e3il1t1s5lrn4g8t85fcm40oa</t>
  </si>
  <si>
    <t>Chukwunonso Tristan</t>
  </si>
  <si>
    <t>Madueke</t>
  </si>
  <si>
    <t>ehd2iemqmschhj2ec0vayztzz</t>
  </si>
  <si>
    <t>cwp2pv0ccsapywa1y9o6rjy1g</t>
  </si>
  <si>
    <t>do3duah478rhz9cg2icde4h9m</t>
  </si>
  <si>
    <t>Everton</t>
  </si>
  <si>
    <t>Amadou Ba Zeund Georges</t>
  </si>
  <si>
    <t>Mvom Onana</t>
  </si>
  <si>
    <t>22doj4sgsocqpxw45h607udje</t>
  </si>
  <si>
    <t>dhbouwxvpxf1lqqh1rtrdf310</t>
  </si>
  <si>
    <t>dhtb9gizk25k1u3h0b7xgy4tl</t>
  </si>
  <si>
    <t>Giovani</t>
  </si>
  <si>
    <t>Lo Celso</t>
  </si>
  <si>
    <t>a3nyxabgsqlnqfkeg41m6tnpp</t>
  </si>
  <si>
    <t>72nph557ee2a9tdky8rvk12vp</t>
  </si>
  <si>
    <t>Jack Peter</t>
  </si>
  <si>
    <t>Grealish</t>
  </si>
  <si>
    <t>d4qpsb18jpveyfu7guzmnrfh0</t>
  </si>
  <si>
    <t>dlf31m2lrfl0biop1demgvh7t</t>
  </si>
  <si>
    <t>Dejan</t>
  </si>
  <si>
    <t>Kulusevski</t>
  </si>
  <si>
    <t>7vn2i2kd35zuetw6b38gw9jsz</t>
  </si>
  <si>
    <t>dbjibn6kdqdylshxl4t67au50</t>
  </si>
  <si>
    <t>72m84nwa6dshu3ibmy13dz5rd</t>
  </si>
  <si>
    <t>Newcastle United</t>
  </si>
  <si>
    <t>Bruno</t>
  </si>
  <si>
    <t>GuimarÃ£es Rodriguez Moura</t>
  </si>
  <si>
    <t>dcsi1f4l5hna7kixx6fqwhmvo</t>
  </si>
  <si>
    <t>9l3cvbbgw484v7la0bjv43mj9</t>
  </si>
  <si>
    <t>Marcus</t>
  </si>
  <si>
    <t>Bettinelli</t>
  </si>
  <si>
    <t>dpuwkjbpgnbrt6roy2ohnww7o</t>
  </si>
  <si>
    <t>amcwh6w0brmkttg4uc5qm6z9w</t>
  </si>
  <si>
    <t>Nicolas</t>
  </si>
  <si>
    <t>Jackson</t>
  </si>
  <si>
    <t>b496gs285it6bheuikox6z9mj</t>
  </si>
  <si>
    <t>dy74wkk29210m2xwcxc9xim8k</t>
  </si>
  <si>
    <t>2eayhzdix8knmn810sbngsdt5</t>
  </si>
  <si>
    <t>Aston Villa</t>
  </si>
  <si>
    <t>Morgan Elliot</t>
  </si>
  <si>
    <t>Rogers</t>
  </si>
  <si>
    <t>e6zwqwc9n4ny52l9lj8evpd78</t>
  </si>
  <si>
    <t>1g15ehziupxnsy1kvl3pqmbc9</t>
  </si>
  <si>
    <t>Yves</t>
  </si>
  <si>
    <t>Bissouma</t>
  </si>
  <si>
    <t>e8auk81z3n40fi0ixv9wbcpas</t>
  </si>
  <si>
    <t>hwcrfg4h2ystqbd11qlmj015</t>
  </si>
  <si>
    <t>Matthew Charles</t>
  </si>
  <si>
    <t>Turner</t>
  </si>
  <si>
    <t>6eqit8ye8aomdsrrq0hk3v7gh</t>
  </si>
  <si>
    <t>1vz038uyzmq8saskeeo0qhm8l</t>
  </si>
  <si>
    <t>Jacob Harry</t>
  </si>
  <si>
    <t>Maguire</t>
  </si>
  <si>
    <t>hzqh7z0mdl3v7gwete66syxp</t>
  </si>
  <si>
    <t>c9f53o7zuwsmom2kb8chb1pg4</t>
  </si>
  <si>
    <t>46jsa691lantlbcfqm1rtnlcl</t>
  </si>
  <si>
    <t>Fulham</t>
  </si>
  <si>
    <t>Marek</t>
  </si>
  <si>
    <t>cnp2us6k9nrfy5pyndhsvtjbo</t>
  </si>
  <si>
    <t>33hs47yxefec8e9ntgqgr49n9</t>
  </si>
  <si>
    <t>SaÅ¡a</t>
  </si>
  <si>
    <t>9jxhgh1vhc531ho0ez5alfazu</t>
  </si>
  <si>
    <t>Rayan</t>
  </si>
  <si>
    <t>AÃ¯t-Nouri</t>
  </si>
  <si>
    <t>dmbeae0lblg0weziaxwhtg07o</t>
  </si>
  <si>
    <t>e5eiuko5p1yms97xndrvcr0bu</t>
  </si>
  <si>
    <t>Alejandro</t>
  </si>
  <si>
    <t>Garnacho Ferreyra</t>
  </si>
  <si>
    <t>bws31egwjda253q9lvykgnivo</t>
  </si>
  <si>
    <t>dzq1uuyg35160wj0tqoi5z95g</t>
  </si>
  <si>
    <t>aki4rp2wba5l3t05fzymgot0p</t>
  </si>
  <si>
    <t>Benjamin Anthony</t>
  </si>
  <si>
    <t>Brereton DÃ­az</t>
  </si>
  <si>
    <t>Tottenham</t>
  </si>
  <si>
    <t>Nottm Forest</t>
  </si>
  <si>
    <t>Bournemouth v Aston Villa</t>
  </si>
  <si>
    <t>Nottm Forest v Liverpool</t>
  </si>
  <si>
    <t>Wolves v Tottenham</t>
  </si>
  <si>
    <t>Aston Villa v Chelsea</t>
  </si>
  <si>
    <t>Chelsea v Brentford</t>
  </si>
  <si>
    <t>Crystal Palace v Everton</t>
  </si>
  <si>
    <t>Tottenham v Bournemouth</t>
  </si>
  <si>
    <t>Wolves v Chelsea</t>
  </si>
  <si>
    <t>Crystal Palace v Chelsea</t>
  </si>
  <si>
    <t>Luton Town v Aston Villa</t>
  </si>
  <si>
    <t>Nottm Forest v Fulham</t>
  </si>
  <si>
    <t>Arsenal v Fulham</t>
  </si>
  <si>
    <t>Wolves v Aston Villa</t>
  </si>
  <si>
    <t>Chelsea v Man Utd</t>
  </si>
  <si>
    <t>Man Utd</t>
  </si>
  <si>
    <t>Wolves v Man Utd</t>
  </si>
  <si>
    <t>Wolves v Man City</t>
  </si>
  <si>
    <t>Man City</t>
  </si>
  <si>
    <t>Bournemouth v Sheff Utd</t>
  </si>
  <si>
    <t>Sheff Utd</t>
  </si>
  <si>
    <t>Tottenham v Luton</t>
  </si>
  <si>
    <t>Luton v Newcastle United</t>
  </si>
  <si>
    <t>Wolves v West Ham</t>
  </si>
  <si>
    <t>Tottenham v West Ham</t>
  </si>
  <si>
    <t>Milos Kerkez</t>
  </si>
  <si>
    <t>Moises Caicedo</t>
  </si>
  <si>
    <t>Joao Gomes</t>
  </si>
  <si>
    <t>Benoit Badiashile</t>
  </si>
  <si>
    <t>Neal Maupay</t>
  </si>
  <si>
    <t>Noni Madueke</t>
  </si>
  <si>
    <t>Amadou Onana</t>
  </si>
  <si>
    <t>Giovani Lo Celso</t>
  </si>
  <si>
    <t>Jack Grealish</t>
  </si>
  <si>
    <t>Dejan Kulusevski</t>
  </si>
  <si>
    <t>Bruno Guimaraes</t>
  </si>
  <si>
    <t>Marcus Bettinelli</t>
  </si>
  <si>
    <t>Nicolas Jackson</t>
  </si>
  <si>
    <t>Morgan Rogers</t>
  </si>
  <si>
    <t>Yves Bissouma</t>
  </si>
  <si>
    <t>Matthew Turner</t>
  </si>
  <si>
    <t>Harry Maguire</t>
  </si>
  <si>
    <t>Alejandro Garnacho</t>
  </si>
  <si>
    <t>Brereton</t>
  </si>
  <si>
    <t>Rayan Ait-Nouri</t>
  </si>
  <si>
    <t>Sasa Kalajdzic</t>
  </si>
  <si>
    <t>Marek Rodak</t>
  </si>
  <si>
    <t>Nelson 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</si>
</sst>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CAF2-4D7F-40D9-B224-FEA03C24F6A9}">
  <dimension ref="A1:Y26"/>
  <sheetViews>
    <sheetView tabSelected="1" topLeftCell="T1" workbookViewId="0">
      <selection activeCell="Y28" sqref="Y28"/>
    </sheetView>
  </sheetViews>
  <sheetFormatPr defaultRowHeight="14.4" x14ac:dyDescent="0.3"/>
  <cols>
    <col min="1" max="1" width="14.109375" bestFit="1" customWidth="1"/>
    <col min="2" max="2" width="26.6640625" bestFit="1" customWidth="1"/>
    <col min="3" max="3" width="12.44140625" bestFit="1" customWidth="1"/>
    <col min="4" max="4" width="12.88671875" bestFit="1" customWidth="1"/>
    <col min="5" max="5" width="15.33203125" bestFit="1" customWidth="1"/>
    <col min="6" max="6" width="28" bestFit="1" customWidth="1"/>
    <col min="7" max="7" width="8.44140625" bestFit="1" customWidth="1"/>
    <col min="8" max="8" width="13.33203125" bestFit="1" customWidth="1"/>
    <col min="9" max="10" width="15" bestFit="1" customWidth="1"/>
    <col min="11" max="11" width="28.5546875" bestFit="1" customWidth="1"/>
    <col min="12" max="12" width="15.33203125" bestFit="1" customWidth="1"/>
    <col min="13" max="13" width="6.88671875" bestFit="1" customWidth="1"/>
    <col min="14" max="14" width="14.33203125" bestFit="1" customWidth="1"/>
    <col min="15" max="15" width="33.33203125" customWidth="1"/>
    <col min="16" max="16" width="24.88671875" bestFit="1" customWidth="1"/>
    <col min="17" max="17" width="24.33203125" bestFit="1" customWidth="1"/>
    <col min="18" max="18" width="26.77734375" bestFit="1" customWidth="1"/>
    <col min="19" max="19" width="18.44140625" bestFit="1" customWidth="1"/>
    <col min="20" max="20" width="14.33203125" bestFit="1" customWidth="1"/>
    <col min="21" max="21" width="14.109375" bestFit="1" customWidth="1"/>
    <col min="22" max="22" width="15" bestFit="1" customWidth="1"/>
    <col min="23" max="24" width="21.33203125" bestFit="1" customWidth="1"/>
    <col min="25" max="25" width="144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3">
      <c r="A2">
        <v>2624641817</v>
      </c>
      <c r="B2" t="s">
        <v>24</v>
      </c>
      <c r="C2">
        <v>83</v>
      </c>
      <c r="D2">
        <v>1</v>
      </c>
      <c r="E2" s="1">
        <v>45263.826851851853</v>
      </c>
      <c r="F2" t="s">
        <v>25</v>
      </c>
      <c r="G2">
        <v>1</v>
      </c>
      <c r="H2" t="s">
        <v>26</v>
      </c>
      <c r="I2">
        <v>0</v>
      </c>
      <c r="J2">
        <v>0</v>
      </c>
      <c r="K2" t="s">
        <v>27</v>
      </c>
      <c r="L2" s="1">
        <v>45263.658078703702</v>
      </c>
      <c r="M2">
        <v>17</v>
      </c>
      <c r="N2">
        <v>4981</v>
      </c>
      <c r="O2" t="s">
        <v>140</v>
      </c>
      <c r="P2" t="s">
        <v>28</v>
      </c>
      <c r="Q2" t="s">
        <v>29</v>
      </c>
      <c r="R2" t="s">
        <v>164</v>
      </c>
      <c r="S2" t="s">
        <v>164</v>
      </c>
      <c r="T2">
        <v>0</v>
      </c>
      <c r="U2">
        <v>4974</v>
      </c>
      <c r="V2">
        <v>1</v>
      </c>
      <c r="W2">
        <v>1</v>
      </c>
      <c r="X2">
        <v>0</v>
      </c>
      <c r="Y2" t="str">
        <f>"case when date(event_scheduled_start_datetime) = '"&amp;TEXT(L2,"YYYY-MM-DD")&amp;"' and event_name = '"&amp;O2&amp;"' and sportex_selection_name like '%"&amp;S2&amp;"%'"</f>
        <v>case when date(event_scheduled_start_datetime) = '2023-12-03' and event_name = 'Bournemouth v Aston Villa' and sportex_selection_name like '%Milos Kerkez%'</v>
      </c>
    </row>
    <row r="3" spans="1:25" x14ac:dyDescent="0.3">
      <c r="A3">
        <v>2653607801</v>
      </c>
      <c r="B3" t="s">
        <v>30</v>
      </c>
      <c r="C3">
        <v>100</v>
      </c>
      <c r="D3">
        <v>48</v>
      </c>
      <c r="E3" s="1">
        <v>45353.9062962963</v>
      </c>
      <c r="F3" t="s">
        <v>31</v>
      </c>
      <c r="G3">
        <v>1</v>
      </c>
      <c r="H3" t="s">
        <v>26</v>
      </c>
      <c r="I3">
        <v>0</v>
      </c>
      <c r="J3">
        <v>0</v>
      </c>
      <c r="K3" t="s">
        <v>32</v>
      </c>
      <c r="L3" s="1">
        <v>45353.70648148148</v>
      </c>
      <c r="M3">
        <v>17</v>
      </c>
      <c r="N3">
        <v>6048</v>
      </c>
      <c r="O3" t="s">
        <v>141</v>
      </c>
      <c r="P3" t="s">
        <v>139</v>
      </c>
      <c r="Q3" t="s">
        <v>33</v>
      </c>
      <c r="R3" t="s">
        <v>34</v>
      </c>
      <c r="S3" t="s">
        <v>34</v>
      </c>
      <c r="T3" t="s">
        <v>35</v>
      </c>
      <c r="U3" t="s">
        <v>35</v>
      </c>
      <c r="V3">
        <v>1</v>
      </c>
      <c r="W3">
        <v>1</v>
      </c>
      <c r="X3">
        <v>0</v>
      </c>
      <c r="Y3" t="str">
        <f>"when date(event_scheduled_start_datetime) = '"&amp;TEXT(L3,"YYYY-MM-DD")&amp;"' and event_name = '"&amp;O3&amp;"' and sportex_selection_name like '%"&amp;S3&amp;"%'"</f>
        <v>when date(event_scheduled_start_datetime) = '2024-03-02' and event_name = 'Nottm Forest v Liverpool' and sportex_selection_name like '%Felipe%'</v>
      </c>
    </row>
    <row r="4" spans="1:25" x14ac:dyDescent="0.3">
      <c r="A4">
        <v>2616198727</v>
      </c>
      <c r="B4" t="s">
        <v>36</v>
      </c>
      <c r="C4">
        <v>97</v>
      </c>
      <c r="D4">
        <v>30</v>
      </c>
      <c r="E4" s="1">
        <v>45241.768067129633</v>
      </c>
      <c r="F4" t="s">
        <v>37</v>
      </c>
      <c r="G4">
        <v>1</v>
      </c>
      <c r="H4" t="s">
        <v>26</v>
      </c>
      <c r="I4">
        <v>0</v>
      </c>
      <c r="J4">
        <v>0</v>
      </c>
      <c r="K4" t="s">
        <v>38</v>
      </c>
      <c r="L4" s="1">
        <v>45241.604513888888</v>
      </c>
      <c r="M4">
        <v>17</v>
      </c>
      <c r="N4">
        <v>5850</v>
      </c>
      <c r="O4" t="s">
        <v>142</v>
      </c>
      <c r="P4" t="s">
        <v>39</v>
      </c>
      <c r="Q4" t="s">
        <v>40</v>
      </c>
      <c r="R4" t="s">
        <v>166</v>
      </c>
      <c r="S4" t="s">
        <v>166</v>
      </c>
      <c r="T4">
        <v>0</v>
      </c>
      <c r="U4">
        <v>5169</v>
      </c>
      <c r="V4">
        <v>1</v>
      </c>
      <c r="W4">
        <v>1</v>
      </c>
      <c r="X4">
        <v>0</v>
      </c>
      <c r="Y4" t="str">
        <f t="shared" ref="Y4:Y26" si="0">"when date(event_scheduled_start_datetime) = '"&amp;TEXT(L4,"YYYY-MM-DD")&amp;"' and event_name = '"&amp;O4&amp;"' and sportex_selection_name like '%"&amp;S4&amp;"%'"</f>
        <v>when date(event_scheduled_start_datetime) = '2023-11-11' and event_name = 'Wolves v Tottenham' and sportex_selection_name like '%Joao Gomes%'</v>
      </c>
    </row>
    <row r="5" spans="1:25" x14ac:dyDescent="0.3">
      <c r="A5">
        <v>2667485037</v>
      </c>
      <c r="B5" t="s">
        <v>41</v>
      </c>
      <c r="C5">
        <v>101</v>
      </c>
      <c r="D5">
        <v>30</v>
      </c>
      <c r="E5" s="1">
        <v>45387.084270833337</v>
      </c>
      <c r="F5" t="s">
        <v>42</v>
      </c>
      <c r="G5">
        <v>1</v>
      </c>
      <c r="H5" t="s">
        <v>26</v>
      </c>
      <c r="I5">
        <v>0</v>
      </c>
      <c r="J5">
        <v>0</v>
      </c>
      <c r="K5" t="s">
        <v>43</v>
      </c>
      <c r="L5" s="1">
        <v>45386.887592592589</v>
      </c>
      <c r="M5">
        <v>17</v>
      </c>
      <c r="N5">
        <v>6090</v>
      </c>
      <c r="O5" t="s">
        <v>153</v>
      </c>
      <c r="P5" t="s">
        <v>44</v>
      </c>
      <c r="Q5" t="s">
        <v>45</v>
      </c>
      <c r="R5" t="s">
        <v>165</v>
      </c>
      <c r="S5" t="s">
        <v>165</v>
      </c>
      <c r="T5">
        <v>0</v>
      </c>
      <c r="U5">
        <v>4229</v>
      </c>
      <c r="V5">
        <v>1</v>
      </c>
      <c r="W5">
        <v>1</v>
      </c>
      <c r="X5">
        <v>0</v>
      </c>
      <c r="Y5" t="str">
        <f t="shared" si="0"/>
        <v>when date(event_scheduled_start_datetime) = '2024-04-04' and event_name = 'Chelsea v Man Utd' and sportex_selection_name like '%Moises Caicedo%'</v>
      </c>
    </row>
    <row r="6" spans="1:25" x14ac:dyDescent="0.3">
      <c r="A6">
        <v>2668440383</v>
      </c>
      <c r="B6" t="s">
        <v>36</v>
      </c>
      <c r="C6">
        <v>101</v>
      </c>
      <c r="D6">
        <v>8</v>
      </c>
      <c r="E6" s="1">
        <v>45388.868784722225</v>
      </c>
      <c r="F6" t="s">
        <v>46</v>
      </c>
      <c r="G6">
        <v>1</v>
      </c>
      <c r="H6" t="s">
        <v>26</v>
      </c>
      <c r="I6">
        <v>0</v>
      </c>
      <c r="J6">
        <v>0</v>
      </c>
      <c r="K6" t="s">
        <v>47</v>
      </c>
      <c r="L6" s="1">
        <v>45388.666319444441</v>
      </c>
      <c r="M6">
        <v>17</v>
      </c>
      <c r="N6">
        <v>6068</v>
      </c>
      <c r="O6" t="s">
        <v>162</v>
      </c>
      <c r="P6" t="s">
        <v>39</v>
      </c>
      <c r="Q6" t="s">
        <v>48</v>
      </c>
      <c r="R6" t="s">
        <v>49</v>
      </c>
      <c r="S6" t="s">
        <v>50</v>
      </c>
      <c r="T6">
        <v>0</v>
      </c>
      <c r="U6">
        <v>4496</v>
      </c>
      <c r="V6">
        <v>1</v>
      </c>
      <c r="W6">
        <v>1</v>
      </c>
      <c r="X6">
        <v>0</v>
      </c>
      <c r="Y6" t="str">
        <f t="shared" si="0"/>
        <v>when date(event_scheduled_start_datetime) = '2024-04-06' and event_name = 'Wolves v West Ham' and sportex_selection_name like '%Pablo Sarabia%'</v>
      </c>
    </row>
    <row r="7" spans="1:25" x14ac:dyDescent="0.3">
      <c r="A7">
        <v>2605260601</v>
      </c>
      <c r="B7" t="s">
        <v>36</v>
      </c>
      <c r="C7">
        <v>96</v>
      </c>
      <c r="D7">
        <v>52</v>
      </c>
      <c r="E7" s="1">
        <v>45218.363437499997</v>
      </c>
      <c r="F7" t="s">
        <v>51</v>
      </c>
      <c r="G7">
        <v>1</v>
      </c>
      <c r="H7" t="s">
        <v>26</v>
      </c>
      <c r="I7">
        <v>0</v>
      </c>
      <c r="J7">
        <v>0</v>
      </c>
      <c r="K7" t="s">
        <v>52</v>
      </c>
      <c r="L7" s="1">
        <v>45199.664421296293</v>
      </c>
      <c r="M7">
        <v>17</v>
      </c>
      <c r="N7">
        <v>5812</v>
      </c>
      <c r="O7" t="s">
        <v>156</v>
      </c>
      <c r="P7" t="s">
        <v>39</v>
      </c>
      <c r="Q7" t="s">
        <v>53</v>
      </c>
      <c r="R7" t="s">
        <v>50</v>
      </c>
      <c r="S7" t="s">
        <v>186</v>
      </c>
      <c r="T7">
        <v>0</v>
      </c>
      <c r="U7">
        <v>5811</v>
      </c>
      <c r="V7">
        <v>1</v>
      </c>
      <c r="W7">
        <v>1</v>
      </c>
      <c r="X7">
        <v>0</v>
      </c>
      <c r="Y7" t="str">
        <f t="shared" si="0"/>
        <v>when date(event_scheduled_start_datetime) = '2023-09-30' and event_name = 'Wolves v Man City' and sportex_selection_name like '%Nelson Semedo%'</v>
      </c>
    </row>
    <row r="8" spans="1:25" x14ac:dyDescent="0.3">
      <c r="A8">
        <v>2679273453</v>
      </c>
      <c r="B8" t="s">
        <v>41</v>
      </c>
      <c r="C8">
        <v>99</v>
      </c>
      <c r="D8">
        <v>8</v>
      </c>
      <c r="E8" s="1">
        <v>45410.097256944442</v>
      </c>
      <c r="F8" t="s">
        <v>54</v>
      </c>
      <c r="G8">
        <v>1</v>
      </c>
      <c r="H8" t="s">
        <v>26</v>
      </c>
      <c r="I8">
        <v>0</v>
      </c>
      <c r="J8">
        <v>0</v>
      </c>
      <c r="K8" t="s">
        <v>55</v>
      </c>
      <c r="L8" s="1">
        <v>45409.877199074072</v>
      </c>
      <c r="M8">
        <v>17</v>
      </c>
      <c r="N8">
        <v>5948</v>
      </c>
      <c r="O8" t="s">
        <v>143</v>
      </c>
      <c r="P8" t="s">
        <v>44</v>
      </c>
      <c r="Q8" t="s">
        <v>56</v>
      </c>
      <c r="R8" t="s">
        <v>57</v>
      </c>
      <c r="S8" t="s">
        <v>167</v>
      </c>
      <c r="T8">
        <v>0</v>
      </c>
      <c r="U8">
        <v>5941</v>
      </c>
      <c r="V8">
        <v>1</v>
      </c>
      <c r="W8">
        <v>1</v>
      </c>
      <c r="X8">
        <v>0</v>
      </c>
      <c r="Y8" t="str">
        <f t="shared" si="0"/>
        <v>when date(event_scheduled_start_datetime) = '2024-04-27' and event_name = 'Aston Villa v Chelsea' and sportex_selection_name like '%Benoit Badiashile%'</v>
      </c>
    </row>
    <row r="9" spans="1:25" x14ac:dyDescent="0.3">
      <c r="A9">
        <v>2609424169</v>
      </c>
      <c r="B9" t="s">
        <v>58</v>
      </c>
      <c r="C9">
        <v>55</v>
      </c>
      <c r="D9">
        <v>28</v>
      </c>
      <c r="E9" s="1">
        <v>45227.767291666663</v>
      </c>
      <c r="F9" t="s">
        <v>59</v>
      </c>
      <c r="G9">
        <v>1</v>
      </c>
      <c r="H9" t="s">
        <v>26</v>
      </c>
      <c r="I9">
        <v>0</v>
      </c>
      <c r="J9">
        <v>0</v>
      </c>
      <c r="K9" t="s">
        <v>60</v>
      </c>
      <c r="L9" s="1">
        <v>45227.531400462962</v>
      </c>
      <c r="M9">
        <v>17</v>
      </c>
      <c r="N9">
        <v>3328</v>
      </c>
      <c r="O9" t="s">
        <v>144</v>
      </c>
      <c r="P9" t="s">
        <v>61</v>
      </c>
      <c r="Q9" t="s">
        <v>62</v>
      </c>
      <c r="R9" t="s">
        <v>63</v>
      </c>
      <c r="S9" t="s">
        <v>168</v>
      </c>
      <c r="T9">
        <v>4525</v>
      </c>
      <c r="U9">
        <v>5875</v>
      </c>
      <c r="V9">
        <v>1</v>
      </c>
      <c r="W9">
        <v>1</v>
      </c>
      <c r="X9">
        <v>0</v>
      </c>
      <c r="Y9" t="str">
        <f t="shared" si="0"/>
        <v>when date(event_scheduled_start_datetime) = '2023-10-28' and event_name = 'Chelsea v Brentford' and sportex_selection_name like '%Neal Maupay%'</v>
      </c>
    </row>
    <row r="10" spans="1:25" x14ac:dyDescent="0.3">
      <c r="A10">
        <v>2679273127</v>
      </c>
      <c r="B10" t="s">
        <v>41</v>
      </c>
      <c r="C10">
        <v>99</v>
      </c>
      <c r="D10">
        <v>11</v>
      </c>
      <c r="E10" s="1">
        <v>45410.097430555557</v>
      </c>
      <c r="F10" t="s">
        <v>54</v>
      </c>
      <c r="G10">
        <v>1</v>
      </c>
      <c r="H10" t="s">
        <v>26</v>
      </c>
      <c r="I10">
        <v>0</v>
      </c>
      <c r="J10">
        <v>0</v>
      </c>
      <c r="K10" t="s">
        <v>64</v>
      </c>
      <c r="L10" s="1">
        <v>45409.877245370371</v>
      </c>
      <c r="M10">
        <v>17</v>
      </c>
      <c r="N10">
        <v>5951</v>
      </c>
      <c r="O10" t="s">
        <v>143</v>
      </c>
      <c r="P10" t="s">
        <v>44</v>
      </c>
      <c r="Q10" t="s">
        <v>65</v>
      </c>
      <c r="R10" t="s">
        <v>66</v>
      </c>
      <c r="S10" t="s">
        <v>169</v>
      </c>
      <c r="T10">
        <v>0</v>
      </c>
      <c r="U10">
        <v>5941</v>
      </c>
      <c r="V10">
        <v>1</v>
      </c>
      <c r="W10">
        <v>1</v>
      </c>
      <c r="X10">
        <v>0</v>
      </c>
      <c r="Y10" t="str">
        <f t="shared" si="0"/>
        <v>when date(event_scheduled_start_datetime) = '2024-04-27' and event_name = 'Aston Villa v Chelsea' and sportex_selection_name like '%Noni Madueke%'</v>
      </c>
    </row>
    <row r="11" spans="1:25" x14ac:dyDescent="0.3">
      <c r="A11">
        <v>2616448359</v>
      </c>
      <c r="B11" t="s">
        <v>67</v>
      </c>
      <c r="C11">
        <v>86</v>
      </c>
      <c r="D11">
        <v>18</v>
      </c>
      <c r="E11" s="1">
        <v>45241.971620370372</v>
      </c>
      <c r="F11" t="s">
        <v>68</v>
      </c>
      <c r="G11">
        <v>1</v>
      </c>
      <c r="H11" t="s">
        <v>26</v>
      </c>
      <c r="I11">
        <v>0</v>
      </c>
      <c r="J11">
        <v>0</v>
      </c>
      <c r="K11" t="s">
        <v>69</v>
      </c>
      <c r="L11" s="1">
        <v>45241.700173611112</v>
      </c>
      <c r="M11">
        <v>17</v>
      </c>
      <c r="N11">
        <v>5178</v>
      </c>
      <c r="O11" t="s">
        <v>145</v>
      </c>
      <c r="P11" t="s">
        <v>70</v>
      </c>
      <c r="Q11" t="s">
        <v>71</v>
      </c>
      <c r="R11" t="s">
        <v>72</v>
      </c>
      <c r="S11" t="s">
        <v>170</v>
      </c>
      <c r="T11">
        <v>0</v>
      </c>
      <c r="U11">
        <v>2700</v>
      </c>
      <c r="V11">
        <v>1</v>
      </c>
      <c r="W11">
        <v>1</v>
      </c>
      <c r="X11">
        <v>0</v>
      </c>
      <c r="Y11" t="str">
        <f t="shared" si="0"/>
        <v>when date(event_scheduled_start_datetime) = '2023-11-11' and event_name = 'Crystal Palace v Everton' and sportex_selection_name like '%Amadou Onana%'</v>
      </c>
    </row>
    <row r="12" spans="1:25" x14ac:dyDescent="0.3">
      <c r="A12">
        <v>2633533179</v>
      </c>
      <c r="B12" t="s">
        <v>73</v>
      </c>
      <c r="C12">
        <v>92</v>
      </c>
      <c r="D12">
        <v>22</v>
      </c>
      <c r="E12" s="1">
        <v>45291.835717592592</v>
      </c>
      <c r="F12" t="s">
        <v>74</v>
      </c>
      <c r="G12">
        <v>1</v>
      </c>
      <c r="H12" t="s">
        <v>26</v>
      </c>
      <c r="I12">
        <v>0</v>
      </c>
      <c r="J12">
        <v>0</v>
      </c>
      <c r="K12" t="s">
        <v>75</v>
      </c>
      <c r="L12" s="1">
        <v>45291.664907407408</v>
      </c>
      <c r="M12">
        <v>17</v>
      </c>
      <c r="N12">
        <v>5542</v>
      </c>
      <c r="O12" t="s">
        <v>146</v>
      </c>
      <c r="P12" t="s">
        <v>138</v>
      </c>
      <c r="Q12" t="s">
        <v>76</v>
      </c>
      <c r="R12" t="s">
        <v>77</v>
      </c>
      <c r="S12" t="s">
        <v>171</v>
      </c>
      <c r="T12">
        <v>0</v>
      </c>
      <c r="U12">
        <v>4924</v>
      </c>
      <c r="V12">
        <v>1</v>
      </c>
      <c r="W12">
        <v>1</v>
      </c>
      <c r="X12">
        <v>0</v>
      </c>
      <c r="Y12" t="str">
        <f t="shared" si="0"/>
        <v>when date(event_scheduled_start_datetime) = '2023-12-31' and event_name = 'Tottenham v Bournemouth' and sportex_selection_name like '%Giovani Lo Celso%'</v>
      </c>
    </row>
    <row r="13" spans="1:25" x14ac:dyDescent="0.3">
      <c r="A13">
        <v>2614972209</v>
      </c>
      <c r="B13" t="s">
        <v>78</v>
      </c>
      <c r="C13">
        <v>96</v>
      </c>
      <c r="D13">
        <v>53</v>
      </c>
      <c r="E13" s="1">
        <v>45242.520752314813</v>
      </c>
      <c r="F13" t="s">
        <v>51</v>
      </c>
      <c r="G13">
        <v>1</v>
      </c>
      <c r="H13" t="s">
        <v>26</v>
      </c>
      <c r="I13">
        <v>0</v>
      </c>
      <c r="J13">
        <v>0</v>
      </c>
      <c r="K13" t="s">
        <v>79</v>
      </c>
      <c r="L13" s="1">
        <v>45199.66443287037</v>
      </c>
      <c r="M13">
        <v>17</v>
      </c>
      <c r="N13">
        <v>5813</v>
      </c>
      <c r="O13" t="s">
        <v>156</v>
      </c>
      <c r="P13" t="s">
        <v>157</v>
      </c>
      <c r="Q13" t="s">
        <v>80</v>
      </c>
      <c r="R13" t="s">
        <v>81</v>
      </c>
      <c r="S13" t="s">
        <v>172</v>
      </c>
      <c r="T13">
        <v>4751</v>
      </c>
      <c r="U13">
        <v>5811</v>
      </c>
      <c r="V13">
        <v>1</v>
      </c>
      <c r="W13">
        <v>1</v>
      </c>
      <c r="X13">
        <v>0</v>
      </c>
      <c r="Y13" t="str">
        <f t="shared" si="0"/>
        <v>when date(event_scheduled_start_datetime) = '2023-09-30' and event_name = 'Wolves v Man City' and sportex_selection_name like '%Jack Grealish%'</v>
      </c>
    </row>
    <row r="14" spans="1:25" x14ac:dyDescent="0.3">
      <c r="A14">
        <v>2626091643</v>
      </c>
      <c r="B14" t="s">
        <v>73</v>
      </c>
      <c r="C14">
        <v>95</v>
      </c>
      <c r="D14">
        <v>50</v>
      </c>
      <c r="E14" s="1">
        <v>45268.24291666667</v>
      </c>
      <c r="F14" t="s">
        <v>82</v>
      </c>
      <c r="G14">
        <v>1</v>
      </c>
      <c r="H14" t="s">
        <v>26</v>
      </c>
      <c r="I14">
        <v>0</v>
      </c>
      <c r="J14">
        <v>0</v>
      </c>
      <c r="K14" t="s">
        <v>83</v>
      </c>
      <c r="L14" s="1">
        <v>45267.922511574077</v>
      </c>
      <c r="M14">
        <v>17</v>
      </c>
      <c r="N14">
        <v>5750</v>
      </c>
      <c r="O14" t="s">
        <v>163</v>
      </c>
      <c r="P14" t="s">
        <v>138</v>
      </c>
      <c r="Q14" t="s">
        <v>84</v>
      </c>
      <c r="R14" t="s">
        <v>85</v>
      </c>
      <c r="S14" t="s">
        <v>173</v>
      </c>
      <c r="T14">
        <v>0</v>
      </c>
      <c r="U14">
        <v>5748</v>
      </c>
      <c r="V14">
        <v>1</v>
      </c>
      <c r="W14">
        <v>1</v>
      </c>
      <c r="X14">
        <v>0</v>
      </c>
      <c r="Y14" t="str">
        <f t="shared" si="0"/>
        <v>when date(event_scheduled_start_datetime) = '2023-12-07' and event_name = 'Tottenham v West Ham' and sportex_selection_name like '%Dejan Kulusevski%'</v>
      </c>
    </row>
    <row r="15" spans="1:25" x14ac:dyDescent="0.3">
      <c r="A15">
        <v>2632346897</v>
      </c>
      <c r="B15" t="s">
        <v>86</v>
      </c>
      <c r="C15">
        <v>97</v>
      </c>
      <c r="D15">
        <v>4</v>
      </c>
      <c r="E15" s="1">
        <v>45284.645115740743</v>
      </c>
      <c r="F15" t="s">
        <v>87</v>
      </c>
      <c r="G15">
        <v>1</v>
      </c>
      <c r="H15" t="s">
        <v>26</v>
      </c>
      <c r="I15">
        <v>0</v>
      </c>
      <c r="J15">
        <v>0</v>
      </c>
      <c r="K15" t="s">
        <v>88</v>
      </c>
      <c r="L15" s="1">
        <v>45283.706111111111</v>
      </c>
      <c r="M15">
        <v>17</v>
      </c>
      <c r="N15">
        <v>5824</v>
      </c>
      <c r="O15" t="s">
        <v>161</v>
      </c>
      <c r="P15" t="s">
        <v>89</v>
      </c>
      <c r="Q15" t="s">
        <v>90</v>
      </c>
      <c r="R15" t="s">
        <v>91</v>
      </c>
      <c r="S15" t="s">
        <v>174</v>
      </c>
      <c r="T15">
        <v>0</v>
      </c>
      <c r="U15">
        <v>5823</v>
      </c>
      <c r="V15">
        <v>1</v>
      </c>
      <c r="W15">
        <v>1</v>
      </c>
      <c r="X15">
        <v>0</v>
      </c>
      <c r="Y15" t="str">
        <f t="shared" si="0"/>
        <v>when date(event_scheduled_start_datetime) = '2023-12-23' and event_name = 'Luton v Newcastle United' and sportex_selection_name like '%Bruno Guimaraes%'</v>
      </c>
    </row>
    <row r="16" spans="1:25" x14ac:dyDescent="0.3">
      <c r="A16">
        <v>2632345167</v>
      </c>
      <c r="B16" t="s">
        <v>41</v>
      </c>
      <c r="C16">
        <v>100</v>
      </c>
      <c r="D16">
        <v>24</v>
      </c>
      <c r="E16" s="1">
        <v>45284.761759259258</v>
      </c>
      <c r="F16" t="s">
        <v>92</v>
      </c>
      <c r="G16">
        <v>1</v>
      </c>
      <c r="H16" t="s">
        <v>26</v>
      </c>
      <c r="I16">
        <v>0</v>
      </c>
      <c r="J16">
        <v>0</v>
      </c>
      <c r="K16" t="s">
        <v>93</v>
      </c>
      <c r="L16" s="1">
        <v>45284.623703703706</v>
      </c>
      <c r="M16">
        <v>17</v>
      </c>
      <c r="N16">
        <v>6024</v>
      </c>
      <c r="O16" t="s">
        <v>147</v>
      </c>
      <c r="P16" t="s">
        <v>44</v>
      </c>
      <c r="Q16" t="s">
        <v>94</v>
      </c>
      <c r="R16" t="s">
        <v>95</v>
      </c>
      <c r="S16" t="s">
        <v>175</v>
      </c>
      <c r="T16" t="s">
        <v>35</v>
      </c>
      <c r="U16" t="s">
        <v>35</v>
      </c>
      <c r="V16">
        <v>1</v>
      </c>
      <c r="W16">
        <v>1</v>
      </c>
      <c r="X16">
        <v>0</v>
      </c>
      <c r="Y16" t="str">
        <f t="shared" si="0"/>
        <v>when date(event_scheduled_start_datetime) = '2023-12-24' and event_name = 'Wolves v Chelsea' and sportex_selection_name like '%Marcus Bettinelli%'</v>
      </c>
    </row>
    <row r="17" spans="1:25" x14ac:dyDescent="0.3">
      <c r="A17">
        <v>2645889489</v>
      </c>
      <c r="B17" t="s">
        <v>41</v>
      </c>
      <c r="C17">
        <v>93</v>
      </c>
      <c r="D17">
        <v>34</v>
      </c>
      <c r="E17" s="1">
        <v>45335.140775462962</v>
      </c>
      <c r="F17" t="s">
        <v>96</v>
      </c>
      <c r="G17">
        <v>1</v>
      </c>
      <c r="H17" t="s">
        <v>26</v>
      </c>
      <c r="I17">
        <v>0</v>
      </c>
      <c r="J17">
        <v>0</v>
      </c>
      <c r="K17" t="s">
        <v>97</v>
      </c>
      <c r="L17" s="1">
        <v>45334.917233796295</v>
      </c>
      <c r="M17">
        <v>17</v>
      </c>
      <c r="N17">
        <v>5614</v>
      </c>
      <c r="O17" t="s">
        <v>148</v>
      </c>
      <c r="P17" t="s">
        <v>44</v>
      </c>
      <c r="Q17" t="s">
        <v>98</v>
      </c>
      <c r="R17" t="s">
        <v>99</v>
      </c>
      <c r="S17" t="s">
        <v>176</v>
      </c>
      <c r="T17">
        <v>0</v>
      </c>
      <c r="U17">
        <v>4693</v>
      </c>
      <c r="V17">
        <v>1</v>
      </c>
      <c r="W17">
        <v>1</v>
      </c>
      <c r="X17">
        <v>0</v>
      </c>
      <c r="Y17" t="str">
        <f t="shared" si="0"/>
        <v>when date(event_scheduled_start_datetime) = '2024-02-12' and event_name = 'Crystal Palace v Chelsea' and sportex_selection_name like '%Nicolas Jackson%'</v>
      </c>
    </row>
    <row r="18" spans="1:25" x14ac:dyDescent="0.3">
      <c r="A18">
        <v>2653708747</v>
      </c>
      <c r="B18" t="s">
        <v>100</v>
      </c>
      <c r="C18">
        <v>49</v>
      </c>
      <c r="D18">
        <v>19</v>
      </c>
      <c r="E18" s="1">
        <v>45354.04755787037</v>
      </c>
      <c r="F18" t="s">
        <v>101</v>
      </c>
      <c r="G18">
        <v>1</v>
      </c>
      <c r="H18" t="s">
        <v>26</v>
      </c>
      <c r="I18">
        <v>0</v>
      </c>
      <c r="J18">
        <v>0</v>
      </c>
      <c r="K18" t="s">
        <v>102</v>
      </c>
      <c r="L18" s="1">
        <v>45353.781712962962</v>
      </c>
      <c r="M18">
        <v>17</v>
      </c>
      <c r="N18">
        <v>2959</v>
      </c>
      <c r="O18" t="s">
        <v>149</v>
      </c>
      <c r="P18" t="s">
        <v>103</v>
      </c>
      <c r="Q18" t="s">
        <v>104</v>
      </c>
      <c r="R18" t="s">
        <v>105</v>
      </c>
      <c r="S18" t="s">
        <v>177</v>
      </c>
      <c r="T18">
        <v>1728</v>
      </c>
      <c r="U18">
        <v>2700</v>
      </c>
      <c r="V18">
        <v>1</v>
      </c>
      <c r="W18">
        <v>1</v>
      </c>
      <c r="X18">
        <v>0</v>
      </c>
      <c r="Y18" t="str">
        <f t="shared" si="0"/>
        <v>when date(event_scheduled_start_datetime) = '2024-03-02' and event_name = 'Luton Town v Aston Villa' and sportex_selection_name like '%Morgan Rogers%'</v>
      </c>
    </row>
    <row r="19" spans="1:25" x14ac:dyDescent="0.3">
      <c r="A19">
        <v>2666635257</v>
      </c>
      <c r="B19" t="s">
        <v>73</v>
      </c>
      <c r="C19">
        <v>86</v>
      </c>
      <c r="D19">
        <v>25</v>
      </c>
      <c r="E19" s="1">
        <v>45384.535891203705</v>
      </c>
      <c r="F19" t="s">
        <v>106</v>
      </c>
      <c r="G19">
        <v>1</v>
      </c>
      <c r="H19" t="s">
        <v>26</v>
      </c>
      <c r="I19">
        <v>0</v>
      </c>
      <c r="J19">
        <v>0</v>
      </c>
      <c r="K19" t="s">
        <v>107</v>
      </c>
      <c r="L19" s="1">
        <v>45381.698657407411</v>
      </c>
      <c r="M19">
        <v>17</v>
      </c>
      <c r="N19">
        <v>5185</v>
      </c>
      <c r="O19" t="s">
        <v>160</v>
      </c>
      <c r="P19" t="s">
        <v>138</v>
      </c>
      <c r="Q19" t="s">
        <v>108</v>
      </c>
      <c r="R19" t="s">
        <v>109</v>
      </c>
      <c r="S19" t="s">
        <v>178</v>
      </c>
      <c r="T19">
        <v>0</v>
      </c>
      <c r="U19">
        <v>5044</v>
      </c>
      <c r="V19">
        <v>1</v>
      </c>
      <c r="W19">
        <v>1</v>
      </c>
      <c r="X19">
        <v>0</v>
      </c>
      <c r="Y19" t="str">
        <f t="shared" si="0"/>
        <v>when date(event_scheduled_start_datetime) = '2024-03-30' and event_name = 'Tottenham v Luton' and sportex_selection_name like '%Yves Bissouma%'</v>
      </c>
    </row>
    <row r="20" spans="1:25" x14ac:dyDescent="0.3">
      <c r="A20">
        <v>2666777729</v>
      </c>
      <c r="B20" t="s">
        <v>30</v>
      </c>
      <c r="C20">
        <v>62</v>
      </c>
      <c r="D20">
        <v>53</v>
      </c>
      <c r="E20" s="1">
        <v>45385.100682870368</v>
      </c>
      <c r="F20" t="s">
        <v>110</v>
      </c>
      <c r="G20">
        <v>1</v>
      </c>
      <c r="H20" t="s">
        <v>26</v>
      </c>
      <c r="I20">
        <v>0</v>
      </c>
      <c r="J20">
        <v>0</v>
      </c>
      <c r="K20" t="s">
        <v>111</v>
      </c>
      <c r="L20" s="1">
        <v>45384.828506944446</v>
      </c>
      <c r="M20">
        <v>17</v>
      </c>
      <c r="N20">
        <v>3773</v>
      </c>
      <c r="O20" t="s">
        <v>150</v>
      </c>
      <c r="P20" t="s">
        <v>139</v>
      </c>
      <c r="Q20" t="s">
        <v>112</v>
      </c>
      <c r="R20" t="s">
        <v>113</v>
      </c>
      <c r="S20" t="s">
        <v>179</v>
      </c>
      <c r="T20" t="s">
        <v>35</v>
      </c>
      <c r="U20" t="s">
        <v>35</v>
      </c>
      <c r="V20">
        <v>1</v>
      </c>
      <c r="W20">
        <v>1</v>
      </c>
      <c r="X20">
        <v>0</v>
      </c>
      <c r="Y20" t="str">
        <f t="shared" si="0"/>
        <v>when date(event_scheduled_start_datetime) = '2024-04-02' and event_name = 'Nottm Forest v Fulham' and sportex_selection_name like '%Matthew Turner%'</v>
      </c>
    </row>
    <row r="21" spans="1:25" x14ac:dyDescent="0.3">
      <c r="A21">
        <v>2667498431</v>
      </c>
      <c r="B21" t="s">
        <v>114</v>
      </c>
      <c r="C21">
        <v>102</v>
      </c>
      <c r="D21">
        <v>52</v>
      </c>
      <c r="E21" s="1">
        <v>45387.085289351853</v>
      </c>
      <c r="F21" t="s">
        <v>42</v>
      </c>
      <c r="G21">
        <v>1</v>
      </c>
      <c r="H21" t="s">
        <v>26</v>
      </c>
      <c r="I21">
        <v>0</v>
      </c>
      <c r="J21">
        <v>0</v>
      </c>
      <c r="K21" t="s">
        <v>115</v>
      </c>
      <c r="L21" s="1">
        <v>45386.888541666667</v>
      </c>
      <c r="M21">
        <v>17</v>
      </c>
      <c r="N21">
        <v>6172</v>
      </c>
      <c r="O21" t="s">
        <v>153</v>
      </c>
      <c r="P21" t="s">
        <v>154</v>
      </c>
      <c r="Q21" t="s">
        <v>116</v>
      </c>
      <c r="R21" t="s">
        <v>117</v>
      </c>
      <c r="S21" t="s">
        <v>180</v>
      </c>
      <c r="T21">
        <v>0</v>
      </c>
      <c r="U21">
        <v>6139</v>
      </c>
      <c r="V21">
        <v>1</v>
      </c>
      <c r="W21">
        <v>1</v>
      </c>
      <c r="X21">
        <v>0</v>
      </c>
      <c r="Y21" t="str">
        <f t="shared" si="0"/>
        <v>when date(event_scheduled_start_datetime) = '2024-04-04' and event_name = 'Chelsea v Man Utd' and sportex_selection_name like '%Harry Maguire%'</v>
      </c>
    </row>
    <row r="22" spans="1:25" x14ac:dyDescent="0.3">
      <c r="A22">
        <v>2582146775</v>
      </c>
      <c r="B22" t="s">
        <v>118</v>
      </c>
      <c r="C22">
        <v>72</v>
      </c>
      <c r="D22">
        <v>32</v>
      </c>
      <c r="E22" s="1">
        <v>45165.047291666669</v>
      </c>
      <c r="F22" t="s">
        <v>119</v>
      </c>
      <c r="G22">
        <v>1</v>
      </c>
      <c r="H22" t="s">
        <v>26</v>
      </c>
      <c r="I22">
        <v>0</v>
      </c>
      <c r="J22">
        <v>0</v>
      </c>
      <c r="K22" t="s">
        <v>120</v>
      </c>
      <c r="L22" s="1">
        <v>45164.646307870367</v>
      </c>
      <c r="M22">
        <v>17</v>
      </c>
      <c r="N22">
        <v>4352</v>
      </c>
      <c r="O22" t="s">
        <v>151</v>
      </c>
      <c r="P22" t="s">
        <v>121</v>
      </c>
      <c r="Q22" t="s">
        <v>122</v>
      </c>
      <c r="R22" t="s">
        <v>185</v>
      </c>
      <c r="S22" t="s">
        <v>185</v>
      </c>
      <c r="T22" t="s">
        <v>35</v>
      </c>
      <c r="U22" t="s">
        <v>35</v>
      </c>
      <c r="V22">
        <v>1</v>
      </c>
      <c r="W22">
        <v>1</v>
      </c>
      <c r="X22">
        <v>0</v>
      </c>
      <c r="Y22" t="str">
        <f t="shared" si="0"/>
        <v>when date(event_scheduled_start_datetime) = '2023-08-26' and event_name = 'Arsenal v Fulham' and sportex_selection_name like '%Marek Rodak%'</v>
      </c>
    </row>
    <row r="23" spans="1:25" x14ac:dyDescent="0.3">
      <c r="A23">
        <v>2602486065</v>
      </c>
      <c r="B23" t="s">
        <v>36</v>
      </c>
      <c r="C23">
        <v>103</v>
      </c>
      <c r="D23">
        <v>26</v>
      </c>
      <c r="E23" s="1">
        <v>45207.890972222223</v>
      </c>
      <c r="F23" t="s">
        <v>123</v>
      </c>
      <c r="G23">
        <v>1</v>
      </c>
      <c r="H23" t="s">
        <v>26</v>
      </c>
      <c r="I23">
        <v>0</v>
      </c>
      <c r="J23">
        <v>0</v>
      </c>
      <c r="K23" t="s">
        <v>124</v>
      </c>
      <c r="L23" s="1">
        <v>45207.627314814818</v>
      </c>
      <c r="M23">
        <v>17</v>
      </c>
      <c r="N23">
        <v>6206</v>
      </c>
      <c r="O23" t="s">
        <v>152</v>
      </c>
      <c r="P23" t="s">
        <v>39</v>
      </c>
      <c r="Q23" t="s">
        <v>125</v>
      </c>
      <c r="R23" t="s">
        <v>184</v>
      </c>
      <c r="S23" t="s">
        <v>184</v>
      </c>
      <c r="T23">
        <v>4546</v>
      </c>
      <c r="U23">
        <v>6186</v>
      </c>
      <c r="V23">
        <v>1</v>
      </c>
      <c r="W23">
        <v>1</v>
      </c>
      <c r="X23">
        <v>0</v>
      </c>
      <c r="Y23" t="str">
        <f t="shared" si="0"/>
        <v>when date(event_scheduled_start_datetime) = '2023-10-08' and event_name = 'Wolves v Aston Villa' and sportex_selection_name like '%Sasa Kalajdzic%'</v>
      </c>
    </row>
    <row r="24" spans="1:25" x14ac:dyDescent="0.3">
      <c r="A24">
        <v>2616198829</v>
      </c>
      <c r="B24" t="s">
        <v>36</v>
      </c>
      <c r="C24">
        <v>97</v>
      </c>
      <c r="D24">
        <v>31</v>
      </c>
      <c r="E24" s="1">
        <v>45241.768101851849</v>
      </c>
      <c r="F24" t="s">
        <v>37</v>
      </c>
      <c r="G24">
        <v>1</v>
      </c>
      <c r="H24" t="s">
        <v>26</v>
      </c>
      <c r="I24">
        <v>0</v>
      </c>
      <c r="J24">
        <v>0</v>
      </c>
      <c r="K24" t="s">
        <v>126</v>
      </c>
      <c r="L24" s="1">
        <v>45241.604537037034</v>
      </c>
      <c r="M24">
        <v>17</v>
      </c>
      <c r="N24">
        <v>5851</v>
      </c>
      <c r="O24" t="s">
        <v>142</v>
      </c>
      <c r="P24" t="s">
        <v>39</v>
      </c>
      <c r="Q24" t="s">
        <v>127</v>
      </c>
      <c r="R24" t="s">
        <v>128</v>
      </c>
      <c r="S24" t="s">
        <v>183</v>
      </c>
      <c r="T24">
        <v>0</v>
      </c>
      <c r="U24">
        <v>5179</v>
      </c>
      <c r="V24">
        <v>1</v>
      </c>
      <c r="W24">
        <v>1</v>
      </c>
      <c r="X24">
        <v>0</v>
      </c>
      <c r="Y24" t="str">
        <f t="shared" si="0"/>
        <v>when date(event_scheduled_start_datetime) = '2023-11-11' and event_name = 'Wolves v Tottenham' and sportex_selection_name like '%Rayan Ait-Nouri%'</v>
      </c>
    </row>
    <row r="25" spans="1:25" x14ac:dyDescent="0.3">
      <c r="A25">
        <v>2641450669</v>
      </c>
      <c r="B25" t="s">
        <v>114</v>
      </c>
      <c r="C25">
        <v>97</v>
      </c>
      <c r="D25">
        <v>4</v>
      </c>
      <c r="E25" s="1">
        <v>45324.254166666666</v>
      </c>
      <c r="F25" t="s">
        <v>129</v>
      </c>
      <c r="G25">
        <v>1</v>
      </c>
      <c r="H25" t="s">
        <v>26</v>
      </c>
      <c r="I25">
        <v>0</v>
      </c>
      <c r="J25">
        <v>0</v>
      </c>
      <c r="K25" t="s">
        <v>130</v>
      </c>
      <c r="L25" s="1">
        <v>45323.925405092596</v>
      </c>
      <c r="M25">
        <v>17</v>
      </c>
      <c r="N25">
        <v>5824</v>
      </c>
      <c r="O25" t="s">
        <v>155</v>
      </c>
      <c r="P25" t="s">
        <v>154</v>
      </c>
      <c r="Q25" t="s">
        <v>131</v>
      </c>
      <c r="R25" t="s">
        <v>132</v>
      </c>
      <c r="S25" t="s">
        <v>181</v>
      </c>
      <c r="T25">
        <v>0</v>
      </c>
      <c r="U25">
        <v>5488</v>
      </c>
      <c r="V25">
        <v>1</v>
      </c>
      <c r="W25">
        <v>1</v>
      </c>
      <c r="X25">
        <v>0</v>
      </c>
      <c r="Y25" t="str">
        <f t="shared" si="0"/>
        <v>when date(event_scheduled_start_datetime) = '2024-02-01' and event_name = 'Wolves v Man Utd' and sportex_selection_name like '%Alejandro Garnacho%'</v>
      </c>
    </row>
    <row r="26" spans="1:25" x14ac:dyDescent="0.3">
      <c r="A26">
        <v>2656938391</v>
      </c>
      <c r="B26" t="s">
        <v>133</v>
      </c>
      <c r="C26">
        <v>80</v>
      </c>
      <c r="D26">
        <v>18</v>
      </c>
      <c r="E26" s="1">
        <v>45360.950312499997</v>
      </c>
      <c r="F26" t="s">
        <v>134</v>
      </c>
      <c r="G26">
        <v>1</v>
      </c>
      <c r="H26" t="s">
        <v>26</v>
      </c>
      <c r="I26">
        <v>0</v>
      </c>
      <c r="J26">
        <v>0</v>
      </c>
      <c r="K26" t="s">
        <v>135</v>
      </c>
      <c r="L26" s="1">
        <v>45360.694872685184</v>
      </c>
      <c r="M26">
        <v>17</v>
      </c>
      <c r="N26">
        <v>4818</v>
      </c>
      <c r="O26" t="s">
        <v>158</v>
      </c>
      <c r="P26" t="s">
        <v>159</v>
      </c>
      <c r="Q26" t="s">
        <v>136</v>
      </c>
      <c r="R26" t="s">
        <v>137</v>
      </c>
      <c r="S26" t="s">
        <v>182</v>
      </c>
      <c r="T26">
        <v>0</v>
      </c>
      <c r="U26">
        <v>4782</v>
      </c>
      <c r="V26">
        <v>1</v>
      </c>
      <c r="W26">
        <v>1</v>
      </c>
      <c r="X26">
        <v>0</v>
      </c>
      <c r="Y26" t="str">
        <f t="shared" si="0"/>
        <v>when date(event_scheduled_start_datetime) = '2024-03-09' and event_name = 'Bournemouth v Sheff Utd' and sportex_selection_name like '%Brereton%'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non_active_player_cards_premier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Little</dc:creator>
  <cp:lastModifiedBy>Declan Little</cp:lastModifiedBy>
  <dcterms:created xsi:type="dcterms:W3CDTF">2025-05-28T18:34:01Z</dcterms:created>
  <dcterms:modified xsi:type="dcterms:W3CDTF">2025-05-28T18:36:49Z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2025-05-28T18:36:49Z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7ca017ae-b903-48c2-b0ac-1583b21948f4</vt:lpwstr>
  </property>
  <property fmtid="{D5CDD505-2E9C-101B-9397-08002B2CF9AE}" pid="8" name="MSIP_Label_e6f6832b-0c40-4b9e-9ae0-ae73bcd49636_ContentBits">
    <vt:lpwstr>0</vt:lpwstr>
  </property>
  <property fmtid="{D5CDD505-2E9C-101B-9397-08002B2CF9AE}" pid="9" name="MSIP_Label_e6f6832b-0c40-4b9e-9ae0-ae73bcd49636_Tag">
    <vt:lpwstr>10, 3, 0, 1</vt:lpwstr>
  </property>
</Properties>
</file>