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YE\Excel Escape\Episode 1. 비밀\"/>
    </mc:Choice>
  </mc:AlternateContent>
  <xr:revisionPtr revIDLastSave="0" documentId="13_ncr:1_{018F7A25-D59B-4159-A2B2-1DBA027D12A9}" xr6:coauthVersionLast="47" xr6:coauthVersionMax="47" xr10:uidLastSave="{00000000-0000-0000-0000-000000000000}"/>
  <workbookProtection workbookAlgorithmName="SHA-512" workbookHashValue="3SEte82e+CrO9ynbhvvzt0SnyfIZJsXRABF0+LOntvgf6IchLdNITT9oDTl+hcPUY9NxYShRcv5GHe8D4uBT0g==" workbookSaltValue="uKXEdtiiqrxiXygOTaEyGg==" workbookSpinCount="100000" lockStructure="1"/>
  <bookViews>
    <workbookView xWindow="2415" yWindow="2445" windowWidth="23970" windowHeight="18180" xr2:uid="{00000000-000D-0000-FFFF-FFFF00000000}"/>
  </bookViews>
  <sheets>
    <sheet name="Act 1. 편지" sheetId="2" r:id="rId1"/>
    <sheet name="데이터 시트 (관리자용)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M10" i="2" l="1"/>
  <c r="M11" i="2"/>
  <c r="M12" i="2"/>
  <c r="M13" i="2"/>
  <c r="M14" i="2"/>
  <c r="M15" i="2"/>
  <c r="M16" i="2"/>
  <c r="M17" i="2"/>
  <c r="M9" i="2"/>
  <c r="N9" i="2"/>
  <c r="M18" i="2"/>
  <c r="M19" i="2"/>
  <c r="M28" i="2"/>
</calcChain>
</file>

<file path=xl/sharedStrings.xml><?xml version="1.0" encoding="utf-8"?>
<sst xmlns="http://schemas.openxmlformats.org/spreadsheetml/2006/main" count="190" uniqueCount="166">
  <si>
    <t>시작</t>
    <phoneticPr fontId="1" type="noConversion"/>
  </si>
  <si>
    <t>버리기</t>
    <phoneticPr fontId="1" type="noConversion"/>
  </si>
  <si>
    <t>정문</t>
    <phoneticPr fontId="1" type="noConversion"/>
  </si>
  <si>
    <t>창문</t>
    <phoneticPr fontId="1" type="noConversion"/>
  </si>
  <si>
    <t>편지</t>
    <phoneticPr fontId="1" type="noConversion"/>
  </si>
  <si>
    <t>낙서</t>
    <phoneticPr fontId="1" type="noConversion"/>
  </si>
  <si>
    <t>자물쇠</t>
    <phoneticPr fontId="1" type="noConversion"/>
  </si>
  <si>
    <t>힌트2</t>
    <phoneticPr fontId="1" type="noConversion"/>
  </si>
  <si>
    <t>불 켜기</t>
    <phoneticPr fontId="1" type="noConversion"/>
  </si>
  <si>
    <t>지하실</t>
    <phoneticPr fontId="1" type="noConversion"/>
  </si>
  <si>
    <t>분전함</t>
    <phoneticPr fontId="1" type="noConversion"/>
  </si>
  <si>
    <t>현관</t>
    <phoneticPr fontId="1" type="noConversion"/>
  </si>
  <si>
    <t>아이템</t>
    <phoneticPr fontId="1" type="noConversion"/>
  </si>
  <si>
    <t>설명</t>
    <phoneticPr fontId="1" type="noConversion"/>
  </si>
  <si>
    <t>분기</t>
    <phoneticPr fontId="1" type="noConversion"/>
  </si>
  <si>
    <t>정답1</t>
    <phoneticPr fontId="1" type="noConversion"/>
  </si>
  <si>
    <t>쪽지</t>
    <phoneticPr fontId="1" type="noConversion"/>
  </si>
  <si>
    <t>● 퓨즈 매뉴얼 ●
1. 위쪽 퓨즈 숫자 3개의 합은 
아래쪽 퓨즈 숫자 3개의 합보다 1 적다.
2. 가장 오른쪽 줄의 위 아래 퓨즈 숫자의 합은 5.
3. 5번 퓨즈는 4번 퓨즈의 바로 왼쪽이다.
4. 1번 퓨즈는 가장 왼쪽 줄 중에 있다.</t>
    <phoneticPr fontId="1" type="noConversion"/>
  </si>
  <si>
    <t>정답2</t>
    <phoneticPr fontId="1" type="noConversion"/>
  </si>
  <si>
    <t>분전함을 고쳤다.</t>
    <phoneticPr fontId="1" type="noConversion"/>
  </si>
  <si>
    <t>거실</t>
    <phoneticPr fontId="1" type="noConversion"/>
  </si>
  <si>
    <t>부엌</t>
    <phoneticPr fontId="1" type="noConversion"/>
  </si>
  <si>
    <t>안방</t>
    <phoneticPr fontId="1" type="noConversion"/>
  </si>
  <si>
    <t>2층</t>
    <phoneticPr fontId="1" type="noConversion"/>
  </si>
  <si>
    <t>아이템코드</t>
    <phoneticPr fontId="1" type="noConversion"/>
  </si>
  <si>
    <t>이름</t>
    <phoneticPr fontId="1" type="noConversion"/>
  </si>
  <si>
    <t>내용</t>
    <phoneticPr fontId="1" type="noConversion"/>
  </si>
  <si>
    <t>분기2</t>
    <phoneticPr fontId="1" type="noConversion"/>
  </si>
  <si>
    <t>분기점</t>
    <phoneticPr fontId="1" type="noConversion"/>
  </si>
  <si>
    <t>분기1</t>
    <phoneticPr fontId="1" type="noConversion"/>
  </si>
  <si>
    <t>서재</t>
    <phoneticPr fontId="1" type="noConversion"/>
  </si>
  <si>
    <t>작은방</t>
    <phoneticPr fontId="1" type="noConversion"/>
  </si>
  <si>
    <t>TV</t>
    <phoneticPr fontId="1" type="noConversion"/>
  </si>
  <si>
    <t>리모컨</t>
    <phoneticPr fontId="1" type="noConversion"/>
  </si>
  <si>
    <t>불완전한 리모컨</t>
    <phoneticPr fontId="1" type="noConversion"/>
  </si>
  <si>
    <t>신문</t>
    <phoneticPr fontId="1" type="noConversion"/>
  </si>
  <si>
    <t>냄비</t>
    <phoneticPr fontId="1" type="noConversion"/>
  </si>
  <si>
    <t>냉장고</t>
    <phoneticPr fontId="1" type="noConversion"/>
  </si>
  <si>
    <t>시계</t>
    <phoneticPr fontId="1" type="noConversion"/>
  </si>
  <si>
    <t>작은방 열쇠</t>
    <phoneticPr fontId="1" type="noConversion"/>
  </si>
  <si>
    <t>작은방에 들어가는 열쇠이다.</t>
    <phoneticPr fontId="1" type="noConversion"/>
  </si>
  <si>
    <t>침대</t>
    <phoneticPr fontId="1" type="noConversion"/>
  </si>
  <si>
    <t>책상</t>
    <phoneticPr fontId="1" type="noConversion"/>
  </si>
  <si>
    <t>스탠드</t>
    <phoneticPr fontId="1" type="noConversion"/>
  </si>
  <si>
    <t>계산기</t>
    <phoneticPr fontId="1" type="noConversion"/>
  </si>
  <si>
    <t>장롱</t>
    <phoneticPr fontId="1" type="noConversion"/>
  </si>
  <si>
    <t>등</t>
    <phoneticPr fontId="1" type="noConversion"/>
  </si>
  <si>
    <t>AA 건전지 1</t>
    <phoneticPr fontId="1" type="noConversion"/>
  </si>
  <si>
    <t>AA 건전지 2</t>
    <phoneticPr fontId="1" type="noConversion"/>
  </si>
  <si>
    <t>완전한 리모컨</t>
    <phoneticPr fontId="1" type="noConversion"/>
  </si>
  <si>
    <t>도어락</t>
    <phoneticPr fontId="1" type="noConversion"/>
  </si>
  <si>
    <t>협탁</t>
    <phoneticPr fontId="1" type="noConversion"/>
  </si>
  <si>
    <t>꺼진 MP3</t>
    <phoneticPr fontId="1" type="noConversion"/>
  </si>
  <si>
    <t>작동하지 않는 MP3.</t>
    <phoneticPr fontId="1" type="noConversion"/>
  </si>
  <si>
    <t>켜진 MP3</t>
    <phoneticPr fontId="1" type="noConversion"/>
  </si>
  <si>
    <t>키패드</t>
    <phoneticPr fontId="1" type="noConversion"/>
  </si>
  <si>
    <t>힌트4</t>
    <phoneticPr fontId="1" type="noConversion"/>
  </si>
  <si>
    <t>정답3</t>
    <phoneticPr fontId="1" type="noConversion"/>
  </si>
  <si>
    <t>빨간 책</t>
    <phoneticPr fontId="1" type="noConversion"/>
  </si>
  <si>
    <t>켜진 MP3에서 노래가 흘러나온다.
서서히조여오는
존재는무엇인가
많은비가내리고
하늘엔번개치는
기분나쁜이곳에
누군가가있구나
나만몰랐었던일</t>
    <phoneticPr fontId="1" type="noConversion"/>
  </si>
  <si>
    <t>다음 장</t>
    <phoneticPr fontId="1" type="noConversion"/>
  </si>
  <si>
    <t>"비밀"
- 아가사 페리 지음 -
(다음 장)</t>
    <phoneticPr fontId="1" type="noConversion"/>
  </si>
  <si>
    <t>초록 책</t>
    <phoneticPr fontId="1" type="noConversion"/>
  </si>
  <si>
    <t>파란 책</t>
    <phoneticPr fontId="1" type="noConversion"/>
  </si>
  <si>
    <t>다다음 장</t>
    <phoneticPr fontId="1" type="noConversion"/>
  </si>
  <si>
    <t>키워드</t>
    <phoneticPr fontId="1" type="noConversion"/>
  </si>
  <si>
    <t>다다다음 장</t>
    <phoneticPr fontId="1" type="noConversion"/>
  </si>
  <si>
    <t>아이템 코드</t>
    <phoneticPr fontId="1" type="noConversion"/>
  </si>
  <si>
    <t>인벤토리</t>
    <phoneticPr fontId="1" type="noConversion"/>
  </si>
  <si>
    <t>분기 코드</t>
    <phoneticPr fontId="1" type="noConversion"/>
  </si>
  <si>
    <t>상세 설명</t>
    <phoneticPr fontId="1" type="noConversion"/>
  </si>
  <si>
    <t>상세 설명 (아이템 코드 입력)</t>
    <phoneticPr fontId="1" type="noConversion"/>
  </si>
  <si>
    <t>인벤토리 사용법 : 하늘색 칸에 아이템 코드를 기입하세요. 다른 칸은 건들지 마세요.</t>
    <phoneticPr fontId="1" type="noConversion"/>
  </si>
  <si>
    <t>분기점 사용법 : 하늘색 칸에 분기 코드를 기입하세요. 다른 칸은 건들지 마세요.</t>
    <phoneticPr fontId="1" type="noConversion"/>
  </si>
  <si>
    <t>하늘색 칸에 키워드 코드를 기입하세요. 다른 칸은 건들지 마세요.</t>
    <phoneticPr fontId="1" type="noConversion"/>
  </si>
  <si>
    <t>낡은 단독주택의 앞이다.
번개가 내리치고 있다. 하늘이 어둡다.
(정문 / 창문)</t>
    <phoneticPr fontId="1" type="noConversion"/>
  </si>
  <si>
    <t>왠지 으스스한 곳이다.
분전함이 보인다.
(? / 현관)</t>
    <phoneticPr fontId="1" type="noConversion"/>
  </si>
  <si>
    <t>163
542
정답은 163542.
(분전함)</t>
    <phoneticPr fontId="1" type="noConversion"/>
  </si>
  <si>
    <t>어두워서 보이지 않지만,
이 문은 도어락으로 굳게 잠겨있다.
(? / 현관)</t>
    <phoneticPr fontId="1" type="noConversion"/>
  </si>
  <si>
    <t>어두운 복도가 나왔다.
서재와 작은방이 보인다.
(? / 현관)</t>
    <phoneticPr fontId="1" type="noConversion"/>
  </si>
  <si>
    <t>서재 문은 키패드로 굳게 잠겨 있다.
(? / 2층)</t>
    <phoneticPr fontId="1" type="noConversion"/>
  </si>
  <si>
    <t>이 문은 굳게 잠겨있다.
작은방 열쇠가 필요하다.
(? / 2층)</t>
    <phoneticPr fontId="1" type="noConversion"/>
  </si>
  <si>
    <t>불이 켜진 현관이다.
지하실, 거실, 부엌, 안방,
2층으로 가는 길이 보인다.
(?)</t>
    <phoneticPr fontId="1" type="noConversion"/>
  </si>
  <si>
    <t>["작은방 열쇠" 획득]
- 아이템 코드 : 169 -
불이 켜진 지하실 바닥을 살펴보니
반짝거리는 작은 열쇠가 있었다.
견출지에 작은방 이라고 적혀있었다.
(현관)</t>
    <phoneticPr fontId="1" type="noConversion"/>
  </si>
  <si>
    <t>불이 켜진 거실에는 
소파 앞에 큰 TV가 보이고,
탁자 위에는 리모컨과 신문이 놓여있다.
(? / 현관)</t>
    <phoneticPr fontId="1" type="noConversion"/>
  </si>
  <si>
    <t>가스레인지 위에는 냄비가 하나 올려져있고,
한쪽 벽에는 큰 냉장고가 우두커니 서있다.
벽에 걸린 시계는 고장난 듯 하다.
(? / 현관)</t>
    <phoneticPr fontId="1" type="noConversion"/>
  </si>
  <si>
    <t>TV 해상도를 3×5 로 나누어 보면,
12531의 숫자가 나타납니다.
(도어락)</t>
    <phoneticPr fontId="1" type="noConversion"/>
  </si>
  <si>
    <t>이 문은 도어락으로 굳게 잠겨있다.
(? / 현관)</t>
    <phoneticPr fontId="1" type="noConversion"/>
  </si>
  <si>
    <t>작은 방에 들어오자
문 옆에 붙어 있는 등이 자동으로 켜졌다.
눈 앞엔 작은 책상과 장롱이 놓여있다.
(? / 2층)</t>
    <phoneticPr fontId="1" type="noConversion"/>
  </si>
  <si>
    <t>밝은 2층 복도이다.
서재와 작은방이 보인다.
(? / 현관)</t>
    <phoneticPr fontId="1" type="noConversion"/>
  </si>
  <si>
    <t>편지에 나온 주소로 찾아가보았다.
묘하게 기분이 나쁜 낡은 단독주택이었다.
(정문 / 창문)</t>
    <phoneticPr fontId="1" type="noConversion"/>
  </si>
  <si>
    <t>입구</t>
    <phoneticPr fontId="1" type="noConversion"/>
  </si>
  <si>
    <t>"편지"의 주소를 입력해보세요.
(Ctrl+Z)
※ Ctrl+Z 는 돌아가기 입니다. 
( ) 안에 Ctrl+Z가 있다면 Ctrl+Z를 눌러 돌아가세요.</t>
    <phoneticPr fontId="1" type="noConversion"/>
  </si>
  <si>
    <t>☆ 분기 코드 : 7763 ☆
단독주택에 전기가 공급된 듯 하다.
(현관)
※ 분기 코드인 "7763"를 분기점에 입력하여,
분기를 저장하세요.
분기 코드를 지금 입력하지 않으면,
이후 플레이가 진행되지 않습니다.</t>
    <phoneticPr fontId="1" type="noConversion"/>
  </si>
  <si>
    <t>["켜진 TV 화면" 획득]
- 아이템 코드 : 448 -
켜진 TV 화면은 아래와 같았다.
나는 이 화면을 사진을 찍어 저장했다.
■□■□□□□□□□□□■□■
■□■■■□□■■■■□■□■
■□■□□□□□□□□□■□■
■□■□■■■■□■■□■□■
■□■□□□□□□□□□■□■
(거실)</t>
    <phoneticPr fontId="1" type="noConversion"/>
  </si>
  <si>
    <t>정상 작동하는 리모컨.
거실 TV의 리모컨 같다.</t>
    <phoneticPr fontId="1" type="noConversion"/>
  </si>
  <si>
    <t>켜진 TV화면</t>
    <phoneticPr fontId="1" type="noConversion"/>
  </si>
  <si>
    <t>■□■□□□□□□□□□■□■
■□■■■□□■■■■□■□■
■□■□□□□□□□□□■□■
■□■□■■■■□■■□■□■
■□■□□□□□□□□□■□■</t>
    <phoneticPr fontId="1" type="noConversion"/>
  </si>
  <si>
    <t>["완전한 리모컨" 획득]
- 아이템 코드 : 29461 - 
이제 정상작동 하는 것 같다.
TV를 켜보자.
(TV)
※ 불완전한 리모컨, AA 건전지1, AA 건전지2 는
더 이상 사용하지 않습니다.
인벤토리에 작성한 아이템 코드 숫자를 삭제해 주세요.</t>
    <phoneticPr fontId="1" type="noConversion"/>
  </si>
  <si>
    <t>키워드</t>
    <phoneticPr fontId="1" type="noConversion"/>
  </si>
  <si>
    <t>이곳에 키워드 코드를 입력하세요.</t>
    <phoneticPr fontId="1" type="noConversion"/>
  </si>
  <si>
    <t>ㅋㅋ</t>
    <phoneticPr fontId="1" type="noConversion"/>
  </si>
  <si>
    <t>"┘ㅁㄷㅣ"
(Ctrl+Z)</t>
    <phoneticPr fontId="1" type="noConversion"/>
  </si>
  <si>
    <t xml:space="preserve">편지의 ㄷㅁㄱㄱ와
쪽지의 ┘ㅁㄷㅣ를 위아래로 합치면 숫자가 나옵니다.
정답은 5827
(자물쇠) </t>
    <phoneticPr fontId="1" type="noConversion"/>
  </si>
  <si>
    <t>["AA 건전지 1" 획득]
- 아이템 코드 : 12 -
시계가 고장났던 이유는
건전지가 하나 밖에 없었기 때문이다.
AA 건전지 1개를 획득했다.
(부엌)</t>
    <phoneticPr fontId="1" type="noConversion"/>
  </si>
  <si>
    <t>AAA 건전지 1</t>
    <phoneticPr fontId="1" type="noConversion"/>
  </si>
  <si>
    <t>고민하기</t>
    <phoneticPr fontId="1" type="noConversion"/>
  </si>
  <si>
    <t>정문은 자물쇠로 잠겨있다.
(? / 입구)
※ ? 키워드는 지문에 숨겨져 있다는 것을 명심하세요.
그렇다면 이번 ? 키워드는 뭘까요?</t>
    <phoneticPr fontId="1" type="noConversion"/>
  </si>
  <si>
    <t>4자리의 숫자 자물쇠이다.
(? / 입구 / 힌트2)
※ ? 키워드는 문제의 정답일때도 있다는 것을 명심하세요.
자물쇠의 비밀번호나, 도어락의 비밀번호같이 말이죠.</t>
    <phoneticPr fontId="1" type="noConversion"/>
  </si>
  <si>
    <t>단독주택의 내부는 어두워서 보이지 않고,
많은 비가 쏟아져 정신이 없다.
창문 틀 밑으로 작은 낙서가 보인다.
(? / 입구)
※ ? 키워드는 지문에 숨겨져 있다는 것을 명심하세요.
그렇다면 이번 ? 키워드는 뭘까요?</t>
    <phoneticPr fontId="1" type="noConversion"/>
  </si>
  <si>
    <t>유명 소설 남작가인 아가사 페리의
"비밀" 1,000만부 판매 돌파..'</t>
    <phoneticPr fontId="1" type="noConversion"/>
  </si>
  <si>
    <t>["신문" 획득]
- 아이템 코드 : 3426 -
'유명 추리소설 남작가인 아가사 페리의
"비밀" 1000만부 판매 돌파..'
(거실)</t>
    <phoneticPr fontId="1" type="noConversion"/>
  </si>
  <si>
    <t>사람들의 부러움을 한 몸에 사고있는
유명 공포소설 여작가 아가페 리사는
 유달리 잔인하고 생생한 묘사들로 대중들의 시선을 사로잡았다.
이런 생생한 묘사에는 아무도 모르는 숨겨진 비밀이 있었다.
(다다음 장)</t>
    <phoneticPr fontId="1" type="noConversion"/>
  </si>
  <si>
    <t>["꺼진 MP3" 획득]
- 아이템 코드 : 10009 -
협탁 위에는 작은 MP3가 있지만 작동하지 않는다.
AAA 건전지 한 개가 필요할 것 같다.
(12531)</t>
    <phoneticPr fontId="1" type="noConversion"/>
  </si>
  <si>
    <t>안방으로 들어오자 따듯한 온기가 느껴졌다.
넓은 침대와 작은 협탁이 놓여있다.
(? / 현관)
※ 켜진 TV 화면은 더 이상 사용하지 않습니다.
인벤토리에 작성한 아이템 코드 숫자를 삭제해 주세요.</t>
    <phoneticPr fontId="1" type="noConversion"/>
  </si>
  <si>
    <t>서재 안에는 책이 잔뜩 진열되어있다.
책을 읽어보는게 좋을 것 같다.
(초록 책 / 파란 책 / 빨간 책)</t>
    <phoneticPr fontId="1" type="noConversion"/>
  </si>
  <si>
    <t>13 2nd Ave, Seattle</t>
    <phoneticPr fontId="1" type="noConversion"/>
  </si>
  <si>
    <t>"ㄷㅁㄱㄱ"
"13 2nd Ave, Seattle"</t>
    <phoneticPr fontId="1" type="noConversion"/>
  </si>
  <si>
    <t>비가 엄청나게 쏟아지던 날, 
한 통의 편지가 찾아왔다.
(? / 버리기)
※ ( ) 괄호 안에는 현재 플레이어가 입력할 수 있는
키워드 코드가 나열되어 있습니다.
키워드는 "버리기" 처럼 공개되어 있기도 하고, 
"?" 처럼 숨겨져 있기도 합니다.
※ ? 키워드는 직접 찾아야할 숨겨진 키워드이며,
? 키워드는 1개일 수도 다수일 수도 있습니다.
? 키워드는 지문을 통해 찾아낼 수 있습니다.
※ 이번 ? 키워드는 위 지문에 적혀있는 "편지" 입니다.</t>
    <phoneticPr fontId="1" type="noConversion"/>
  </si>
  <si>
    <t>"편지"의 "ㄷㅁㄱㄱ"와 
창문의 "낙서"를 위아래로 조합하면
4자리의 숫자를 알아낼 수 있습니다.
(Ctrl+Z / 정답2)
※ 도저히 정답을 모르겠다면,
"정답2"을 입력하여 정답을 확인하세요.</t>
    <phoneticPr fontId="1" type="noConversion"/>
  </si>
  <si>
    <t>자물쇠를 풀고 들어간 단독주택의 내부는
어둠이 짙게 깔려있다. 
언뜻 둘러봤을때, 지하실, 거실, 부엌, 안방,
2층으로 가는 길이 보였다.
(? / 불 켜기)</t>
    <phoneticPr fontId="1" type="noConversion"/>
  </si>
  <si>
    <t>힌트3</t>
    <phoneticPr fontId="1" type="noConversion"/>
  </si>
  <si>
    <t>분전함에 "쪽지"가 붙어있는 것을 확인하셨나요?
(분전함 / 정답3)</t>
    <phoneticPr fontId="1" type="noConversion"/>
  </si>
  <si>
    <t>["AAA 건전지 1 획득"]
- 아이템 코드 : 100 -
계산기 안에는 AAA 건전지가 있었다.
AAA 건전지 1개를 획득했다.
(책상)</t>
    <phoneticPr fontId="1" type="noConversion"/>
  </si>
  <si>
    <t>["AA 건전지 2" 획득]
- 아이템 코드 : 89 -
자동으로 켜지던 전등을 분해하자
AA 건전지 1개가 들어있었다.
(169)</t>
    <phoneticPr fontId="1" type="noConversion"/>
  </si>
  <si>
    <t>도어락은 5자리의 숫자 암호로 되어있는 것 같다.
(? / 안방 / 힌트5)</t>
    <phoneticPr fontId="1" type="noConversion"/>
  </si>
  <si>
    <t>힌트5</t>
    <phoneticPr fontId="1" type="noConversion"/>
  </si>
  <si>
    <t>TV 화면의 내용은 도어락의 암호입니다.
TV 해상도는 15×5고,
15는 공교롭게도 5로 나눠지네요.
(도어락 / 정답5)</t>
    <phoneticPr fontId="1" type="noConversion"/>
  </si>
  <si>
    <t>정답5</t>
    <phoneticPr fontId="1" type="noConversion"/>
  </si>
  <si>
    <t>힌트6</t>
    <phoneticPr fontId="1" type="noConversion"/>
  </si>
  <si>
    <t>["켜진 MP3" 획득]
- 아이템 코드 : 8463 -
켜진 MP3에서 노래가 흘러나온다.
서서히조여오는
존재는무엇인가
많은비가내리고
하늘엔번개치는
기분나쁜이곳에
누군가가있구나
나만몰랐었던일
(12531, 힌트6)
※ 꺼진 MP3, AAA 건전지1 은 
더 이상 사용하지 않습니다.
인벤토리에 작성한 아이템 코드 숫자를 삭제해 주세요.</t>
    <phoneticPr fontId="1" type="noConversion"/>
  </si>
  <si>
    <t>정답6</t>
    <phoneticPr fontId="1" type="noConversion"/>
  </si>
  <si>
    <t>작동하지 않는다.
작동을 시키려면,
리모컨에 들어 있어야 할
AA 건전지 2개가 필요하다.</t>
    <phoneticPr fontId="1" type="noConversion"/>
  </si>
  <si>
    <t>시계 안에 있던 건전지 1개.</t>
    <phoneticPr fontId="1" type="noConversion"/>
  </si>
  <si>
    <t>계산기 안에 있던 건전지 1개.</t>
    <phoneticPr fontId="1" type="noConversion"/>
  </si>
  <si>
    <t>등 안에 있던 건전지 1개.</t>
    <phoneticPr fontId="1" type="noConversion"/>
  </si>
  <si>
    <t>스탠드와 계산기가 놓여있다.
(? / 169)</t>
    <phoneticPr fontId="1" type="noConversion"/>
  </si>
  <si>
    <t>["편지" 획득]
- 아이템 코드 : 658 -
"ㄷㅁㄱㄱ"
"13 2nd Ave, Seattle"
(고민하기)
※ [ ] 괄호는 아이템 획득을 뜻합니다.
아이템 코드 "658"를 인벤토리에 입력하여 추가하세요.
※ 아이템 코드는 아이템을 사용할때
키워드 코드로 입력하거나,
인벤토리 내 상세 설명에 입력하여 
아이템의 상세 설명을 확인할 수 있습니다.</t>
    <phoneticPr fontId="1" type="noConversion"/>
  </si>
  <si>
    <t>편지는 다 읽었고.. 이제 뭘 해야할까?
(? / 정답1)
※ ? 키워드는 지문에 숨겨져 있기도 하지만,
 상황에 따라 문제의 정답일때도 있습니다.
자물쇠의 비밀번호나, 지금 같은 상황일때 말이죠.
또한, ? 키워드는 "띄어쓰기를 포함" 하기도 합니다.
※ 첫 번째 문제이니, 간단한 가이드를 드릴게요.
인벤토리 내 상세설명에 편지의 아이템 코드를 입력하여
내용을 참고해보세요.
※ ( ) 안의 힌트와 정답은 진행이 어려운
플레이어를 위한 키워드 코드입니다.
지금 막힌다면, 키워드 코드에 "정답1"을 입력하세요.</t>
    <phoneticPr fontId="1" type="noConversion"/>
  </si>
  <si>
    <t>버리면 안 될 것 같다.
너무 궁금하다.
(Ctrl+Z)
※ Ctrl+Z 는 돌아가기 입니다. 
( ) 안에 Ctrl+Z가 있다면 Ctrl+Z를 눌러 돌아가세요.</t>
  </si>
  <si>
    <t>AA 건전지 2개는
각각 다른 공간에 자연스레 숨어있습니다.
하나는 1층, 하나는 2층 어딘가에 말이죠.
(Ctrl+Z)</t>
  </si>
  <si>
    <t>먹다 남긴 듯한 국이 있다.
아직 따듯하다.
(Ctrl+Z)</t>
  </si>
  <si>
    <t xml:space="preserve">냉장고는 많이 비어있었지만,
그래도 음식들이 상하지 않고 잘 보관되어 있다.
(Ctrl+Z) </t>
  </si>
  <si>
    <t>지금 불이 켜지지 않는다.
집 내부에 전기가 통하지 않는 것 같다.
(Ctrl+Z)</t>
  </si>
  <si>
    <t>스탠드는 코드의 연결이 필요하다.
(Ctrl+Z)</t>
  </si>
  <si>
    <t>장롱 안에는 아무것도 없다.
(Ctrl+Z)</t>
  </si>
  <si>
    <t>어두워서 보이지 않는다.
(Ctrl+Z)</t>
  </si>
  <si>
    <t>침대 위 이불이 어지럽게 놓여있다.
아직 따듯하다.
(Ctrl+Z)</t>
  </si>
  <si>
    <t>전기가 통하지 않아 작동하지 않는다.
(Ctrl+Z)</t>
  </si>
  <si>
    <t>"치명독의 종류"
- 멜사 도지 지음 -
(Ctrl+Z)</t>
  </si>
  <si>
    <t>"전 세기의 연쇄살인마들"
- 렉스터 벨킨 지음 -
(Ctrl+Z)</t>
  </si>
  <si>
    <t>["쪽지" 획득]
- 아이템 코드 : 1002 - 
● 퓨즈 매뉴얼 ●
1. 위쪽 퓨즈 숫자 3개의 합은 
아래쪽 퓨즈 숫자 3개의 합보다 1 적다.
2. 가장 오른쪽 줄의 위 아래 퓨즈 숫자의 합은 5.
3. 5번 퓨즈는 4번 퓨즈의 바로 왼쪽이다.
4. 1번 퓨즈는 가장 왼쪽 줄 중에 있다.
(분전함 / 정답3)</t>
    <phoneticPr fontId="1" type="noConversion"/>
  </si>
  <si>
    <t>분전함 내부에는 작은 쪽지가 붙어있고,
퓨즈가 아래와 같이 꽂혀있다.
123
456
하지만, 정상적으로 꽂혀있지는 않은 것 같다.
아무래도 퓨즈의 위치를 바꿔야할 것 같다.
현재 퓨즈는 123456인데..
(? / 지하실 / 힌트3)</t>
    <phoneticPr fontId="1" type="noConversion"/>
  </si>
  <si>
    <t>["불완전한 리모컨" 획득]
- 아이템 코드 : 76 -
리모컨에 들어 있어야할
AA 건전지 2개가 필요하다.
(거실 / 힌트4)
※ 아이템은 아이템 코드의 숫자 합을 통해
서로 조합할 수 있습니다. 
먼저 리모컨과 건전지 2개의 아이템 코드를 알아내고
세 아이템의 숫자를 더한 값을 키워드 코드에 입력하여,
완전한 리모컨을 획득해보세요.</t>
    <phoneticPr fontId="1" type="noConversion"/>
  </si>
  <si>
    <t>키패드는 3자리 암호로 되어있는 것 같다.
(? / 서재 / 힌트6)</t>
    <phoneticPr fontId="1" type="noConversion"/>
  </si>
  <si>
    <t>"XX 2nd Ave, Seattle"
오늘도 그녀는 새로운 소재를 위해 한장의 편지를 써냈다.
그리고 누군가가 호기심에 이끌려오길 기다렸다.
미끼를 던지고 기다리는 낚시꾼처럼.
언제 오려나?
(다다다음 장)</t>
    <phoneticPr fontId="1" type="noConversion"/>
  </si>
  <si>
    <t>MP3의 노래는 서재 키패드의 비밀번호 입니다.
근데 노래가 7×7이네요.
꼭 가로로만 읽을 필요 있나요?
(현관, 정답6)</t>
    <phoneticPr fontId="1" type="noConversion"/>
  </si>
  <si>
    <t>대각선으로 읽어보면,
서재비번이구일.
정답은 291.
(현관)</t>
    <phoneticPr fontId="1" type="noConversion"/>
  </si>
  <si>
    <t>이 문은 굳게 잠겨있다.
작은방 열쇠가 필요하다.
(? / 2층)
※ ? 키워드는 아이템 코드가 될 수도 있습니다.
상황에 맞는 아이템의 코드를 입력하여 아이템을 사용하세요.</t>
    <phoneticPr fontId="1" type="noConversion"/>
  </si>
  <si>
    <t>꺼져있다. 켤 방법이 있을까?
(? / 거실)
※ ? 키워드는 아이템 코드가 될 수도 있습니다.
상황에 맞는 아이템의 코드를 입력하여 아이템을 사용하세요.</t>
    <phoneticPr fontId="1" type="noConversion"/>
  </si>
  <si>
    <t>ⓒ 2023. Nandy All rights reserved.</t>
  </si>
  <si>
    <t>이곳에 키워드 코드를 입력하세요.</t>
    <phoneticPr fontId="1" type="noConversion"/>
  </si>
  <si>
    <t>게임을 시작하려면 아래 키워드에
"시작" 을 입력하세요.
※ "Episode 1. 비밀" 은
Act 1~5.로 구성된 장편 방탈출입니다.
반드시 Act 순서대로 플레이하시기 바랍니다.
※ 로 시작하는 지문은 게임 진행에 있어
정말 중요한 공지사항입니다.
반드시 꼼꼼하게 읽어주세요.</t>
    <phoneticPr fontId="1" type="noConversion"/>
  </si>
  <si>
    <t>왔네?
To be continued..
※ Act 2. 에서 계속됩니다.</t>
    <phoneticPr fontId="1" type="noConversion"/>
  </si>
  <si>
    <t>Act 1. 편지</t>
    <phoneticPr fontId="1" type="noConversion"/>
  </si>
  <si>
    <t xml:space="preserve">           Episode 1. 비밀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</si>
</sst>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90000"/>
      <name val="맑은 고딕"/>
      <family val="2"/>
      <charset val="129"/>
      <scheme val="minor"/>
    </font>
    <font>
      <sz val="11"/>
      <color rgb="FF99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FFFF00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8"/>
      <color rgb="FFFF0000"/>
      <name val="맑은 고딕"/>
      <family val="2"/>
      <charset val="129"/>
      <scheme val="minor"/>
    </font>
    <font>
      <b/>
      <sz val="8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85C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E7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1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double">
        <color theme="1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1" tint="0.249977111117893"/>
      </bottom>
      <diagonal/>
    </border>
    <border>
      <left style="thin">
        <color theme="1" tint="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/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1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medium">
        <color theme="1"/>
      </bottom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12" borderId="0" xfId="0" applyFont="1" applyFill="1">
      <alignment vertical="center"/>
    </xf>
    <xf numFmtId="0" fontId="4" fillId="12" borderId="0" xfId="0" applyFont="1" applyFill="1" applyAlignment="1">
      <alignment vertical="center" wrapText="1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7" fillId="12" borderId="0" xfId="0" applyFont="1" applyFill="1">
      <alignment vertical="center"/>
    </xf>
    <xf numFmtId="0" fontId="9" fillId="11" borderId="0" xfId="0" applyFont="1" applyFill="1" applyAlignment="1">
      <alignment horizontal="center" vertical="center"/>
    </xf>
    <xf numFmtId="0" fontId="8" fillId="12" borderId="0" xfId="0" applyFont="1" applyFill="1">
      <alignment vertical="center"/>
    </xf>
    <xf numFmtId="0" fontId="9" fillId="1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13" fillId="3" borderId="0" xfId="0" applyFont="1" applyFill="1" applyAlignment="1">
      <alignment horizontal="right" vertical="top"/>
    </xf>
    <xf numFmtId="0" fontId="6" fillId="4" borderId="9" xfId="0" applyFont="1" applyFill="1" applyBorder="1" applyAlignment="1" applyProtection="1">
      <alignment horizontal="center" vertical="center"/>
      <protection hidden="1"/>
    </xf>
    <xf numFmtId="0" fontId="6" fillId="4" borderId="7" xfId="0" applyFont="1" applyFill="1" applyBorder="1" applyAlignment="1" applyProtection="1">
      <alignment horizontal="center" vertical="center"/>
      <protection hidden="1"/>
    </xf>
    <xf numFmtId="0" fontId="6" fillId="6" borderId="2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 applyProtection="1">
      <alignment horizontal="center" vertical="center"/>
      <protection locked="0"/>
    </xf>
    <xf numFmtId="0" fontId="7" fillId="6" borderId="2" xfId="0" applyFont="1" applyFill="1" applyBorder="1" applyAlignment="1" applyProtection="1">
      <alignment horizontal="center" vertical="center"/>
      <protection locked="0"/>
    </xf>
    <xf numFmtId="0" fontId="6" fillId="6" borderId="5" xfId="0" applyFont="1" applyFill="1" applyBorder="1" applyAlignment="1" applyProtection="1">
      <alignment horizontal="center" vertical="center" wrapText="1"/>
      <protection locked="0"/>
    </xf>
    <xf numFmtId="0" fontId="14" fillId="3" borderId="0" xfId="0" applyFont="1" applyFill="1" applyAlignment="1">
      <alignment horizontal="right" vertical="center"/>
    </xf>
    <xf numFmtId="0" fontId="15" fillId="3" borderId="0" xfId="0" applyFont="1" applyFill="1" applyAlignment="1">
      <alignment horizontal="right" vertical="center"/>
    </xf>
    <xf numFmtId="0" fontId="9" fillId="5" borderId="0" xfId="0" applyFont="1" applyFill="1" applyAlignment="1">
      <alignment horizontal="center" vertical="center"/>
    </xf>
    <xf numFmtId="0" fontId="7" fillId="6" borderId="11" xfId="0" applyFont="1" applyFill="1" applyBorder="1" applyAlignment="1" applyProtection="1">
      <alignment horizontal="center" vertical="center"/>
      <protection locked="0"/>
    </xf>
    <xf numFmtId="0" fontId="7" fillId="6" borderId="0" xfId="0" applyFont="1" applyFill="1" applyAlignment="1" applyProtection="1">
      <alignment horizontal="center" vertical="center"/>
      <protection locked="0"/>
    </xf>
    <xf numFmtId="0" fontId="7" fillId="8" borderId="0" xfId="0" applyFont="1" applyFill="1" applyAlignment="1">
      <alignment horizontal="center" vertical="center"/>
    </xf>
    <xf numFmtId="0" fontId="4" fillId="11" borderId="0" xfId="0" applyFont="1" applyFill="1" applyAlignment="1" applyProtection="1">
      <alignment horizontal="center" vertical="center" wrapText="1"/>
      <protection hidden="1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6" fillId="10" borderId="10" xfId="0" applyFont="1" applyFill="1" applyBorder="1" applyAlignment="1">
      <alignment horizontal="center" vertical="center"/>
    </xf>
    <xf numFmtId="0" fontId="7" fillId="0" borderId="2" xfId="0" applyFont="1" applyBorder="1" applyAlignment="1" applyProtection="1">
      <alignment horizontal="center" vertical="center"/>
      <protection hidden="1"/>
    </xf>
    <xf numFmtId="0" fontId="12" fillId="3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1" fillId="9" borderId="24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  <color theme="0"/>
      </font>
      <fill>
        <patternFill>
          <bgColor theme="1"/>
        </patternFill>
      </fill>
    </dxf>
    <dxf>
      <font>
        <b/>
        <i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E7FF"/>
      <color rgb="FF9FDFFF"/>
      <color rgb="FFB85C00"/>
      <color rgb="FF66CCFF"/>
      <color rgb="FF86D3E2"/>
      <color rgb="FF422100"/>
      <color rgb="FF6633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  <pageSetUpPr fitToPage="1"/>
  </sheetPr>
  <dimension ref="B4:P95"/>
  <sheetViews>
    <sheetView showGridLines="0" tabSelected="1" zoomScaleNormal="100" workbookViewId="0">
      <selection activeCell="J2" sqref="J2"/>
    </sheetView>
  </sheetViews>
  <sheetFormatPr defaultRowHeight="16.5" x14ac:dyDescent="0.3"/>
  <cols>
    <col min="1" max="1" width="9" customWidth="1"/>
    <col min="2" max="2" width="2.875" customWidth="1"/>
    <col min="3" max="3" width="0.625" customWidth="1"/>
    <col min="4" max="4" width="9" customWidth="1"/>
    <col min="7" max="7" width="14.875" customWidth="1"/>
    <col min="8" max="8" width="0.625" customWidth="1"/>
    <col min="9" max="9" width="3" customWidth="1"/>
    <col min="11" max="11" width="0.625" customWidth="1"/>
    <col min="12" max="12" width="12" customWidth="1"/>
    <col min="13" max="13" width="15.25" customWidth="1"/>
    <col min="14" max="14" width="33.875" customWidth="1"/>
    <col min="15" max="15" width="0.625" customWidth="1"/>
    <col min="16" max="16" width="9" customWidth="1"/>
  </cols>
  <sheetData>
    <row r="4" spans="2:16" ht="3.6" customHeight="1" x14ac:dyDescent="0.3">
      <c r="K4" s="5"/>
      <c r="L4" s="5"/>
      <c r="M4" s="5"/>
      <c r="N4" s="5"/>
      <c r="O4" s="5"/>
    </row>
    <row r="5" spans="2:16" x14ac:dyDescent="0.3">
      <c r="B5" s="14"/>
      <c r="C5" s="14"/>
      <c r="D5" s="14"/>
      <c r="E5" s="78" t="s">
        <v>165</v>
      </c>
      <c r="F5" s="78"/>
      <c r="G5" s="61"/>
      <c r="H5" s="14"/>
      <c r="I5" s="14"/>
      <c r="K5" s="5"/>
      <c r="L5" s="62" t="s">
        <v>68</v>
      </c>
      <c r="M5" s="62"/>
      <c r="N5" s="62"/>
      <c r="O5" s="5"/>
    </row>
    <row r="6" spans="2:16" ht="3.6" customHeight="1" x14ac:dyDescent="0.3">
      <c r="B6" s="15"/>
      <c r="C6" s="17"/>
      <c r="D6" s="17"/>
      <c r="E6" s="17"/>
      <c r="F6" s="17"/>
      <c r="G6" s="17"/>
      <c r="H6" s="17"/>
      <c r="I6" s="15"/>
      <c r="K6" s="5"/>
      <c r="L6" s="5"/>
      <c r="M6" s="5"/>
      <c r="N6" s="5"/>
      <c r="O6" s="5"/>
    </row>
    <row r="7" spans="2:16" ht="16.5" customHeight="1" x14ac:dyDescent="0.3">
      <c r="B7" s="15"/>
      <c r="C7" s="18"/>
      <c r="D7" s="66" t="str">
        <f>IF(IFERROR(MATCH(L28,'데이터 시트 (관리자용)'!$I$4:$I$6,0),0)=0,IFERROR(VLOOKUP(E21,'데이터 시트 (관리자용)'!$B$4:$C$35,2,0),"올바르지 않은 코드입니다. Ctrl+Z를 누르세요."),IFERROR(VLOOKUP(E21,'데이터 시트 (관리자용)'!$D$4:$E$45,2,0),"올바르지 않은 코드입니다. Ctrl+Z를 누르세요."))</f>
        <v>게임을 시작하려면 아래 키워드에
"시작" 을 입력하세요.
※ "Episode 1. 비밀" 은
Act 1~5.로 구성된 장편 방탈출입니다.
반드시 Act 순서대로 플레이하시기 바랍니다.
※ 로 시작하는 지문은 게임 진행에 있어
정말 중요한 공지사항입니다.
반드시 꼼꼼하게 읽어주세요.</v>
      </c>
      <c r="E7" s="66"/>
      <c r="F7" s="66"/>
      <c r="G7" s="66"/>
      <c r="H7" s="18"/>
      <c r="I7" s="15"/>
      <c r="K7" s="5"/>
      <c r="L7" s="67" t="s">
        <v>67</v>
      </c>
      <c r="M7" s="69" t="s">
        <v>25</v>
      </c>
      <c r="N7" s="9" t="s">
        <v>71</v>
      </c>
      <c r="O7" s="7"/>
      <c r="P7" s="2"/>
    </row>
    <row r="8" spans="2:16" ht="16.5" customHeight="1" thickBot="1" x14ac:dyDescent="0.35">
      <c r="B8" s="15"/>
      <c r="C8" s="18"/>
      <c r="D8" s="66"/>
      <c r="E8" s="66"/>
      <c r="F8" s="66"/>
      <c r="G8" s="66"/>
      <c r="H8" s="18"/>
      <c r="I8" s="15"/>
      <c r="K8" s="5"/>
      <c r="L8" s="68"/>
      <c r="M8" s="70"/>
      <c r="N8" s="59"/>
      <c r="O8" s="8"/>
      <c r="P8" s="3"/>
    </row>
    <row r="9" spans="2:16" ht="17.25" thickTop="1" x14ac:dyDescent="0.3">
      <c r="B9" s="15"/>
      <c r="C9" s="18"/>
      <c r="D9" s="66"/>
      <c r="E9" s="66"/>
      <c r="F9" s="66"/>
      <c r="G9" s="66"/>
      <c r="H9" s="18"/>
      <c r="I9" s="15"/>
      <c r="K9" s="5"/>
      <c r="L9" s="56"/>
      <c r="M9" s="54" t="str">
        <f>IFERROR(VLOOKUP(L9,'데이터 시트 (관리자용)'!$F$4:$H$15,2,0),"")</f>
        <v/>
      </c>
      <c r="N9" s="71" t="str">
        <f>IFERROR(VLOOKUP(N8,'데이터 시트 (관리자용)'!$F$4:$H$15,3,0),"")</f>
        <v/>
      </c>
      <c r="O9" s="8"/>
      <c r="P9" s="3"/>
    </row>
    <row r="10" spans="2:16" x14ac:dyDescent="0.3">
      <c r="B10" s="15"/>
      <c r="C10" s="18"/>
      <c r="D10" s="66"/>
      <c r="E10" s="66"/>
      <c r="F10" s="66"/>
      <c r="G10" s="66"/>
      <c r="H10" s="18"/>
      <c r="I10" s="15"/>
      <c r="K10" s="5"/>
      <c r="L10" s="57"/>
      <c r="M10" s="55" t="str">
        <f>IFERROR(VLOOKUP(L10,'데이터 시트 (관리자용)'!$F$4:$H$15,2,0),"")</f>
        <v/>
      </c>
      <c r="N10" s="72"/>
      <c r="O10" s="8"/>
      <c r="P10" s="3"/>
    </row>
    <row r="11" spans="2:16" x14ac:dyDescent="0.3">
      <c r="B11" s="15"/>
      <c r="C11" s="18"/>
      <c r="D11" s="66"/>
      <c r="E11" s="66"/>
      <c r="F11" s="66"/>
      <c r="G11" s="66"/>
      <c r="H11" s="18"/>
      <c r="I11" s="15"/>
      <c r="K11" s="5"/>
      <c r="L11" s="57"/>
      <c r="M11" s="55" t="str">
        <f>IFERROR(VLOOKUP(L11,'데이터 시트 (관리자용)'!$F$4:$H$15,2,0),"")</f>
        <v/>
      </c>
      <c r="N11" s="72"/>
      <c r="O11" s="8"/>
      <c r="P11" s="3"/>
    </row>
    <row r="12" spans="2:16" x14ac:dyDescent="0.3">
      <c r="B12" s="15"/>
      <c r="C12" s="18"/>
      <c r="D12" s="66"/>
      <c r="E12" s="66"/>
      <c r="F12" s="66"/>
      <c r="G12" s="66"/>
      <c r="H12" s="18"/>
      <c r="I12" s="15"/>
      <c r="K12" s="5"/>
      <c r="L12" s="57"/>
      <c r="M12" s="55" t="str">
        <f>IFERROR(VLOOKUP(L12,'데이터 시트 (관리자용)'!$F$4:$H$15,2,0),"")</f>
        <v/>
      </c>
      <c r="N12" s="72"/>
      <c r="O12" s="8"/>
      <c r="P12" s="3"/>
    </row>
    <row r="13" spans="2:16" x14ac:dyDescent="0.3">
      <c r="B13" s="15"/>
      <c r="C13" s="18"/>
      <c r="D13" s="66"/>
      <c r="E13" s="66"/>
      <c r="F13" s="66"/>
      <c r="G13" s="66"/>
      <c r="H13" s="18"/>
      <c r="I13" s="15"/>
      <c r="K13" s="5"/>
      <c r="L13" s="57"/>
      <c r="M13" s="55" t="str">
        <f>IFERROR(VLOOKUP(L13,'데이터 시트 (관리자용)'!$F$4:$H$15,2,0),"")</f>
        <v/>
      </c>
      <c r="N13" s="72"/>
      <c r="O13" s="8"/>
      <c r="P13" s="3"/>
    </row>
    <row r="14" spans="2:16" x14ac:dyDescent="0.3">
      <c r="B14" s="15"/>
      <c r="C14" s="18"/>
      <c r="D14" s="66"/>
      <c r="E14" s="66"/>
      <c r="F14" s="66"/>
      <c r="G14" s="66"/>
      <c r="H14" s="18"/>
      <c r="I14" s="15"/>
      <c r="K14" s="5"/>
      <c r="L14" s="57"/>
      <c r="M14" s="55" t="str">
        <f>IFERROR(VLOOKUP(L14,'데이터 시트 (관리자용)'!$F$4:$H$15,2,0),"")</f>
        <v/>
      </c>
      <c r="N14" s="72"/>
      <c r="O14" s="8"/>
      <c r="P14" s="3"/>
    </row>
    <row r="15" spans="2:16" x14ac:dyDescent="0.3">
      <c r="B15" s="15"/>
      <c r="C15" s="19"/>
      <c r="D15" s="66"/>
      <c r="E15" s="66"/>
      <c r="F15" s="66"/>
      <c r="G15" s="66"/>
      <c r="H15" s="21"/>
      <c r="I15" s="15"/>
      <c r="K15" s="5"/>
      <c r="L15" s="57"/>
      <c r="M15" s="55" t="str">
        <f>IFERROR(VLOOKUP(L15,'데이터 시트 (관리자용)'!$F$4:$H$15,2,0),"")</f>
        <v/>
      </c>
      <c r="N15" s="72"/>
      <c r="O15" s="8"/>
      <c r="P15" s="3"/>
    </row>
    <row r="16" spans="2:16" x14ac:dyDescent="0.3">
      <c r="B16" s="16"/>
      <c r="C16" s="20"/>
      <c r="D16" s="66"/>
      <c r="E16" s="66"/>
      <c r="F16" s="66"/>
      <c r="G16" s="66"/>
      <c r="H16" s="20"/>
      <c r="I16" s="16"/>
      <c r="K16" s="5"/>
      <c r="L16" s="57"/>
      <c r="M16" s="55" t="str">
        <f>IFERROR(VLOOKUP(L16,'데이터 시트 (관리자용)'!$F$4:$H$15,2,0),"")</f>
        <v/>
      </c>
      <c r="N16" s="72"/>
      <c r="O16" s="8"/>
      <c r="P16" s="3"/>
    </row>
    <row r="17" spans="2:16" x14ac:dyDescent="0.3">
      <c r="B17" s="16"/>
      <c r="C17" s="20"/>
      <c r="D17" s="66"/>
      <c r="E17" s="66"/>
      <c r="F17" s="66"/>
      <c r="G17" s="66"/>
      <c r="H17" s="20"/>
      <c r="I17" s="16"/>
      <c r="K17" s="5"/>
      <c r="L17" s="57"/>
      <c r="M17" s="55" t="str">
        <f>IFERROR(VLOOKUP(L17,'데이터 시트 (관리자용)'!$F$4:$H$15,2,0),"")</f>
        <v/>
      </c>
      <c r="N17" s="72"/>
      <c r="O17" s="8"/>
      <c r="P17" s="3"/>
    </row>
    <row r="18" spans="2:16" x14ac:dyDescent="0.3">
      <c r="B18" s="14"/>
      <c r="C18" s="19"/>
      <c r="D18" s="66"/>
      <c r="E18" s="66"/>
      <c r="F18" s="66"/>
      <c r="G18" s="66"/>
      <c r="H18" s="19"/>
      <c r="I18" s="14"/>
      <c r="K18" s="5"/>
      <c r="L18" s="57"/>
      <c r="M18" s="55" t="str">
        <f>IFERROR(VLOOKUP(L18,'데이터 시트 (관리자용)'!$F$4:$H$14,2,0),"")</f>
        <v/>
      </c>
      <c r="N18" s="72"/>
      <c r="O18" s="8"/>
      <c r="P18" s="3"/>
    </row>
    <row r="19" spans="2:16" ht="16.5" customHeight="1" x14ac:dyDescent="0.3">
      <c r="B19" s="14"/>
      <c r="C19" s="19"/>
      <c r="D19" s="66"/>
      <c r="E19" s="66"/>
      <c r="F19" s="66"/>
      <c r="G19" s="66"/>
      <c r="H19" s="19"/>
      <c r="I19" s="14"/>
      <c r="K19" s="5"/>
      <c r="L19" s="57"/>
      <c r="M19" s="55" t="str">
        <f>IFERROR(VLOOKUP(L19,'데이터 시트 (관리자용)'!$F$4:$H$14,2,0),"")</f>
        <v/>
      </c>
      <c r="N19" s="72"/>
      <c r="O19" s="8"/>
      <c r="P19" s="3"/>
    </row>
    <row r="20" spans="2:16" ht="3.6" customHeight="1" x14ac:dyDescent="0.3">
      <c r="B20" s="14"/>
      <c r="C20" s="19"/>
      <c r="D20" s="19"/>
      <c r="E20" s="19"/>
      <c r="F20" s="19"/>
      <c r="G20" s="19"/>
      <c r="H20" s="19"/>
      <c r="I20" s="14"/>
      <c r="K20" s="5"/>
      <c r="L20" s="5"/>
      <c r="M20" s="5"/>
      <c r="N20" s="52"/>
      <c r="O20" s="8"/>
      <c r="P20" s="3"/>
    </row>
    <row r="21" spans="2:16" x14ac:dyDescent="0.3">
      <c r="B21" s="14"/>
      <c r="C21" s="23" t="s">
        <v>65</v>
      </c>
      <c r="D21" s="22" t="s">
        <v>99</v>
      </c>
      <c r="E21" s="63" t="s">
        <v>161</v>
      </c>
      <c r="F21" s="64"/>
      <c r="G21" s="64"/>
      <c r="H21" s="21"/>
      <c r="I21" s="14"/>
      <c r="K21" s="5"/>
      <c r="L21" s="77" t="s">
        <v>72</v>
      </c>
      <c r="M21" s="77"/>
      <c r="N21" s="77"/>
      <c r="O21" s="5"/>
    </row>
    <row r="22" spans="2:16" ht="3.6" customHeight="1" x14ac:dyDescent="0.3">
      <c r="B22" s="14"/>
      <c r="C22" s="23"/>
      <c r="D22" s="24"/>
      <c r="E22" s="25"/>
      <c r="F22" s="25"/>
      <c r="G22" s="25"/>
      <c r="H22" s="21"/>
      <c r="I22" s="14"/>
      <c r="K22" s="5"/>
      <c r="L22" s="6"/>
      <c r="M22" s="6"/>
      <c r="N22" s="6"/>
      <c r="O22" s="5"/>
    </row>
    <row r="23" spans="2:16" x14ac:dyDescent="0.3">
      <c r="B23" s="14"/>
      <c r="C23" s="14"/>
      <c r="D23" s="75" t="s">
        <v>74</v>
      </c>
      <c r="E23" s="75"/>
      <c r="F23" s="75"/>
      <c r="G23" s="75"/>
      <c r="H23" s="14"/>
      <c r="I23" s="14"/>
    </row>
    <row r="24" spans="2:16" ht="3.6" customHeight="1" x14ac:dyDescent="0.3">
      <c r="B24" s="14"/>
      <c r="C24" s="14"/>
      <c r="D24" s="14"/>
      <c r="E24" s="14"/>
      <c r="F24" s="14"/>
      <c r="G24" s="14"/>
      <c r="H24" s="14"/>
      <c r="I24" s="14"/>
      <c r="K24" s="10"/>
      <c r="L24" s="10"/>
      <c r="M24" s="10"/>
      <c r="N24" s="10"/>
      <c r="O24" s="10"/>
    </row>
    <row r="25" spans="2:16" x14ac:dyDescent="0.3">
      <c r="B25" s="14"/>
      <c r="C25" s="14"/>
      <c r="D25" s="14"/>
      <c r="E25" s="14"/>
      <c r="F25" s="14"/>
      <c r="G25" s="14"/>
      <c r="H25" s="14"/>
      <c r="I25" s="14"/>
      <c r="K25" s="10"/>
      <c r="L25" s="76" t="s">
        <v>28</v>
      </c>
      <c r="M25" s="76"/>
      <c r="N25" s="76"/>
      <c r="O25" s="10"/>
    </row>
    <row r="26" spans="2:16" ht="3.6" customHeight="1" x14ac:dyDescent="0.3">
      <c r="B26" s="14"/>
      <c r="C26" s="14"/>
      <c r="D26" s="14"/>
      <c r="E26" s="14"/>
      <c r="F26" s="14"/>
      <c r="G26" s="14"/>
      <c r="H26" s="14"/>
      <c r="I26" s="14"/>
      <c r="K26" s="10"/>
      <c r="L26" s="12"/>
      <c r="M26" s="12"/>
      <c r="N26" s="12"/>
      <c r="O26" s="10"/>
    </row>
    <row r="27" spans="2:16" ht="17.25" thickBot="1" x14ac:dyDescent="0.35">
      <c r="B27" s="14"/>
      <c r="C27" s="14"/>
      <c r="D27" s="14"/>
      <c r="E27" s="14"/>
      <c r="F27" s="14"/>
      <c r="G27" s="60"/>
      <c r="H27" s="14"/>
      <c r="I27" s="14"/>
      <c r="K27" s="10"/>
      <c r="L27" s="13" t="s">
        <v>69</v>
      </c>
      <c r="M27" s="73" t="s">
        <v>70</v>
      </c>
      <c r="N27" s="73"/>
      <c r="O27" s="10"/>
    </row>
    <row r="28" spans="2:16" ht="17.25" thickTop="1" x14ac:dyDescent="0.3">
      <c r="B28" s="14"/>
      <c r="C28" s="14"/>
      <c r="D28" s="14"/>
      <c r="E28" s="14"/>
      <c r="F28" s="14"/>
      <c r="G28" s="26" t="s">
        <v>164</v>
      </c>
      <c r="H28" s="14"/>
      <c r="I28" s="14"/>
      <c r="K28" s="10"/>
      <c r="L28" s="58"/>
      <c r="M28" s="74" t="str">
        <f>IFERROR(VLOOKUP(L28,'데이터 시트 (관리자용)'!$I$4:$J$4,2,0),"")</f>
        <v/>
      </c>
      <c r="N28" s="74"/>
      <c r="O28" s="10"/>
    </row>
    <row r="29" spans="2:16" ht="3.6" customHeight="1" x14ac:dyDescent="0.3">
      <c r="B29" s="14"/>
      <c r="C29" s="14"/>
      <c r="D29" s="14"/>
      <c r="E29" s="14"/>
      <c r="F29" s="14"/>
      <c r="G29" s="14"/>
      <c r="H29" s="14"/>
      <c r="I29" s="14"/>
      <c r="K29" s="10"/>
      <c r="L29" s="11"/>
      <c r="M29" s="11"/>
      <c r="N29" s="11"/>
      <c r="O29" s="10"/>
    </row>
    <row r="30" spans="2:16" x14ac:dyDescent="0.3">
      <c r="B30" s="14"/>
      <c r="C30" s="14"/>
      <c r="D30" s="14"/>
      <c r="E30" s="14"/>
      <c r="F30" s="14"/>
      <c r="G30" s="53" t="s">
        <v>160</v>
      </c>
      <c r="H30" s="14"/>
      <c r="I30" s="14"/>
      <c r="K30" s="10"/>
      <c r="L30" s="65" t="s">
        <v>73</v>
      </c>
      <c r="M30" s="65"/>
      <c r="N30" s="65"/>
      <c r="O30" s="10"/>
    </row>
    <row r="31" spans="2:16" ht="3.6" customHeight="1" x14ac:dyDescent="0.3">
      <c r="B31" s="14"/>
      <c r="C31" s="14"/>
      <c r="D31" s="14"/>
      <c r="E31" s="14"/>
      <c r="F31" s="14"/>
      <c r="G31" s="14"/>
      <c r="H31" s="14"/>
      <c r="I31" s="14"/>
      <c r="K31" s="10"/>
      <c r="L31" s="11"/>
      <c r="M31" s="11"/>
      <c r="N31" s="11"/>
      <c r="O31" s="10"/>
    </row>
    <row r="32" spans="2:16" x14ac:dyDescent="0.3">
      <c r="L32" s="4"/>
      <c r="M32" s="4"/>
      <c r="N32" s="4"/>
    </row>
    <row r="33" spans="12:14" x14ac:dyDescent="0.3">
      <c r="L33" s="4"/>
      <c r="M33" s="4"/>
      <c r="N33" s="4"/>
    </row>
    <row r="34" spans="12:14" x14ac:dyDescent="0.3">
      <c r="L34" s="4"/>
      <c r="M34" s="4"/>
      <c r="N34" s="4"/>
    </row>
    <row r="35" spans="12:14" x14ac:dyDescent="0.3">
      <c r="L35" s="4"/>
      <c r="M35" s="4"/>
      <c r="N35" s="4"/>
    </row>
    <row r="36" spans="12:14" x14ac:dyDescent="0.3">
      <c r="L36" s="4"/>
      <c r="M36" s="4"/>
      <c r="N36" s="4"/>
    </row>
    <row r="37" spans="12:14" x14ac:dyDescent="0.3">
      <c r="L37" s="4"/>
      <c r="M37" s="4"/>
      <c r="N37" s="4"/>
    </row>
    <row r="38" spans="12:14" x14ac:dyDescent="0.3">
      <c r="L38" s="4"/>
      <c r="M38" s="4"/>
      <c r="N38" s="4"/>
    </row>
    <row r="39" spans="12:14" x14ac:dyDescent="0.3">
      <c r="L39" s="4"/>
      <c r="M39" s="4"/>
      <c r="N39" s="4"/>
    </row>
    <row r="95" spans="16:16" x14ac:dyDescent="0.3">
      <c r="P95" t="s">
        <v>101</v>
      </c>
    </row>
  </sheetData>
  <sheetProtection algorithmName="SHA-512" hashValue="z5SAtWH8buJ86selPYZN/cb5URSkWDnKcD1dVyhDP7ZBceoowhJNVsMnlYfNP1qaBC77xcDxJh0WQ17MPC3BzA==" saltValue="Xqjg8+Rr3hmKa+sgYkPjlg==" spinCount="100000" sheet="1" objects="1" scenarios="1" formatCells="0"/>
  <mergeCells count="13">
    <mergeCell ref="L5:N5"/>
    <mergeCell ref="E21:G21"/>
    <mergeCell ref="L30:N30"/>
    <mergeCell ref="D7:G19"/>
    <mergeCell ref="L7:L8"/>
    <mergeCell ref="M7:M8"/>
    <mergeCell ref="N9:N19"/>
    <mergeCell ref="M27:N27"/>
    <mergeCell ref="M28:N28"/>
    <mergeCell ref="D23:G23"/>
    <mergeCell ref="L25:N25"/>
    <mergeCell ref="L21:N21"/>
    <mergeCell ref="E5:F5"/>
  </mergeCells>
  <phoneticPr fontId="1" type="noConversion"/>
  <conditionalFormatting sqref="D7:G19">
    <cfRule type="expression" dxfId="1" priority="2">
      <formula>AND($E$21="다다다음 장",$L$28=7763)</formula>
    </cfRule>
    <cfRule type="expression" dxfId="0" priority="1">
      <formula>$E$21="이곳에 키워드 코드를 입력하세요."</formula>
    </cfRule>
  </conditionalFormatting>
  <pageMargins left="0.70866141732283472" right="0.70866141732283472" top="0.74803149606299213" bottom="0.74803149606299213" header="0.31496062992125984" footer="0.31496062992125984"/>
  <pageSetup paperSize="9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J44"/>
  <sheetViews>
    <sheetView showGridLines="0" zoomScale="66" zoomScaleNormal="66" workbookViewId="0"/>
  </sheetViews>
  <sheetFormatPr defaultRowHeight="16.5" x14ac:dyDescent="0.3"/>
  <cols>
    <col min="1" max="1" width="3.75" style="1" customWidth="1"/>
    <col min="2" max="2" width="34.25" style="1" bestFit="1" customWidth="1"/>
    <col min="3" max="3" width="52.75" style="1" customWidth="1"/>
    <col min="4" max="4" width="11.625" style="1" customWidth="1"/>
    <col min="5" max="5" width="65.25" style="1" customWidth="1"/>
    <col min="6" max="6" width="28.75" style="1" customWidth="1"/>
    <col min="7" max="7" width="16.75" style="1" customWidth="1"/>
    <col min="8" max="8" width="45.375" style="1" customWidth="1"/>
    <col min="9" max="9" width="28.75" style="1" customWidth="1"/>
    <col min="10" max="10" width="30.75" style="1" customWidth="1"/>
    <col min="11" max="16384" width="9" style="1"/>
  </cols>
  <sheetData>
    <row r="1" spans="2:10" ht="17.25" thickBot="1" x14ac:dyDescent="0.35"/>
    <row r="2" spans="2:10" ht="33.75" customHeight="1" x14ac:dyDescent="0.3">
      <c r="B2" s="79" t="s">
        <v>29</v>
      </c>
      <c r="C2" s="80"/>
      <c r="D2" s="81" t="s">
        <v>27</v>
      </c>
      <c r="E2" s="82"/>
      <c r="F2" s="81" t="s">
        <v>12</v>
      </c>
      <c r="G2" s="83"/>
      <c r="H2" s="82"/>
      <c r="I2" s="79" t="s">
        <v>28</v>
      </c>
      <c r="J2" s="80"/>
    </row>
    <row r="3" spans="2:10" ht="27.75" customHeight="1" thickBot="1" x14ac:dyDescent="0.35">
      <c r="B3" s="47" t="s">
        <v>25</v>
      </c>
      <c r="C3" s="48" t="s">
        <v>26</v>
      </c>
      <c r="D3" s="49" t="s">
        <v>25</v>
      </c>
      <c r="E3" s="50" t="s">
        <v>26</v>
      </c>
      <c r="F3" s="49" t="s">
        <v>24</v>
      </c>
      <c r="G3" s="51" t="s">
        <v>25</v>
      </c>
      <c r="H3" s="50" t="s">
        <v>13</v>
      </c>
      <c r="I3" s="47" t="s">
        <v>14</v>
      </c>
      <c r="J3" s="48" t="s">
        <v>70</v>
      </c>
    </row>
    <row r="4" spans="2:10" ht="222" customHeight="1" x14ac:dyDescent="0.3">
      <c r="B4" s="38" t="s">
        <v>100</v>
      </c>
      <c r="C4" s="31" t="s">
        <v>162</v>
      </c>
      <c r="D4" s="35">
        <v>163542</v>
      </c>
      <c r="E4" s="41" t="s">
        <v>93</v>
      </c>
      <c r="F4" s="35">
        <v>658</v>
      </c>
      <c r="G4" s="29" t="s">
        <v>4</v>
      </c>
      <c r="H4" s="41" t="s">
        <v>117</v>
      </c>
      <c r="I4" s="38">
        <v>7763</v>
      </c>
      <c r="J4" s="46" t="s">
        <v>19</v>
      </c>
    </row>
    <row r="5" spans="2:10" ht="277.5" customHeight="1" x14ac:dyDescent="0.3">
      <c r="B5" s="39" t="s">
        <v>0</v>
      </c>
      <c r="C5" s="32" t="s">
        <v>118</v>
      </c>
      <c r="D5" s="36" t="s">
        <v>11</v>
      </c>
      <c r="E5" s="42" t="s">
        <v>82</v>
      </c>
      <c r="F5" s="36">
        <v>1002</v>
      </c>
      <c r="G5" s="27" t="s">
        <v>16</v>
      </c>
      <c r="H5" s="42" t="s">
        <v>17</v>
      </c>
      <c r="I5" s="39"/>
      <c r="J5" s="33"/>
    </row>
    <row r="6" spans="2:10" ht="261.75" customHeight="1" x14ac:dyDescent="0.3">
      <c r="B6" s="39" t="s">
        <v>4</v>
      </c>
      <c r="C6" s="32" t="s">
        <v>137</v>
      </c>
      <c r="D6" s="36" t="s">
        <v>9</v>
      </c>
      <c r="E6" s="42" t="s">
        <v>83</v>
      </c>
      <c r="F6" s="36">
        <v>76</v>
      </c>
      <c r="G6" s="27" t="s">
        <v>34</v>
      </c>
      <c r="H6" s="42" t="s">
        <v>132</v>
      </c>
      <c r="I6" s="39"/>
      <c r="J6" s="33"/>
    </row>
    <row r="7" spans="2:10" ht="136.5" customHeight="1" x14ac:dyDescent="0.3">
      <c r="B7" s="39" t="s">
        <v>1</v>
      </c>
      <c r="C7" s="32" t="s">
        <v>139</v>
      </c>
      <c r="D7" s="36" t="s">
        <v>20</v>
      </c>
      <c r="E7" s="42" t="s">
        <v>84</v>
      </c>
      <c r="F7" s="36">
        <v>3426</v>
      </c>
      <c r="G7" s="27" t="s">
        <v>35</v>
      </c>
      <c r="H7" s="44" t="s">
        <v>110</v>
      </c>
      <c r="I7" s="39"/>
      <c r="J7" s="33"/>
    </row>
    <row r="8" spans="2:10" ht="300" customHeight="1" x14ac:dyDescent="0.3">
      <c r="B8" s="39" t="s">
        <v>106</v>
      </c>
      <c r="C8" s="32" t="s">
        <v>138</v>
      </c>
      <c r="D8" s="36" t="s">
        <v>32</v>
      </c>
      <c r="E8" s="42" t="s">
        <v>159</v>
      </c>
      <c r="F8" s="36">
        <v>169</v>
      </c>
      <c r="G8" s="27" t="s">
        <v>39</v>
      </c>
      <c r="H8" s="45" t="s">
        <v>40</v>
      </c>
      <c r="I8" s="39"/>
      <c r="J8" s="33"/>
    </row>
    <row r="9" spans="2:10" ht="246" customHeight="1" x14ac:dyDescent="0.3">
      <c r="B9" s="39" t="s">
        <v>116</v>
      </c>
      <c r="C9" s="32" t="s">
        <v>90</v>
      </c>
      <c r="D9" s="36" t="s">
        <v>33</v>
      </c>
      <c r="E9" s="42" t="s">
        <v>153</v>
      </c>
      <c r="F9" s="36">
        <v>12</v>
      </c>
      <c r="G9" s="27" t="s">
        <v>47</v>
      </c>
      <c r="H9" s="45" t="s">
        <v>133</v>
      </c>
      <c r="I9" s="39"/>
      <c r="J9" s="33"/>
    </row>
    <row r="10" spans="2:10" ht="118.5" customHeight="1" x14ac:dyDescent="0.3">
      <c r="B10" s="39" t="s">
        <v>15</v>
      </c>
      <c r="C10" s="32" t="s">
        <v>92</v>
      </c>
      <c r="D10" s="36" t="s">
        <v>35</v>
      </c>
      <c r="E10" s="42" t="s">
        <v>111</v>
      </c>
      <c r="F10" s="36">
        <v>100</v>
      </c>
      <c r="G10" s="27" t="s">
        <v>105</v>
      </c>
      <c r="H10" s="45" t="s">
        <v>134</v>
      </c>
      <c r="I10" s="39"/>
      <c r="J10" s="33"/>
    </row>
    <row r="11" spans="2:10" ht="111" customHeight="1" x14ac:dyDescent="0.3">
      <c r="B11" s="39" t="s">
        <v>2</v>
      </c>
      <c r="C11" s="32" t="s">
        <v>107</v>
      </c>
      <c r="D11" s="36" t="s">
        <v>21</v>
      </c>
      <c r="E11" s="42" t="s">
        <v>85</v>
      </c>
      <c r="F11" s="36">
        <v>89</v>
      </c>
      <c r="G11" s="27" t="s">
        <v>48</v>
      </c>
      <c r="H11" s="45" t="s">
        <v>135</v>
      </c>
      <c r="I11" s="39"/>
      <c r="J11" s="33"/>
    </row>
    <row r="12" spans="2:10" ht="162" customHeight="1" x14ac:dyDescent="0.3">
      <c r="B12" s="39" t="s">
        <v>91</v>
      </c>
      <c r="C12" s="32" t="s">
        <v>75</v>
      </c>
      <c r="D12" s="36" t="s">
        <v>56</v>
      </c>
      <c r="E12" s="42" t="s">
        <v>140</v>
      </c>
      <c r="F12" s="36">
        <v>29461</v>
      </c>
      <c r="G12" s="27" t="s">
        <v>49</v>
      </c>
      <c r="H12" s="42" t="s">
        <v>95</v>
      </c>
      <c r="I12" s="39"/>
      <c r="J12" s="33"/>
    </row>
    <row r="13" spans="2:10" ht="175.5" customHeight="1" x14ac:dyDescent="0.3">
      <c r="B13" s="39" t="s">
        <v>3</v>
      </c>
      <c r="C13" s="32" t="s">
        <v>109</v>
      </c>
      <c r="D13" s="36" t="s">
        <v>36</v>
      </c>
      <c r="E13" s="42" t="s">
        <v>141</v>
      </c>
      <c r="F13" s="36">
        <v>10009</v>
      </c>
      <c r="G13" s="27" t="s">
        <v>52</v>
      </c>
      <c r="H13" s="45" t="s">
        <v>53</v>
      </c>
      <c r="I13" s="39"/>
      <c r="J13" s="33"/>
    </row>
    <row r="14" spans="2:10" ht="162" customHeight="1" x14ac:dyDescent="0.3">
      <c r="B14" s="39" t="s">
        <v>5</v>
      </c>
      <c r="C14" s="32" t="s">
        <v>102</v>
      </c>
      <c r="D14" s="36" t="s">
        <v>37</v>
      </c>
      <c r="E14" s="42" t="s">
        <v>142</v>
      </c>
      <c r="F14" s="36">
        <v>8463</v>
      </c>
      <c r="G14" s="27" t="s">
        <v>54</v>
      </c>
      <c r="H14" s="42" t="s">
        <v>59</v>
      </c>
      <c r="I14" s="39"/>
      <c r="J14" s="33"/>
    </row>
    <row r="15" spans="2:10" ht="169.5" customHeight="1" x14ac:dyDescent="0.3">
      <c r="B15" s="39" t="s">
        <v>6</v>
      </c>
      <c r="C15" s="32" t="s">
        <v>108</v>
      </c>
      <c r="D15" s="36" t="s">
        <v>38</v>
      </c>
      <c r="E15" s="42" t="s">
        <v>104</v>
      </c>
      <c r="F15" s="36">
        <v>448</v>
      </c>
      <c r="G15" s="27" t="s">
        <v>96</v>
      </c>
      <c r="H15" s="42" t="s">
        <v>97</v>
      </c>
      <c r="I15" s="39"/>
      <c r="J15" s="33"/>
    </row>
    <row r="16" spans="2:10" ht="188.25" customHeight="1" x14ac:dyDescent="0.3">
      <c r="B16" s="39" t="s">
        <v>7</v>
      </c>
      <c r="C16" s="32" t="s">
        <v>119</v>
      </c>
      <c r="D16" s="36" t="s">
        <v>31</v>
      </c>
      <c r="E16" s="42" t="s">
        <v>158</v>
      </c>
      <c r="F16" s="36"/>
      <c r="G16" s="27"/>
      <c r="H16" s="45"/>
      <c r="I16" s="39"/>
      <c r="J16" s="33"/>
    </row>
    <row r="17" spans="2:10" ht="114" customHeight="1" x14ac:dyDescent="0.3">
      <c r="B17" s="39" t="s">
        <v>18</v>
      </c>
      <c r="C17" s="32" t="s">
        <v>103</v>
      </c>
      <c r="D17" s="36" t="s">
        <v>23</v>
      </c>
      <c r="E17" s="42" t="s">
        <v>89</v>
      </c>
      <c r="F17" s="36"/>
      <c r="G17" s="27"/>
      <c r="H17" s="45"/>
      <c r="I17" s="39"/>
      <c r="J17" s="33"/>
    </row>
    <row r="18" spans="2:10" ht="126.75" customHeight="1" x14ac:dyDescent="0.3">
      <c r="B18" s="39">
        <v>5827</v>
      </c>
      <c r="C18" s="32" t="s">
        <v>120</v>
      </c>
      <c r="D18" s="36" t="s">
        <v>30</v>
      </c>
      <c r="E18" s="42" t="s">
        <v>80</v>
      </c>
      <c r="F18" s="36"/>
      <c r="G18" s="27"/>
      <c r="H18" s="45"/>
      <c r="I18" s="39"/>
      <c r="J18" s="33"/>
    </row>
    <row r="19" spans="2:10" ht="105" customHeight="1" x14ac:dyDescent="0.3">
      <c r="B19" s="39" t="s">
        <v>8</v>
      </c>
      <c r="C19" s="32" t="s">
        <v>143</v>
      </c>
      <c r="D19" s="36">
        <v>169</v>
      </c>
      <c r="E19" s="42" t="s">
        <v>88</v>
      </c>
      <c r="F19" s="36"/>
      <c r="G19" s="27"/>
      <c r="H19" s="45"/>
      <c r="I19" s="39"/>
      <c r="J19" s="33"/>
    </row>
    <row r="20" spans="2:10" ht="66" x14ac:dyDescent="0.3">
      <c r="B20" s="39" t="s">
        <v>9</v>
      </c>
      <c r="C20" s="32" t="s">
        <v>76</v>
      </c>
      <c r="D20" s="36" t="s">
        <v>42</v>
      </c>
      <c r="E20" s="42" t="s">
        <v>136</v>
      </c>
      <c r="F20" s="36"/>
      <c r="G20" s="27"/>
      <c r="H20" s="45"/>
      <c r="I20" s="39"/>
      <c r="J20" s="33"/>
    </row>
    <row r="21" spans="2:10" ht="140.25" customHeight="1" x14ac:dyDescent="0.3">
      <c r="B21" s="39" t="s">
        <v>11</v>
      </c>
      <c r="C21" s="32" t="s">
        <v>120</v>
      </c>
      <c r="D21" s="36" t="s">
        <v>43</v>
      </c>
      <c r="E21" s="42" t="s">
        <v>144</v>
      </c>
      <c r="F21" s="36"/>
      <c r="G21" s="27"/>
      <c r="H21" s="45"/>
      <c r="I21" s="39"/>
      <c r="J21" s="33"/>
    </row>
    <row r="22" spans="2:10" ht="180.75" customHeight="1" x14ac:dyDescent="0.3">
      <c r="B22" s="39" t="s">
        <v>10</v>
      </c>
      <c r="C22" s="32" t="s">
        <v>152</v>
      </c>
      <c r="D22" s="36" t="s">
        <v>44</v>
      </c>
      <c r="E22" s="42" t="s">
        <v>123</v>
      </c>
      <c r="F22" s="36"/>
      <c r="G22" s="27"/>
      <c r="H22" s="45"/>
      <c r="I22" s="39"/>
      <c r="J22" s="33"/>
    </row>
    <row r="23" spans="2:10" ht="206.25" customHeight="1" x14ac:dyDescent="0.3">
      <c r="B23" s="39" t="s">
        <v>16</v>
      </c>
      <c r="C23" s="32" t="s">
        <v>151</v>
      </c>
      <c r="D23" s="36" t="s">
        <v>45</v>
      </c>
      <c r="E23" s="42" t="s">
        <v>145</v>
      </c>
      <c r="F23" s="36"/>
      <c r="G23" s="27"/>
      <c r="H23" s="45"/>
      <c r="I23" s="39"/>
      <c r="J23" s="33"/>
    </row>
    <row r="24" spans="2:10" ht="184.5" customHeight="1" x14ac:dyDescent="0.3">
      <c r="B24" s="39" t="s">
        <v>121</v>
      </c>
      <c r="C24" s="32" t="s">
        <v>122</v>
      </c>
      <c r="D24" s="36" t="s">
        <v>46</v>
      </c>
      <c r="E24" s="42" t="s">
        <v>124</v>
      </c>
      <c r="F24" s="36"/>
      <c r="G24" s="27"/>
      <c r="H24" s="45"/>
      <c r="I24" s="39"/>
      <c r="J24" s="33"/>
    </row>
    <row r="25" spans="2:10" ht="221.25" customHeight="1" x14ac:dyDescent="0.3">
      <c r="B25" s="39" t="s">
        <v>57</v>
      </c>
      <c r="C25" s="32" t="s">
        <v>77</v>
      </c>
      <c r="D25" s="36">
        <v>177</v>
      </c>
      <c r="E25" s="42" t="s">
        <v>98</v>
      </c>
      <c r="F25" s="36"/>
      <c r="G25" s="27"/>
      <c r="H25" s="45"/>
      <c r="I25" s="39"/>
      <c r="J25" s="33"/>
    </row>
    <row r="26" spans="2:10" ht="239.25" customHeight="1" x14ac:dyDescent="0.3">
      <c r="B26" s="39">
        <v>163542</v>
      </c>
      <c r="C26" s="32" t="s">
        <v>93</v>
      </c>
      <c r="D26" s="36">
        <v>29461</v>
      </c>
      <c r="E26" s="42" t="s">
        <v>94</v>
      </c>
      <c r="F26" s="36"/>
      <c r="G26" s="27"/>
      <c r="H26" s="45"/>
      <c r="I26" s="39"/>
      <c r="J26" s="33"/>
    </row>
    <row r="27" spans="2:10" ht="49.5" x14ac:dyDescent="0.3">
      <c r="B27" s="39" t="s">
        <v>20</v>
      </c>
      <c r="C27" s="32" t="s">
        <v>146</v>
      </c>
      <c r="D27" s="36" t="s">
        <v>22</v>
      </c>
      <c r="E27" s="42" t="s">
        <v>87</v>
      </c>
      <c r="F27" s="36"/>
      <c r="G27" s="27"/>
      <c r="H27" s="45"/>
      <c r="I27" s="39"/>
      <c r="J27" s="33"/>
    </row>
    <row r="28" spans="2:10" ht="49.5" x14ac:dyDescent="0.3">
      <c r="B28" s="39" t="s">
        <v>21</v>
      </c>
      <c r="C28" s="32" t="s">
        <v>146</v>
      </c>
      <c r="D28" s="36" t="s">
        <v>50</v>
      </c>
      <c r="E28" s="42" t="s">
        <v>125</v>
      </c>
      <c r="F28" s="36"/>
      <c r="G28" s="27"/>
      <c r="H28" s="45"/>
      <c r="I28" s="39"/>
      <c r="J28" s="33"/>
    </row>
    <row r="29" spans="2:10" ht="82.5" x14ac:dyDescent="0.3">
      <c r="B29" s="39" t="s">
        <v>22</v>
      </c>
      <c r="C29" s="32" t="s">
        <v>78</v>
      </c>
      <c r="D29" s="36" t="s">
        <v>126</v>
      </c>
      <c r="E29" s="42" t="s">
        <v>127</v>
      </c>
      <c r="F29" s="36"/>
      <c r="G29" s="27"/>
      <c r="H29" s="45"/>
      <c r="I29" s="39"/>
      <c r="J29" s="33"/>
    </row>
    <row r="30" spans="2:10" ht="69" customHeight="1" x14ac:dyDescent="0.3">
      <c r="B30" s="39" t="s">
        <v>23</v>
      </c>
      <c r="C30" s="32" t="s">
        <v>79</v>
      </c>
      <c r="D30" s="36" t="s">
        <v>128</v>
      </c>
      <c r="E30" s="42" t="s">
        <v>86</v>
      </c>
      <c r="F30" s="36"/>
      <c r="G30" s="27"/>
      <c r="H30" s="45"/>
      <c r="I30" s="39"/>
      <c r="J30" s="33"/>
    </row>
    <row r="31" spans="2:10" ht="140.25" customHeight="1" x14ac:dyDescent="0.3">
      <c r="B31" s="39" t="s">
        <v>30</v>
      </c>
      <c r="C31" s="32" t="s">
        <v>80</v>
      </c>
      <c r="D31" s="36">
        <v>12531</v>
      </c>
      <c r="E31" s="42" t="s">
        <v>114</v>
      </c>
      <c r="F31" s="36"/>
      <c r="G31" s="27"/>
      <c r="H31" s="45"/>
      <c r="I31" s="39"/>
      <c r="J31" s="33"/>
    </row>
    <row r="32" spans="2:10" ht="126" customHeight="1" x14ac:dyDescent="0.3">
      <c r="B32" s="39" t="s">
        <v>31</v>
      </c>
      <c r="C32" s="32" t="s">
        <v>81</v>
      </c>
      <c r="D32" s="36" t="s">
        <v>41</v>
      </c>
      <c r="E32" s="42" t="s">
        <v>147</v>
      </c>
      <c r="F32" s="36"/>
      <c r="G32" s="27"/>
      <c r="H32" s="45"/>
      <c r="I32" s="39"/>
      <c r="J32" s="33"/>
    </row>
    <row r="33" spans="2:10" ht="129" customHeight="1" x14ac:dyDescent="0.3">
      <c r="B33" s="39" t="s">
        <v>50</v>
      </c>
      <c r="C33" s="32" t="s">
        <v>148</v>
      </c>
      <c r="D33" s="36" t="s">
        <v>51</v>
      </c>
      <c r="E33" s="42" t="s">
        <v>113</v>
      </c>
      <c r="F33" s="36"/>
      <c r="G33" s="27"/>
      <c r="H33" s="45"/>
      <c r="I33" s="39"/>
      <c r="J33" s="33"/>
    </row>
    <row r="34" spans="2:10" ht="341.25" customHeight="1" x14ac:dyDescent="0.3">
      <c r="B34" s="39" t="s">
        <v>55</v>
      </c>
      <c r="C34" s="32" t="s">
        <v>148</v>
      </c>
      <c r="D34" s="36">
        <v>10109</v>
      </c>
      <c r="E34" s="42" t="s">
        <v>130</v>
      </c>
      <c r="F34" s="36"/>
      <c r="G34" s="27"/>
      <c r="H34" s="45"/>
      <c r="I34" s="39"/>
      <c r="J34" s="33"/>
    </row>
    <row r="35" spans="2:10" ht="93" customHeight="1" x14ac:dyDescent="0.3">
      <c r="B35" s="39"/>
      <c r="C35" s="33"/>
      <c r="D35" s="36" t="s">
        <v>129</v>
      </c>
      <c r="E35" s="42" t="s">
        <v>156</v>
      </c>
      <c r="F35" s="36"/>
      <c r="G35" s="27"/>
      <c r="H35" s="45"/>
      <c r="I35" s="39"/>
      <c r="J35" s="33"/>
    </row>
    <row r="36" spans="2:10" ht="82.5" x14ac:dyDescent="0.3">
      <c r="B36" s="39"/>
      <c r="C36" s="33"/>
      <c r="D36" s="36" t="s">
        <v>131</v>
      </c>
      <c r="E36" s="42" t="s">
        <v>157</v>
      </c>
      <c r="F36" s="36"/>
      <c r="G36" s="27"/>
      <c r="H36" s="45"/>
      <c r="I36" s="39"/>
      <c r="J36" s="33"/>
    </row>
    <row r="37" spans="2:10" ht="49.5" x14ac:dyDescent="0.3">
      <c r="B37" s="39"/>
      <c r="C37" s="33"/>
      <c r="D37" s="36" t="s">
        <v>55</v>
      </c>
      <c r="E37" s="42" t="s">
        <v>154</v>
      </c>
      <c r="F37" s="36"/>
      <c r="G37" s="27"/>
      <c r="H37" s="45"/>
      <c r="I37" s="39"/>
      <c r="J37" s="33"/>
    </row>
    <row r="38" spans="2:10" ht="130.5" customHeight="1" x14ac:dyDescent="0.3">
      <c r="B38" s="39"/>
      <c r="C38" s="33"/>
      <c r="D38" s="36">
        <v>291</v>
      </c>
      <c r="E38" s="42" t="s">
        <v>115</v>
      </c>
      <c r="F38" s="36"/>
      <c r="G38" s="27"/>
      <c r="H38" s="45"/>
      <c r="I38" s="39"/>
      <c r="J38" s="33"/>
    </row>
    <row r="39" spans="2:10" ht="70.5" customHeight="1" x14ac:dyDescent="0.3">
      <c r="B39" s="39"/>
      <c r="C39" s="33"/>
      <c r="D39" s="36" t="s">
        <v>62</v>
      </c>
      <c r="E39" s="42" t="s">
        <v>149</v>
      </c>
      <c r="F39" s="36"/>
      <c r="G39" s="27"/>
      <c r="H39" s="45"/>
      <c r="I39" s="39"/>
      <c r="J39" s="33"/>
    </row>
    <row r="40" spans="2:10" ht="66" x14ac:dyDescent="0.3">
      <c r="B40" s="39"/>
      <c r="C40" s="33"/>
      <c r="D40" s="36" t="s">
        <v>63</v>
      </c>
      <c r="E40" s="42" t="s">
        <v>150</v>
      </c>
      <c r="F40" s="36"/>
      <c r="G40" s="27"/>
      <c r="H40" s="45"/>
      <c r="I40" s="39"/>
      <c r="J40" s="33"/>
    </row>
    <row r="41" spans="2:10" ht="97.5" customHeight="1" x14ac:dyDescent="0.3">
      <c r="B41" s="39"/>
      <c r="C41" s="33"/>
      <c r="D41" s="36" t="s">
        <v>58</v>
      </c>
      <c r="E41" s="42" t="s">
        <v>61</v>
      </c>
      <c r="F41" s="36"/>
      <c r="G41" s="27"/>
      <c r="H41" s="45"/>
      <c r="I41" s="39"/>
      <c r="J41" s="33"/>
    </row>
    <row r="42" spans="2:10" ht="130.5" customHeight="1" x14ac:dyDescent="0.3">
      <c r="B42" s="39"/>
      <c r="C42" s="33"/>
      <c r="D42" s="36" t="s">
        <v>60</v>
      </c>
      <c r="E42" s="44" t="s">
        <v>112</v>
      </c>
      <c r="F42" s="36"/>
      <c r="G42" s="27"/>
      <c r="H42" s="45"/>
      <c r="I42" s="39"/>
      <c r="J42" s="33"/>
    </row>
    <row r="43" spans="2:10" ht="135.75" customHeight="1" x14ac:dyDescent="0.3">
      <c r="B43" s="39"/>
      <c r="C43" s="33"/>
      <c r="D43" s="36" t="s">
        <v>64</v>
      </c>
      <c r="E43" s="42" t="s">
        <v>155</v>
      </c>
      <c r="F43" s="36"/>
      <c r="G43" s="27"/>
      <c r="H43" s="45"/>
      <c r="I43" s="39"/>
      <c r="J43" s="33"/>
    </row>
    <row r="44" spans="2:10" ht="98.25" customHeight="1" thickBot="1" x14ac:dyDescent="0.35">
      <c r="B44" s="37"/>
      <c r="C44" s="30"/>
      <c r="D44" s="34" t="s">
        <v>66</v>
      </c>
      <c r="E44" s="43" t="s">
        <v>163</v>
      </c>
      <c r="F44" s="34"/>
      <c r="G44" s="28"/>
      <c r="H44" s="40"/>
      <c r="I44" s="37"/>
      <c r="J44" s="30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 1. 편지</vt:lpstr>
      <vt:lpstr>데이터 시트 (관리자용)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Printed>2022-12-16T01:35:56Z</cp:lastPrinted>
  <dcterms:created xsi:type="dcterms:W3CDTF">2022-12-14T02:20:13Z</dcterms:created>
  <dcterms:modified xsi:type="dcterms:W3CDTF">2023-02-24T00:37:04Z</dcterms:modified>
</cp:coreProperties>
</file>